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IncomeTaxData\"/>
    </mc:Choice>
  </mc:AlternateContent>
  <bookViews>
    <workbookView xWindow="0" yWindow="0" windowWidth="20376" windowHeight="12816" tabRatio="785"/>
  </bookViews>
  <sheets>
    <sheet name="Р1_08" sheetId="4" r:id="rId1"/>
    <sheet name="Р2_08" sheetId="5" r:id="rId2"/>
    <sheet name="Р3_08" sheetId="6" r:id="rId3"/>
    <sheet name="W_08" sheetId="7" r:id="rId4"/>
    <sheet name="Р1_09" sheetId="8" r:id="rId5"/>
    <sheet name="Р2_09" sheetId="9" r:id="rId6"/>
    <sheet name="Р3_09" sheetId="10" r:id="rId7"/>
    <sheet name="W_09" sheetId="11" r:id="rId8"/>
    <sheet name="W_10" sheetId="30" r:id="rId9"/>
    <sheet name="Р1_11" sheetId="12" r:id="rId10"/>
    <sheet name="Р2_11" sheetId="13" r:id="rId11"/>
    <sheet name="Р3_11" sheetId="14" r:id="rId12"/>
    <sheet name="W_11" sheetId="32" r:id="rId13"/>
    <sheet name="Р1_12" sheetId="15" r:id="rId14"/>
    <sheet name="Р2_12" sheetId="16" r:id="rId15"/>
    <sheet name="Р3_12" sheetId="17" r:id="rId16"/>
    <sheet name="W_12" sheetId="33" r:id="rId17"/>
    <sheet name="Р1_13" sheetId="18" r:id="rId18"/>
    <sheet name="Р2_13" sheetId="19" r:id="rId19"/>
    <sheet name="Р3_13" sheetId="20" r:id="rId20"/>
    <sheet name="W_13" sheetId="34" r:id="rId21"/>
    <sheet name="Р1_14" sheetId="21" r:id="rId22"/>
    <sheet name="Р1A_14" sheetId="24" r:id="rId23"/>
    <sheet name="Р2_14" sheetId="22" r:id="rId24"/>
    <sheet name="Р3_14" sheetId="23" r:id="rId25"/>
    <sheet name="W_14" sheetId="35" r:id="rId26"/>
    <sheet name="Р1_15" sheetId="25" r:id="rId27"/>
    <sheet name="P1A_15" sheetId="26" r:id="rId28"/>
    <sheet name="Р2_15" sheetId="29" r:id="rId29"/>
    <sheet name="Р3_15" sheetId="28" r:id="rId30"/>
    <sheet name="W_15" sheetId="36" r:id="rId31"/>
    <sheet name="TaxRate" sheetId="2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010" localSheetId="7">W_09!$D$9</definedName>
    <definedName name="_1010" localSheetId="8">W_10!$D$9</definedName>
    <definedName name="_1020" localSheetId="7">W_09!$D$10</definedName>
    <definedName name="_1020" localSheetId="8">W_10!$D$10</definedName>
    <definedName name="_1030" localSheetId="7">W_09!$D$11</definedName>
    <definedName name="_1030" localSheetId="8">W_10!$D$11</definedName>
    <definedName name="_1040" localSheetId="7">W_09!$D$12</definedName>
    <definedName name="_1040" localSheetId="8">W_10!$D$12</definedName>
    <definedName name="_1050" localSheetId="7">W_09!$D$13</definedName>
    <definedName name="_1050" localSheetId="8">W_10!$D$13</definedName>
    <definedName name="_1060" localSheetId="7">W_09!$D$14</definedName>
    <definedName name="_1060" localSheetId="8">W_10!$D$14</definedName>
    <definedName name="_1070" localSheetId="7">W_09!$D$15</definedName>
    <definedName name="_1070" localSheetId="8">W_10!$D$15</definedName>
    <definedName name="_1080" localSheetId="7">W_09!$D$16</definedName>
    <definedName name="_1080" localSheetId="8">W_10!#REF!</definedName>
    <definedName name="_1080">[1]Регион!#REF!</definedName>
    <definedName name="_1090" localSheetId="7">W_09!$D$17</definedName>
    <definedName name="_1090" localSheetId="8">W_10!#REF!</definedName>
    <definedName name="_1090">[1]Регион!#REF!</definedName>
    <definedName name="_1100" localSheetId="7">W_09!$D$18</definedName>
    <definedName name="_1100" localSheetId="8">W_10!#REF!</definedName>
    <definedName name="_1100">[1]Регион!#REF!</definedName>
    <definedName name="_1110" localSheetId="7">W_09!$D$19</definedName>
    <definedName name="_1110" localSheetId="8">W_10!#REF!</definedName>
    <definedName name="_1110">[1]Регион!#REF!</definedName>
    <definedName name="_2010" localSheetId="7">W_09!$D$28</definedName>
    <definedName name="_2010" localSheetId="8">W_10!$D$24</definedName>
    <definedName name="_2010">#REF!</definedName>
    <definedName name="_2020" localSheetId="7">W_09!$D$29</definedName>
    <definedName name="_2020" localSheetId="8">W_10!$D$25</definedName>
    <definedName name="_2030" localSheetId="7">W_09!$D$30</definedName>
    <definedName name="_2030" localSheetId="8">W_10!$D$26</definedName>
    <definedName name="_2040" localSheetId="7">W_09!$D$31</definedName>
    <definedName name="_2040" localSheetId="8">W_10!$D$27</definedName>
    <definedName name="_2050" localSheetId="7">W_09!$D$32</definedName>
    <definedName name="_2050" localSheetId="8">W_10!$D$28</definedName>
    <definedName name="_2060" localSheetId="7">W_09!$D$33</definedName>
    <definedName name="_2060" localSheetId="8">W_10!$D$29</definedName>
    <definedName name="_2070" localSheetId="7">W_09!$D$34</definedName>
    <definedName name="_2070" localSheetId="8">W_10!$D$30</definedName>
    <definedName name="_2080" localSheetId="7">W_09!$D$35</definedName>
    <definedName name="_2080" localSheetId="8">W_10!#REF!</definedName>
    <definedName name="_2080">[1]Регион!#REF!</definedName>
    <definedName name="_2090" localSheetId="7">W_09!$D$36</definedName>
    <definedName name="_2090" localSheetId="8">W_10!#REF!</definedName>
    <definedName name="_2090">[1]Регион!#REF!</definedName>
    <definedName name="_2100" localSheetId="7">W_09!$D$37</definedName>
    <definedName name="_2100" localSheetId="8">W_10!#REF!</definedName>
    <definedName name="_2100">[1]Регион!#REF!</definedName>
    <definedName name="_2110" localSheetId="7">W_09!$D$38</definedName>
    <definedName name="_2110" localSheetId="8">W_10!#REF!</definedName>
    <definedName name="_2110">[1]Регион!#REF!</definedName>
    <definedName name="_3010" localSheetId="7">W_09!$D$47</definedName>
    <definedName name="_3010" localSheetId="8">W_10!$D$39</definedName>
    <definedName name="_3020" localSheetId="7">W_09!$D$48</definedName>
    <definedName name="_3020" localSheetId="8">W_10!$D$40</definedName>
    <definedName name="_3030" localSheetId="7">W_09!$D$49</definedName>
    <definedName name="_3030" localSheetId="8">W_10!$D$41</definedName>
    <definedName name="_3040" localSheetId="7">W_09!$D$50</definedName>
    <definedName name="_3040" localSheetId="8">W_10!$D$42</definedName>
    <definedName name="_3050" localSheetId="7">W_09!$D$51</definedName>
    <definedName name="_3050" localSheetId="8">W_10!$D$43</definedName>
    <definedName name="_3060" localSheetId="7">W_09!$D$52</definedName>
    <definedName name="_3060" localSheetId="8">W_10!$D$44</definedName>
    <definedName name="_3070" localSheetId="7">W_09!$D$53</definedName>
    <definedName name="_3070" localSheetId="8">W_10!$D$45</definedName>
    <definedName name="_3080" localSheetId="7">W_09!$D$54</definedName>
    <definedName name="_3080" localSheetId="8">W_10!#REF!</definedName>
    <definedName name="_3080">[1]Регион!#REF!</definedName>
    <definedName name="_3090" localSheetId="7">W_09!$D$55</definedName>
    <definedName name="_3090" localSheetId="8">W_10!#REF!</definedName>
    <definedName name="_3090">[1]Регион!#REF!</definedName>
    <definedName name="_3100" localSheetId="7">W_09!$D$56</definedName>
    <definedName name="_3100" localSheetId="8">W_10!#REF!</definedName>
    <definedName name="_3100">[1]Регион!#REF!</definedName>
    <definedName name="_3110" localSheetId="7">W_09!$D$57</definedName>
    <definedName name="_3110" localSheetId="8">W_10!#REF!</definedName>
    <definedName name="_3110">[1]Регион!#REF!</definedName>
    <definedName name="_4010" localSheetId="7">W_09!$D$66</definedName>
    <definedName name="_4010" localSheetId="8">W_10!$D$54</definedName>
    <definedName name="_4020" localSheetId="7">W_09!$D$67</definedName>
    <definedName name="_4020" localSheetId="8">W_10!$D$55</definedName>
    <definedName name="_4030" localSheetId="7">W_09!$D$68</definedName>
    <definedName name="_4030" localSheetId="8">W_10!$D$56</definedName>
    <definedName name="_4040" localSheetId="7">W_09!$D$69</definedName>
    <definedName name="_4040" localSheetId="8">W_10!$D$57</definedName>
    <definedName name="_4050" localSheetId="7">W_09!$D$70</definedName>
    <definedName name="_4050" localSheetId="8">W_10!$D$58</definedName>
    <definedName name="_4060" localSheetId="7">W_09!$D$71</definedName>
    <definedName name="_4060" localSheetId="8">W_10!$D$59</definedName>
    <definedName name="_4070" localSheetId="7">W_09!$D$72</definedName>
    <definedName name="_4070" localSheetId="8">W_10!$D$60</definedName>
    <definedName name="_4080" localSheetId="7">W_09!$D$73</definedName>
    <definedName name="_4080" localSheetId="8">W_10!#REF!</definedName>
    <definedName name="_4080">[1]Регион!#REF!</definedName>
    <definedName name="_4090" localSheetId="7">W_09!$D$74</definedName>
    <definedName name="_4090" localSheetId="8">W_10!#REF!</definedName>
    <definedName name="_4090">[1]Регион!#REF!</definedName>
    <definedName name="_4100" localSheetId="7">W_09!$D$75</definedName>
    <definedName name="_4100" localSheetId="8">W_10!#REF!</definedName>
    <definedName name="_4100">[1]Регион!#REF!</definedName>
    <definedName name="_4110" localSheetId="7">W_09!$D$76</definedName>
    <definedName name="_4110" localSheetId="8">W_10!#REF!</definedName>
    <definedName name="_4110">[1]Регион!#REF!</definedName>
    <definedName name="_5010" localSheetId="7">W_09!$D$85</definedName>
    <definedName name="_5010" localSheetId="8">W_10!$D$69</definedName>
    <definedName name="_5020" localSheetId="7">W_09!$D$86</definedName>
    <definedName name="_5020" localSheetId="8">W_10!$D$70</definedName>
    <definedName name="_5030" localSheetId="7">W_09!$D$87</definedName>
    <definedName name="_5030" localSheetId="8">W_10!$D$71</definedName>
    <definedName name="_5040" localSheetId="7">W_09!$D$88</definedName>
    <definedName name="_5040" localSheetId="8">W_10!$D$72</definedName>
    <definedName name="_5050" localSheetId="7">W_09!$D$89</definedName>
    <definedName name="_5050" localSheetId="8">W_10!$D$73</definedName>
    <definedName name="_5060" localSheetId="7">W_09!$D$90</definedName>
    <definedName name="_5060" localSheetId="8">W_10!$D$74</definedName>
    <definedName name="_5070" localSheetId="7">W_09!$D$91</definedName>
    <definedName name="_5070" localSheetId="8">W_10!$D$75</definedName>
    <definedName name="_5080" localSheetId="7">W_09!$D$92</definedName>
    <definedName name="_5080" localSheetId="8">W_10!#REF!</definedName>
    <definedName name="_5080">[1]Регион!#REF!</definedName>
    <definedName name="_5090" localSheetId="7">W_09!$D$93</definedName>
    <definedName name="_5090" localSheetId="8">W_10!#REF!</definedName>
    <definedName name="_5090">[1]Регион!#REF!</definedName>
    <definedName name="_5100" localSheetId="7">W_09!$D$94</definedName>
    <definedName name="_5100" localSheetId="8">W_10!#REF!</definedName>
    <definedName name="_5100">[1]Регион!#REF!</definedName>
    <definedName name="_5110" localSheetId="7">W_09!$D$95</definedName>
    <definedName name="_5110" localSheetId="8">W_10!#REF!</definedName>
    <definedName name="_5110">[1]Регион!#REF!</definedName>
    <definedName name="_6010" localSheetId="7">W_09!$D$105</definedName>
    <definedName name="_6010" localSheetId="8">W_10!$D$85</definedName>
    <definedName name="_6020" localSheetId="7">W_09!$D$106</definedName>
    <definedName name="_6020" localSheetId="8">W_10!$D$86</definedName>
    <definedName name="_6030" localSheetId="7">W_09!$D$107</definedName>
    <definedName name="_6030" localSheetId="8">W_10!$D$87</definedName>
    <definedName name="_6040" localSheetId="7">W_09!$D$108</definedName>
    <definedName name="_6040" localSheetId="8">W_10!$D$88</definedName>
    <definedName name="_6050" localSheetId="7">W_09!$D$109</definedName>
    <definedName name="_6050" localSheetId="8">W_10!$D$89</definedName>
    <definedName name="_6060" localSheetId="7">W_09!$D$110</definedName>
    <definedName name="_6060" localSheetId="8">W_10!$D$90</definedName>
    <definedName name="_6070" localSheetId="7">W_09!$D$111</definedName>
    <definedName name="_6070" localSheetId="8">W_10!$D$91</definedName>
    <definedName name="_6080" localSheetId="7">W_09!$D$112</definedName>
    <definedName name="_6080" localSheetId="8">W_10!#REF!</definedName>
    <definedName name="_6080">[1]Регион!#REF!</definedName>
    <definedName name="_6090" localSheetId="7">W_09!$D$113</definedName>
    <definedName name="_6090" localSheetId="8">W_10!#REF!</definedName>
    <definedName name="_6090">[1]Регион!#REF!</definedName>
    <definedName name="_6100" localSheetId="7">W_09!$D$114</definedName>
    <definedName name="_6100" localSheetId="8">W_10!#REF!</definedName>
    <definedName name="_6100">[1]Регион!#REF!</definedName>
    <definedName name="_6110" localSheetId="7">W_09!$D$115</definedName>
    <definedName name="_6110" localSheetId="8">W_10!#REF!</definedName>
    <definedName name="_6110">[1]Регион!#REF!</definedName>
    <definedName name="_7010_1" localSheetId="8">W_10!$D$100</definedName>
    <definedName name="_7010_2" localSheetId="8">W_10!$E$100</definedName>
    <definedName name="_7011_1" localSheetId="7">W_09!$D$125</definedName>
    <definedName name="_7011_1" localSheetId="8">W_10!$D$101</definedName>
    <definedName name="_7011_2" localSheetId="7">W_09!$E$125</definedName>
    <definedName name="_7011_2" localSheetId="8">W_10!$E$101</definedName>
    <definedName name="_7012_1" localSheetId="7">W_09!$D$126</definedName>
    <definedName name="_7012_1" localSheetId="8">W_10!$D$102</definedName>
    <definedName name="_7012_2" localSheetId="7">W_09!$E$126</definedName>
    <definedName name="_7012_2" localSheetId="8">W_10!$E$102</definedName>
    <definedName name="_7013_1" localSheetId="7">W_09!$D$127</definedName>
    <definedName name="_7013_1" localSheetId="8">W_10!$D$103</definedName>
    <definedName name="_7013_2" localSheetId="7">W_09!$E$127</definedName>
    <definedName name="_7013_2" localSheetId="8">W_10!$E$103</definedName>
    <definedName name="_7014_1" localSheetId="7">W_09!$D$128</definedName>
    <definedName name="_7014_1" localSheetId="8">W_10!$D$104</definedName>
    <definedName name="_7014_2" localSheetId="7">W_09!$E$128</definedName>
    <definedName name="_7014_2" localSheetId="8">W_10!$E$104</definedName>
    <definedName name="_7015_1" localSheetId="7">W_09!$D$129</definedName>
    <definedName name="_7015_1" localSheetId="8">W_10!$D$105</definedName>
    <definedName name="_7015_2" localSheetId="7">W_09!$E$129</definedName>
    <definedName name="_7015_2" localSheetId="8">W_10!$E$105</definedName>
    <definedName name="_7016_1" localSheetId="7">W_09!$D$130</definedName>
    <definedName name="_7016_1" localSheetId="8">W_10!$D$106</definedName>
    <definedName name="_7016_2" localSheetId="7">W_09!$E$130</definedName>
    <definedName name="_7016_2" localSheetId="8">W_10!$E$106</definedName>
    <definedName name="_7017_1" localSheetId="7">W_09!$D$131</definedName>
    <definedName name="_7017_1" localSheetId="8">W_10!$D$107</definedName>
    <definedName name="_7017_2" localSheetId="7">W_09!$E$131</definedName>
    <definedName name="_7017_2" localSheetId="8">W_10!$E$107</definedName>
    <definedName name="_7018_1" localSheetId="7">W_09!$D$132</definedName>
    <definedName name="_7018_1" localSheetId="8">W_10!$D$108</definedName>
    <definedName name="_7018_2" localSheetId="7">W_09!$E$132</definedName>
    <definedName name="_7018_2" localSheetId="8">W_10!$E$108</definedName>
    <definedName name="_7019_1" localSheetId="7">W_09!$D$133</definedName>
    <definedName name="_7019_1" localSheetId="8">W_10!$D$109</definedName>
    <definedName name="_7019_2" localSheetId="7">W_09!$E$133</definedName>
    <definedName name="_7019_2" localSheetId="8">W_10!$E$109</definedName>
    <definedName name="_7020_1" localSheetId="7">W_09!$D$134</definedName>
    <definedName name="_7020_1" localSheetId="8">W_10!$D$110</definedName>
    <definedName name="_7020_2" localSheetId="7">W_09!$E$134</definedName>
    <definedName name="_7020_2" localSheetId="8">W_10!$E$110</definedName>
    <definedName name="_7021_1" localSheetId="8">W_10!$D$111</definedName>
    <definedName name="_7021_2" localSheetId="8">W_10!$E$111</definedName>
    <definedName name="_7022_1" localSheetId="8">W_10!$D$112</definedName>
    <definedName name="_7022_2" localSheetId="8">W_10!$E$112</definedName>
    <definedName name="_7023_1" localSheetId="8">W_10!$D$113</definedName>
    <definedName name="_7023_2" localSheetId="8">W_10!$E$113</definedName>
    <definedName name="_7030_1" localSheetId="8">W_10!$D$114</definedName>
    <definedName name="_7030_2" localSheetId="8">W_10!$E$114</definedName>
    <definedName name="_7031_1" localSheetId="7">W_09!$D$136</definedName>
    <definedName name="_7031_1" localSheetId="8">W_10!#REF!</definedName>
    <definedName name="_7031_1">[1]Регион!#REF!</definedName>
    <definedName name="_7031_2" localSheetId="7">W_09!$E$136</definedName>
    <definedName name="_7031_2" localSheetId="8">W_10!#REF!</definedName>
    <definedName name="_7031_2">[1]Регион!#REF!</definedName>
    <definedName name="_7032_1" localSheetId="7">W_09!$D$137</definedName>
    <definedName name="_7032_1" localSheetId="8">W_10!#REF!</definedName>
    <definedName name="_7032_1">[1]Регион!#REF!</definedName>
    <definedName name="_7032_2" localSheetId="7">W_09!$E$137</definedName>
    <definedName name="_7032_2" localSheetId="8">W_10!#REF!</definedName>
    <definedName name="_7032_2">[1]Регион!#REF!</definedName>
    <definedName name="_7033_1" localSheetId="7">W_09!$D$138</definedName>
    <definedName name="_7033_1" localSheetId="8">W_10!#REF!</definedName>
    <definedName name="_7033_1">[1]Регион!#REF!</definedName>
    <definedName name="_7033_2" localSheetId="7">W_09!$E$138</definedName>
    <definedName name="_7033_2" localSheetId="8">W_10!#REF!</definedName>
    <definedName name="_7033_2">[1]Регион!#REF!</definedName>
    <definedName name="_7034_1" localSheetId="7">W_09!$D$139</definedName>
    <definedName name="_7034_1" localSheetId="8">W_10!#REF!</definedName>
    <definedName name="_7034_1">[1]Регион!#REF!</definedName>
    <definedName name="_7034_2" localSheetId="7">W_09!$E$139</definedName>
    <definedName name="_7034_2" localSheetId="8">W_10!#REF!</definedName>
    <definedName name="_7034_2">[1]Регион!#REF!</definedName>
    <definedName name="_8000_1" localSheetId="8">W_10!$D$121</definedName>
    <definedName name="_8000_2" localSheetId="8">W_10!$E$121</definedName>
    <definedName name="_8010_1" localSheetId="7">W_09!$D$147</definedName>
    <definedName name="_8010_1" localSheetId="8">W_10!$D$122</definedName>
    <definedName name="_8010_2" localSheetId="7">W_09!$E$147</definedName>
    <definedName name="_8010_2" localSheetId="8">W_10!$E$122</definedName>
    <definedName name="_8020_1" localSheetId="7">W_09!$D$148</definedName>
    <definedName name="_8020_1" localSheetId="8">W_10!$D$123</definedName>
    <definedName name="_8020_2" localSheetId="7">W_09!$E$148</definedName>
    <definedName name="_8020_2" localSheetId="8">W_10!$E$123</definedName>
    <definedName name="_8030_1" localSheetId="7">W_09!$D$149</definedName>
    <definedName name="_8030_1" localSheetId="8">W_10!$D$124</definedName>
    <definedName name="_8030_2" localSheetId="7">W_09!$E$149</definedName>
    <definedName name="_8030_2" localSheetId="8">W_10!$E$124</definedName>
    <definedName name="_8040_1" localSheetId="7">W_09!$D$150</definedName>
    <definedName name="_8040_1" localSheetId="8">W_10!$D$125</definedName>
    <definedName name="_8040_2" localSheetId="7">W_09!$E$150</definedName>
    <definedName name="_8040_2" localSheetId="8">W_10!$E$125</definedName>
    <definedName name="_8050_1" localSheetId="7">W_09!$D$151</definedName>
    <definedName name="_8050_1" localSheetId="8">W_10!$D$126</definedName>
    <definedName name="_8050_2" localSheetId="7">W_09!$E$151</definedName>
    <definedName name="_8050_2" localSheetId="8">W_10!$E$126</definedName>
    <definedName name="_8060_1" localSheetId="7">W_09!$D$152</definedName>
    <definedName name="_8060_1" localSheetId="8">W_10!$D$127</definedName>
    <definedName name="_8060_2" localSheetId="7">W_09!$E$152</definedName>
    <definedName name="_8060_2" localSheetId="8">W_10!$E$127</definedName>
    <definedName name="_8070_1" localSheetId="7">W_09!$D$153</definedName>
    <definedName name="_8070_1" localSheetId="8">W_10!$D$128</definedName>
    <definedName name="_8070_2" localSheetId="7">W_09!$E$153</definedName>
    <definedName name="_8070_2" localSheetId="8">W_10!$E$128</definedName>
    <definedName name="_8080_1" localSheetId="7">W_09!$D$154</definedName>
    <definedName name="_8080_1" localSheetId="8">W_10!$D$129</definedName>
    <definedName name="_8080_2" localSheetId="7">W_09!$E$154</definedName>
    <definedName name="_8080_2" localSheetId="8">W_10!$E$129</definedName>
    <definedName name="_8090_1" localSheetId="7">W_09!$D$155</definedName>
    <definedName name="_8090_1" localSheetId="8">W_10!$D$130</definedName>
    <definedName name="_8090_2" localSheetId="7">W_09!$E$155</definedName>
    <definedName name="_8090_2" localSheetId="8">W_10!$E$130</definedName>
    <definedName name="_8100_1" localSheetId="7">W_09!$D$156</definedName>
    <definedName name="_8100_1" localSheetId="8">W_10!$D$131</definedName>
    <definedName name="_8100_2" localSheetId="7">W_09!$E$156</definedName>
    <definedName name="_8100_2" localSheetId="8">W_10!$E$131</definedName>
    <definedName name="_8110_1" localSheetId="7">W_09!$D$157</definedName>
    <definedName name="_8110_1" localSheetId="8">W_10!$D$132</definedName>
    <definedName name="_8110_2" localSheetId="7">W_09!$E$157</definedName>
    <definedName name="_8110_2" localSheetId="8">W_10!$E$132</definedName>
    <definedName name="_8120_1" localSheetId="7">W_09!$D$158</definedName>
    <definedName name="_8120_1" localSheetId="8">W_10!$D$133</definedName>
    <definedName name="_8120_2" localSheetId="7">W_09!$E$158</definedName>
    <definedName name="_8120_2" localSheetId="8">W_10!$E$133</definedName>
    <definedName name="_8130_1" localSheetId="7">W_09!$D$159</definedName>
    <definedName name="_8130_1" localSheetId="8">W_10!$D$134</definedName>
    <definedName name="_8130_2" localSheetId="7">W_09!$E$159</definedName>
    <definedName name="_8130_2" localSheetId="8">W_10!$E$134</definedName>
    <definedName name="_8140_1" localSheetId="7">W_09!$D$160</definedName>
    <definedName name="_8140_1" localSheetId="8">W_10!$D$135</definedName>
    <definedName name="_8140_2" localSheetId="7">W_09!$E$160</definedName>
    <definedName name="_8140_2" localSheetId="8">W_10!$E$135</definedName>
    <definedName name="_8150_1" localSheetId="7">W_09!$D$161</definedName>
    <definedName name="_8150_1" localSheetId="8">W_10!$D$136</definedName>
    <definedName name="_8150_2" localSheetId="7">W_09!$E$161</definedName>
    <definedName name="_8150_2" localSheetId="8">W_10!$E$136</definedName>
    <definedName name="_8160_1" localSheetId="7">W_09!$D$162</definedName>
    <definedName name="_8160_1" localSheetId="8">W_10!$D$137</definedName>
    <definedName name="_8160_2" localSheetId="7">W_09!$E$162</definedName>
    <definedName name="_8160_2" localSheetId="8">W_10!$E$137</definedName>
    <definedName name="_8170_1" localSheetId="7">W_09!$D$163</definedName>
    <definedName name="_8170_1" localSheetId="8">W_10!$D$138</definedName>
    <definedName name="_8170_2" localSheetId="7">W_09!$E$163</definedName>
    <definedName name="_8170_2" localSheetId="8">W_10!$E$138</definedName>
    <definedName name="_8180_1" localSheetId="7">W_09!$D$164</definedName>
    <definedName name="_8180_1" localSheetId="8">W_10!$D$139</definedName>
    <definedName name="_8180_2" localSheetId="7">W_09!$E$164</definedName>
    <definedName name="_8180_2" localSheetId="8">W_10!$E$139</definedName>
    <definedName name="_8190_1" localSheetId="7">W_09!$D$165</definedName>
    <definedName name="_8190_1" localSheetId="8">W_10!$D$140</definedName>
    <definedName name="_8190_2" localSheetId="7">W_09!$E$165</definedName>
    <definedName name="_8190_2" localSheetId="8">W_10!$E$140</definedName>
    <definedName name="_8200_1" localSheetId="7">W_09!$D$166</definedName>
    <definedName name="_8200_1" localSheetId="8">W_10!$D$141</definedName>
    <definedName name="_8200_2" localSheetId="7">W_09!$E$166</definedName>
    <definedName name="_8200_2" localSheetId="8">W_10!$E$141</definedName>
    <definedName name="_8210_1" localSheetId="7">W_09!$D$167</definedName>
    <definedName name="_8210_1" localSheetId="8">W_10!$D$142</definedName>
    <definedName name="_8210_2" localSheetId="7">W_09!$E$167</definedName>
    <definedName name="_8210_2" localSheetId="8">W_10!$E$142</definedName>
    <definedName name="_8220_1" localSheetId="7">W_09!$D$168</definedName>
    <definedName name="_8220_1" localSheetId="8">W_10!$D$143</definedName>
    <definedName name="_8220_2" localSheetId="7">W_09!$E$168</definedName>
    <definedName name="_8220_2" localSheetId="8">W_10!$E$143</definedName>
    <definedName name="_8230_1" localSheetId="7">W_09!$D$169</definedName>
    <definedName name="_8230_1" localSheetId="8">W_10!$D$144</definedName>
    <definedName name="_8230_2" localSheetId="7">W_09!$E$169</definedName>
    <definedName name="_8230_2" localSheetId="8">W_10!$E$144</definedName>
    <definedName name="_8240_1" localSheetId="7">W_09!$D$170</definedName>
    <definedName name="_8240_1" localSheetId="8">W_10!$D$145</definedName>
    <definedName name="_8240_2" localSheetId="7">W_09!$E$170</definedName>
    <definedName name="_8240_2" localSheetId="8">W_10!$E$145</definedName>
    <definedName name="_8250_1" localSheetId="7">W_09!$D$171</definedName>
    <definedName name="_8250_1" localSheetId="8">W_10!$D$146</definedName>
    <definedName name="_8250_2" localSheetId="7">W_09!$E$171</definedName>
    <definedName name="_8250_2" localSheetId="8">W_10!$E$146</definedName>
    <definedName name="_8260_1" localSheetId="8">W_10!$D$147</definedName>
    <definedName name="_8260_2" localSheetId="8">W_10!$E$147</definedName>
    <definedName name="_8270_1" localSheetId="8">W_10!$D$148</definedName>
    <definedName name="_8270_2" localSheetId="8">W_10!$E$148</definedName>
    <definedName name="_8280_1" localSheetId="8">W_10!$D$149</definedName>
    <definedName name="_8280_2" localSheetId="8">W_10!$E$149</definedName>
    <definedName name="_8290_1" localSheetId="8">W_10!$D$150</definedName>
    <definedName name="_8290_2" localSheetId="8">W_10!$E$150</definedName>
    <definedName name="_РЕГИОН" localSheetId="7">W_09!$A$5</definedName>
    <definedName name="_РЕГИОН" localSheetId="8">W_10!$A$5</definedName>
    <definedName name="Print_Titles" localSheetId="27">P1A_15!$5:$8</definedName>
    <definedName name="Print_Titles" localSheetId="0">Р1_08!$4:$7</definedName>
    <definedName name="Print_Titles" localSheetId="4">Р1_09!$4:$7</definedName>
    <definedName name="Print_Titles" localSheetId="9">Р1_11!$6:$8</definedName>
    <definedName name="Print_Titles" localSheetId="13">Р1_12!$6:$8</definedName>
    <definedName name="Print_Titles" localSheetId="17">Р1_13!$5:$8</definedName>
    <definedName name="Print_Titles" localSheetId="21">Р1_14!$5:$8</definedName>
    <definedName name="Print_Titles" localSheetId="26">Р1_15!$5:$8</definedName>
    <definedName name="Print_Titles" localSheetId="22">Р1A_14!$5:$8</definedName>
    <definedName name="Print_Titles" localSheetId="1">Р2_08!$4:$8</definedName>
    <definedName name="Print_Titles" localSheetId="5">Р2_09!$4:$8</definedName>
    <definedName name="Print_Titles" localSheetId="10">Р2_11!$5:$8</definedName>
    <definedName name="Print_Titles" localSheetId="14">Р2_12!$5:$8</definedName>
    <definedName name="Print_Titles" localSheetId="18">Р2_13!$4:$8</definedName>
    <definedName name="Print_Titles" localSheetId="23">Р2_14!$4:$8</definedName>
    <definedName name="Print_Titles" localSheetId="28">Р2_15!$4:$8</definedName>
    <definedName name="Print_Titles" localSheetId="2">Р3_08!$4:$8</definedName>
    <definedName name="Print_Titles" localSheetId="6">Р3_09!$4:$8</definedName>
    <definedName name="Print_Titles" localSheetId="11">Р3_11!$5:$8</definedName>
    <definedName name="Print_Titles" localSheetId="15">Р3_12!$5:$8</definedName>
    <definedName name="Print_Titles" localSheetId="19">Р3_13!$4:$8</definedName>
    <definedName name="Print_Titles" localSheetId="24">Р3_14!$4:$8</definedName>
    <definedName name="Print_Titles" localSheetId="29">Р3_15!$4:$8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29" l="1"/>
  <c r="C42" i="22"/>
  <c r="C46" i="19"/>
  <c r="C46" i="16"/>
  <c r="C46" i="13"/>
  <c r="C48" i="9"/>
  <c r="C17" i="29"/>
  <c r="C17" i="22"/>
  <c r="C17" i="19"/>
  <c r="C17" i="16"/>
  <c r="C17" i="13"/>
  <c r="C17" i="9"/>
  <c r="C48" i="5"/>
  <c r="C17" i="5"/>
  <c r="C11" i="25"/>
  <c r="C11" i="21"/>
  <c r="C11" i="18"/>
  <c r="C11" i="15"/>
  <c r="C11" i="12"/>
  <c r="C10" i="8"/>
  <c r="C10" i="4"/>
  <c r="E146" i="11"/>
  <c r="E124" i="11"/>
  <c r="E135" i="11"/>
  <c r="C15" i="28"/>
  <c r="C18" i="28"/>
  <c r="C19" i="28"/>
  <c r="C14" i="28"/>
  <c r="C15" i="23"/>
  <c r="C18" i="23"/>
  <c r="C19" i="23"/>
  <c r="C14" i="23"/>
  <c r="C15" i="20"/>
  <c r="C18" i="20"/>
  <c r="C19" i="20"/>
  <c r="C14" i="20"/>
  <c r="C15" i="17"/>
  <c r="C18" i="17"/>
  <c r="C19" i="17"/>
  <c r="C14" i="17"/>
  <c r="C15" i="14"/>
  <c r="C18" i="14"/>
  <c r="C19" i="14"/>
  <c r="C14" i="14"/>
  <c r="C11" i="26"/>
  <c r="C15" i="26"/>
  <c r="C19" i="26"/>
  <c r="C23" i="26"/>
  <c r="C27" i="26"/>
  <c r="C31" i="26"/>
  <c r="C35" i="26"/>
  <c r="C39" i="26"/>
  <c r="C11" i="24"/>
  <c r="C14" i="24"/>
  <c r="C17" i="24"/>
  <c r="C20" i="24"/>
  <c r="C23" i="24"/>
  <c r="C10" i="26"/>
  <c r="C14" i="26"/>
  <c r="C18" i="26"/>
  <c r="C22" i="26"/>
  <c r="C26" i="26"/>
  <c r="C30" i="26"/>
  <c r="C34" i="26"/>
  <c r="C38" i="26"/>
  <c r="C40" i="26"/>
  <c r="C32" i="26"/>
  <c r="C36" i="26"/>
  <c r="C37" i="26"/>
  <c r="C25" i="24"/>
  <c r="C26" i="24"/>
  <c r="C33" i="26"/>
  <c r="C28" i="26"/>
  <c r="C24" i="24"/>
  <c r="C22" i="24"/>
  <c r="C29" i="26"/>
  <c r="C24" i="26"/>
  <c r="C25" i="26"/>
  <c r="C19" i="24"/>
  <c r="C21" i="24"/>
  <c r="C20" i="26"/>
  <c r="C18" i="24"/>
  <c r="C21" i="26"/>
  <c r="C16" i="26"/>
  <c r="C17" i="26"/>
  <c r="C13" i="26"/>
  <c r="C12" i="26"/>
  <c r="C9" i="26"/>
  <c r="C10" i="24"/>
  <c r="C9" i="24"/>
  <c r="C13" i="24"/>
  <c r="C15" i="24"/>
  <c r="C16" i="24"/>
  <c r="C12" i="24"/>
  <c r="D135" i="11"/>
  <c r="D124" i="11"/>
  <c r="C17" i="28"/>
  <c r="C16" i="28"/>
  <c r="C10" i="28"/>
  <c r="C11" i="28"/>
  <c r="C12" i="28"/>
  <c r="C13" i="28"/>
  <c r="C9" i="28"/>
  <c r="C35" i="29"/>
  <c r="C37" i="29"/>
  <c r="C39" i="29"/>
  <c r="C43" i="29"/>
  <c r="C41" i="29"/>
  <c r="C36" i="29"/>
  <c r="C38" i="29"/>
  <c r="C40" i="29"/>
  <c r="C42" i="29"/>
  <c r="C34" i="29"/>
  <c r="C33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18" i="29"/>
  <c r="C45" i="29"/>
  <c r="C16" i="29"/>
  <c r="C9" i="29"/>
  <c r="C10" i="29"/>
  <c r="C15" i="29"/>
  <c r="I54" i="29"/>
  <c r="H54" i="29"/>
  <c r="G54" i="29"/>
  <c r="F54" i="29"/>
  <c r="E54" i="29"/>
  <c r="D54" i="29"/>
  <c r="I53" i="29"/>
  <c r="H53" i="29"/>
  <c r="G53" i="29"/>
  <c r="F53" i="29"/>
  <c r="E53" i="29"/>
  <c r="D53" i="29"/>
  <c r="C53" i="29"/>
  <c r="I52" i="29"/>
  <c r="H52" i="29"/>
  <c r="G52" i="29"/>
  <c r="F52" i="29"/>
  <c r="E52" i="29"/>
  <c r="D52" i="29"/>
  <c r="C52" i="29"/>
  <c r="I51" i="29"/>
  <c r="H51" i="29"/>
  <c r="G51" i="29"/>
  <c r="F51" i="29"/>
  <c r="E51" i="29"/>
  <c r="D51" i="29"/>
  <c r="C51" i="29"/>
  <c r="I50" i="29"/>
  <c r="H50" i="29"/>
  <c r="G50" i="29"/>
  <c r="F50" i="29"/>
  <c r="E50" i="29"/>
  <c r="D50" i="29"/>
  <c r="C50" i="29"/>
  <c r="I49" i="29"/>
  <c r="H49" i="29"/>
  <c r="G49" i="29"/>
  <c r="F49" i="29"/>
  <c r="E49" i="29"/>
  <c r="D49" i="29"/>
  <c r="C49" i="29"/>
  <c r="I48" i="29"/>
  <c r="H48" i="29"/>
  <c r="G48" i="29"/>
  <c r="F48" i="29"/>
  <c r="E48" i="29"/>
  <c r="D48" i="29"/>
  <c r="C48" i="29"/>
  <c r="I47" i="29"/>
  <c r="H47" i="29"/>
  <c r="G47" i="29"/>
  <c r="F47" i="29"/>
  <c r="E47" i="29"/>
  <c r="D47" i="29"/>
  <c r="C47" i="29"/>
  <c r="I46" i="29"/>
  <c r="H46" i="29"/>
  <c r="G46" i="29"/>
  <c r="F46" i="29"/>
  <c r="E46" i="29"/>
  <c r="D46" i="29"/>
  <c r="C46" i="29"/>
  <c r="I45" i="29"/>
  <c r="H45" i="29"/>
  <c r="G45" i="29"/>
  <c r="F45" i="29"/>
  <c r="E45" i="29"/>
  <c r="D45" i="29"/>
  <c r="I44" i="29"/>
  <c r="H44" i="29"/>
  <c r="G44" i="29"/>
  <c r="F44" i="29"/>
  <c r="E44" i="29"/>
  <c r="D44" i="29"/>
  <c r="I43" i="29"/>
  <c r="H43" i="29"/>
  <c r="G43" i="29"/>
  <c r="F43" i="29"/>
  <c r="E43" i="29"/>
  <c r="D43" i="29"/>
  <c r="I42" i="29"/>
  <c r="H42" i="29"/>
  <c r="G42" i="29"/>
  <c r="F42" i="29"/>
  <c r="E42" i="29"/>
  <c r="D42" i="29"/>
  <c r="I41" i="29"/>
  <c r="H41" i="29"/>
  <c r="G41" i="29"/>
  <c r="F41" i="29"/>
  <c r="E41" i="29"/>
  <c r="D41" i="29"/>
  <c r="I40" i="29"/>
  <c r="H40" i="29"/>
  <c r="G40" i="29"/>
  <c r="F40" i="29"/>
  <c r="E40" i="29"/>
  <c r="D40" i="29"/>
  <c r="I39" i="29"/>
  <c r="H39" i="29"/>
  <c r="G39" i="29"/>
  <c r="F39" i="29"/>
  <c r="E39" i="29"/>
  <c r="D39" i="29"/>
  <c r="I38" i="29"/>
  <c r="H38" i="29"/>
  <c r="G38" i="29"/>
  <c r="F38" i="29"/>
  <c r="E38" i="29"/>
  <c r="D38" i="29"/>
  <c r="I37" i="29"/>
  <c r="H37" i="29"/>
  <c r="G37" i="29"/>
  <c r="F37" i="29"/>
  <c r="E37" i="29"/>
  <c r="D37" i="29"/>
  <c r="I36" i="29"/>
  <c r="H36" i="29"/>
  <c r="G36" i="29"/>
  <c r="F36" i="29"/>
  <c r="E36" i="29"/>
  <c r="D36" i="29"/>
  <c r="I35" i="29"/>
  <c r="H35" i="29"/>
  <c r="G35" i="29"/>
  <c r="F35" i="29"/>
  <c r="E35" i="29"/>
  <c r="D35" i="29"/>
  <c r="I34" i="29"/>
  <c r="H34" i="29"/>
  <c r="G34" i="29"/>
  <c r="F34" i="29"/>
  <c r="E34" i="29"/>
  <c r="D34" i="29"/>
  <c r="I33" i="29"/>
  <c r="H33" i="29"/>
  <c r="G33" i="29"/>
  <c r="F33" i="29"/>
  <c r="E33" i="29"/>
  <c r="D33" i="29"/>
  <c r="I32" i="29"/>
  <c r="H32" i="29"/>
  <c r="G32" i="29"/>
  <c r="F32" i="29"/>
  <c r="E32" i="29"/>
  <c r="D32" i="29"/>
  <c r="I31" i="29"/>
  <c r="H31" i="29"/>
  <c r="G31" i="29"/>
  <c r="F31" i="29"/>
  <c r="E31" i="29"/>
  <c r="D31" i="29"/>
  <c r="I30" i="29"/>
  <c r="H30" i="29"/>
  <c r="G30" i="29"/>
  <c r="F30" i="29"/>
  <c r="E30" i="29"/>
  <c r="D30" i="29"/>
  <c r="I29" i="29"/>
  <c r="H29" i="29"/>
  <c r="G29" i="29"/>
  <c r="F29" i="29"/>
  <c r="E29" i="29"/>
  <c r="D29" i="29"/>
  <c r="I28" i="29"/>
  <c r="H28" i="29"/>
  <c r="G28" i="29"/>
  <c r="F28" i="29"/>
  <c r="E28" i="29"/>
  <c r="D28" i="29"/>
  <c r="I27" i="29"/>
  <c r="H27" i="29"/>
  <c r="G27" i="29"/>
  <c r="F27" i="29"/>
  <c r="E27" i="29"/>
  <c r="D27" i="29"/>
  <c r="I26" i="29"/>
  <c r="H26" i="29"/>
  <c r="G26" i="29"/>
  <c r="F26" i="29"/>
  <c r="E26" i="29"/>
  <c r="D26" i="29"/>
  <c r="I25" i="29"/>
  <c r="H25" i="29"/>
  <c r="G25" i="29"/>
  <c r="F25" i="29"/>
  <c r="E25" i="29"/>
  <c r="D25" i="29"/>
  <c r="I24" i="29"/>
  <c r="H24" i="29"/>
  <c r="G24" i="29"/>
  <c r="F24" i="29"/>
  <c r="E24" i="29"/>
  <c r="D24" i="29"/>
  <c r="I23" i="29"/>
  <c r="H23" i="29"/>
  <c r="G23" i="29"/>
  <c r="F23" i="29"/>
  <c r="E23" i="29"/>
  <c r="D23" i="29"/>
  <c r="I22" i="29"/>
  <c r="H22" i="29"/>
  <c r="G22" i="29"/>
  <c r="F22" i="29"/>
  <c r="E22" i="29"/>
  <c r="D22" i="29"/>
  <c r="I21" i="29"/>
  <c r="H21" i="29"/>
  <c r="G21" i="29"/>
  <c r="F21" i="29"/>
  <c r="E21" i="29"/>
  <c r="D21" i="29"/>
  <c r="I20" i="29"/>
  <c r="H20" i="29"/>
  <c r="G20" i="29"/>
  <c r="F20" i="29"/>
  <c r="E20" i="29"/>
  <c r="D20" i="29"/>
  <c r="I19" i="29"/>
  <c r="H19" i="29"/>
  <c r="G19" i="29"/>
  <c r="F19" i="29"/>
  <c r="E19" i="29"/>
  <c r="D19" i="29"/>
  <c r="I18" i="29"/>
  <c r="H18" i="29"/>
  <c r="G18" i="29"/>
  <c r="F18" i="29"/>
  <c r="E18" i="29"/>
  <c r="D18" i="29"/>
  <c r="I17" i="29"/>
  <c r="H17" i="29"/>
  <c r="G17" i="29"/>
  <c r="F17" i="29"/>
  <c r="E17" i="29"/>
  <c r="D17" i="29"/>
  <c r="I16" i="29"/>
  <c r="H16" i="29"/>
  <c r="G16" i="29"/>
  <c r="F16" i="29"/>
  <c r="E16" i="29"/>
  <c r="D16" i="29"/>
  <c r="I15" i="29"/>
  <c r="H15" i="29"/>
  <c r="G15" i="29"/>
  <c r="F15" i="29"/>
  <c r="E15" i="29"/>
  <c r="D15" i="29"/>
  <c r="I14" i="29"/>
  <c r="H14" i="29"/>
  <c r="G14" i="29"/>
  <c r="F14" i="29"/>
  <c r="E14" i="29"/>
  <c r="D14" i="29"/>
  <c r="C14" i="29"/>
  <c r="I13" i="29"/>
  <c r="H13" i="29"/>
  <c r="G13" i="29"/>
  <c r="F13" i="29"/>
  <c r="E13" i="29"/>
  <c r="D13" i="29"/>
  <c r="C13" i="29"/>
  <c r="I12" i="29"/>
  <c r="H12" i="29"/>
  <c r="G12" i="29"/>
  <c r="F12" i="29"/>
  <c r="E12" i="29"/>
  <c r="D12" i="29"/>
  <c r="C12" i="29"/>
  <c r="I11" i="29"/>
  <c r="H11" i="29"/>
  <c r="G11" i="29"/>
  <c r="F11" i="29"/>
  <c r="E11" i="29"/>
  <c r="D11" i="29"/>
  <c r="C11" i="29"/>
  <c r="I10" i="29"/>
  <c r="H10" i="29"/>
  <c r="G10" i="29"/>
  <c r="F10" i="29"/>
  <c r="E10" i="29"/>
  <c r="D10" i="29"/>
  <c r="I9" i="29"/>
  <c r="H9" i="29"/>
  <c r="G9" i="29"/>
  <c r="F9" i="29"/>
  <c r="E9" i="29"/>
  <c r="D9" i="29"/>
  <c r="A4" i="29"/>
  <c r="C10" i="25"/>
  <c r="C9" i="25"/>
  <c r="H24" i="28"/>
  <c r="G24" i="28"/>
  <c r="F24" i="28"/>
  <c r="E24" i="28"/>
  <c r="D24" i="28"/>
  <c r="C24" i="28"/>
  <c r="H23" i="28"/>
  <c r="G23" i="28"/>
  <c r="F23" i="28"/>
  <c r="E23" i="28"/>
  <c r="D23" i="28"/>
  <c r="C23" i="28"/>
  <c r="H22" i="28"/>
  <c r="G22" i="28"/>
  <c r="F22" i="28"/>
  <c r="E22" i="28"/>
  <c r="D22" i="28"/>
  <c r="C22" i="28"/>
  <c r="H21" i="28"/>
  <c r="G21" i="28"/>
  <c r="F21" i="28"/>
  <c r="E21" i="28"/>
  <c r="D21" i="28"/>
  <c r="C21" i="28"/>
  <c r="H20" i="28"/>
  <c r="G20" i="28"/>
  <c r="F20" i="28"/>
  <c r="E20" i="28"/>
  <c r="D20" i="28"/>
  <c r="C20" i="28"/>
  <c r="H19" i="28"/>
  <c r="G19" i="28"/>
  <c r="F19" i="28"/>
  <c r="E19" i="28"/>
  <c r="D19" i="28"/>
  <c r="H18" i="28"/>
  <c r="G18" i="28"/>
  <c r="F18" i="28"/>
  <c r="E18" i="28"/>
  <c r="D18" i="28"/>
  <c r="H17" i="28"/>
  <c r="G17" i="28"/>
  <c r="F17" i="28"/>
  <c r="E17" i="28"/>
  <c r="D17" i="28"/>
  <c r="H16" i="28"/>
  <c r="G16" i="28"/>
  <c r="F16" i="28"/>
  <c r="E16" i="28"/>
  <c r="D16" i="28"/>
  <c r="H15" i="28"/>
  <c r="G15" i="28"/>
  <c r="F15" i="28"/>
  <c r="E15" i="28"/>
  <c r="D15" i="28"/>
  <c r="H14" i="28"/>
  <c r="G14" i="28"/>
  <c r="F14" i="28"/>
  <c r="E14" i="28"/>
  <c r="D14" i="28"/>
  <c r="H13" i="28"/>
  <c r="G13" i="28"/>
  <c r="F13" i="28"/>
  <c r="E13" i="28"/>
  <c r="D13" i="28"/>
  <c r="H12" i="28"/>
  <c r="G12" i="28"/>
  <c r="F12" i="28"/>
  <c r="E12" i="28"/>
  <c r="D12" i="28"/>
  <c r="H11" i="28"/>
  <c r="G11" i="28"/>
  <c r="F11" i="28"/>
  <c r="E11" i="28"/>
  <c r="D11" i="28"/>
  <c r="H10" i="28"/>
  <c r="G10" i="28"/>
  <c r="F10" i="28"/>
  <c r="E10" i="28"/>
  <c r="D10" i="28"/>
  <c r="H9" i="28"/>
  <c r="G9" i="28"/>
  <c r="F9" i="28"/>
  <c r="E9" i="28"/>
  <c r="D9" i="28"/>
  <c r="A4" i="28"/>
  <c r="A5" i="26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A5" i="25"/>
  <c r="C17" i="23"/>
  <c r="C16" i="23"/>
  <c r="C11" i="23"/>
  <c r="C13" i="23"/>
  <c r="C39" i="22"/>
  <c r="C10" i="23"/>
  <c r="C12" i="23"/>
  <c r="C9" i="23"/>
  <c r="C33" i="22"/>
  <c r="C35" i="22"/>
  <c r="C37" i="22"/>
  <c r="C41" i="22"/>
  <c r="C19" i="22"/>
  <c r="C21" i="22"/>
  <c r="C23" i="22"/>
  <c r="C25" i="22"/>
  <c r="C27" i="22"/>
  <c r="C29" i="22"/>
  <c r="C31" i="22"/>
  <c r="C34" i="22"/>
  <c r="C36" i="22"/>
  <c r="C38" i="22"/>
  <c r="C40" i="22"/>
  <c r="C32" i="22"/>
  <c r="C20" i="22"/>
  <c r="C22" i="22"/>
  <c r="C24" i="22"/>
  <c r="C26" i="22"/>
  <c r="C28" i="22"/>
  <c r="C30" i="22"/>
  <c r="C18" i="22"/>
  <c r="C43" i="22"/>
  <c r="C16" i="22"/>
  <c r="C9" i="22"/>
  <c r="C10" i="22"/>
  <c r="C15" i="22"/>
  <c r="C10" i="21"/>
  <c r="C9" i="21"/>
  <c r="A5" i="24"/>
  <c r="G24" i="23"/>
  <c r="F24" i="23"/>
  <c r="E24" i="23"/>
  <c r="D24" i="23"/>
  <c r="C24" i="23"/>
  <c r="G23" i="23"/>
  <c r="F23" i="23"/>
  <c r="E23" i="23"/>
  <c r="D23" i="23"/>
  <c r="C23" i="23"/>
  <c r="G22" i="23"/>
  <c r="F22" i="23"/>
  <c r="E22" i="23"/>
  <c r="D22" i="23"/>
  <c r="C22" i="23"/>
  <c r="G21" i="23"/>
  <c r="F21" i="23"/>
  <c r="E21" i="23"/>
  <c r="D21" i="23"/>
  <c r="C21" i="23"/>
  <c r="G20" i="23"/>
  <c r="F20" i="23"/>
  <c r="E20" i="23"/>
  <c r="D20" i="23"/>
  <c r="C20" i="23"/>
  <c r="G19" i="23"/>
  <c r="F19" i="23"/>
  <c r="E19" i="23"/>
  <c r="D19" i="23"/>
  <c r="G18" i="23"/>
  <c r="F18" i="23"/>
  <c r="E18" i="23"/>
  <c r="D18" i="23"/>
  <c r="G17" i="23"/>
  <c r="F17" i="23"/>
  <c r="E17" i="23"/>
  <c r="D17" i="23"/>
  <c r="G16" i="23"/>
  <c r="F16" i="23"/>
  <c r="E16" i="23"/>
  <c r="D16" i="23"/>
  <c r="G15" i="23"/>
  <c r="F15" i="23"/>
  <c r="E15" i="23"/>
  <c r="D15" i="23"/>
  <c r="G14" i="23"/>
  <c r="F14" i="23"/>
  <c r="E14" i="23"/>
  <c r="D14" i="23"/>
  <c r="G13" i="23"/>
  <c r="F13" i="23"/>
  <c r="E13" i="23"/>
  <c r="D13" i="23"/>
  <c r="G12" i="23"/>
  <c r="F12" i="23"/>
  <c r="E12" i="23"/>
  <c r="D12" i="23"/>
  <c r="G11" i="23"/>
  <c r="F11" i="23"/>
  <c r="E11" i="23"/>
  <c r="D11" i="23"/>
  <c r="G10" i="23"/>
  <c r="F10" i="23"/>
  <c r="E10" i="23"/>
  <c r="D10" i="23"/>
  <c r="G9" i="23"/>
  <c r="F9" i="23"/>
  <c r="E9" i="23"/>
  <c r="D9" i="23"/>
  <c r="A4" i="23"/>
  <c r="H52" i="22"/>
  <c r="G52" i="22"/>
  <c r="F52" i="22"/>
  <c r="E52" i="22"/>
  <c r="D52" i="22"/>
  <c r="H51" i="22"/>
  <c r="G51" i="22"/>
  <c r="F51" i="22"/>
  <c r="E51" i="22"/>
  <c r="D51" i="22"/>
  <c r="C51" i="22"/>
  <c r="H50" i="22"/>
  <c r="G50" i="22"/>
  <c r="F50" i="22"/>
  <c r="E50" i="22"/>
  <c r="D50" i="22"/>
  <c r="C50" i="22"/>
  <c r="H49" i="22"/>
  <c r="G49" i="22"/>
  <c r="F49" i="22"/>
  <c r="E49" i="22"/>
  <c r="D49" i="22"/>
  <c r="C49" i="22"/>
  <c r="H48" i="22"/>
  <c r="G48" i="22"/>
  <c r="F48" i="22"/>
  <c r="E48" i="22"/>
  <c r="D48" i="22"/>
  <c r="C48" i="22"/>
  <c r="H47" i="22"/>
  <c r="G47" i="22"/>
  <c r="F47" i="22"/>
  <c r="E47" i="22"/>
  <c r="D47" i="22"/>
  <c r="C47" i="22"/>
  <c r="H46" i="22"/>
  <c r="G46" i="22"/>
  <c r="F46" i="22"/>
  <c r="E46" i="22"/>
  <c r="D46" i="22"/>
  <c r="C46" i="22"/>
  <c r="H45" i="22"/>
  <c r="G45" i="22"/>
  <c r="F45" i="22"/>
  <c r="E45" i="22"/>
  <c r="D45" i="22"/>
  <c r="C45" i="22"/>
  <c r="H44" i="22"/>
  <c r="G44" i="22"/>
  <c r="F44" i="22"/>
  <c r="E44" i="22"/>
  <c r="D44" i="22"/>
  <c r="C44" i="22"/>
  <c r="H43" i="22"/>
  <c r="G43" i="22"/>
  <c r="F43" i="22"/>
  <c r="E43" i="22"/>
  <c r="D43" i="22"/>
  <c r="H42" i="22"/>
  <c r="G42" i="22"/>
  <c r="F42" i="22"/>
  <c r="E42" i="22"/>
  <c r="D42" i="22"/>
  <c r="H41" i="22"/>
  <c r="G41" i="22"/>
  <c r="F41" i="22"/>
  <c r="E41" i="22"/>
  <c r="D41" i="22"/>
  <c r="H40" i="22"/>
  <c r="G40" i="22"/>
  <c r="F40" i="22"/>
  <c r="E40" i="22"/>
  <c r="D40" i="22"/>
  <c r="H39" i="22"/>
  <c r="G39" i="22"/>
  <c r="F39" i="22"/>
  <c r="E39" i="22"/>
  <c r="D39" i="22"/>
  <c r="H38" i="22"/>
  <c r="G38" i="22"/>
  <c r="F38" i="22"/>
  <c r="E38" i="22"/>
  <c r="D38" i="22"/>
  <c r="H37" i="22"/>
  <c r="G37" i="22"/>
  <c r="F37" i="22"/>
  <c r="E37" i="22"/>
  <c r="D37" i="22"/>
  <c r="H36" i="22"/>
  <c r="G36" i="22"/>
  <c r="F36" i="22"/>
  <c r="E36" i="22"/>
  <c r="D36" i="22"/>
  <c r="H35" i="22"/>
  <c r="G35" i="22"/>
  <c r="F35" i="22"/>
  <c r="E35" i="22"/>
  <c r="D35" i="22"/>
  <c r="H34" i="22"/>
  <c r="G34" i="22"/>
  <c r="F34" i="22"/>
  <c r="E34" i="22"/>
  <c r="D34" i="22"/>
  <c r="H33" i="22"/>
  <c r="G33" i="22"/>
  <c r="F33" i="22"/>
  <c r="E33" i="22"/>
  <c r="D33" i="22"/>
  <c r="H32" i="22"/>
  <c r="G32" i="22"/>
  <c r="F32" i="22"/>
  <c r="E32" i="22"/>
  <c r="D32" i="22"/>
  <c r="H31" i="22"/>
  <c r="G31" i="22"/>
  <c r="F31" i="22"/>
  <c r="E31" i="22"/>
  <c r="D31" i="22"/>
  <c r="H30" i="22"/>
  <c r="G30" i="22"/>
  <c r="F30" i="22"/>
  <c r="E30" i="22"/>
  <c r="D30" i="22"/>
  <c r="H29" i="22"/>
  <c r="G29" i="22"/>
  <c r="F29" i="22"/>
  <c r="E29" i="22"/>
  <c r="D29" i="22"/>
  <c r="H28" i="22"/>
  <c r="G28" i="22"/>
  <c r="F28" i="22"/>
  <c r="E28" i="22"/>
  <c r="D28" i="22"/>
  <c r="H27" i="22"/>
  <c r="G27" i="22"/>
  <c r="F27" i="22"/>
  <c r="E27" i="22"/>
  <c r="D27" i="22"/>
  <c r="H26" i="22"/>
  <c r="G26" i="22"/>
  <c r="F26" i="22"/>
  <c r="E26" i="22"/>
  <c r="D26" i="22"/>
  <c r="H25" i="22"/>
  <c r="G25" i="22"/>
  <c r="F25" i="22"/>
  <c r="E25" i="22"/>
  <c r="D25" i="22"/>
  <c r="H24" i="22"/>
  <c r="G24" i="22"/>
  <c r="F24" i="22"/>
  <c r="E24" i="22"/>
  <c r="D24" i="22"/>
  <c r="H23" i="22"/>
  <c r="G23" i="22"/>
  <c r="F23" i="22"/>
  <c r="E23" i="22"/>
  <c r="D23" i="22"/>
  <c r="H22" i="22"/>
  <c r="G22" i="22"/>
  <c r="F22" i="22"/>
  <c r="E22" i="22"/>
  <c r="D22" i="22"/>
  <c r="H21" i="22"/>
  <c r="G21" i="22"/>
  <c r="F21" i="22"/>
  <c r="E21" i="22"/>
  <c r="D21" i="22"/>
  <c r="H20" i="22"/>
  <c r="G20" i="22"/>
  <c r="F20" i="22"/>
  <c r="E20" i="22"/>
  <c r="D20" i="22"/>
  <c r="H19" i="22"/>
  <c r="G19" i="22"/>
  <c r="F19" i="22"/>
  <c r="E19" i="22"/>
  <c r="D19" i="22"/>
  <c r="H18" i="22"/>
  <c r="G18" i="22"/>
  <c r="F18" i="22"/>
  <c r="E18" i="22"/>
  <c r="D18" i="22"/>
  <c r="H17" i="22"/>
  <c r="G17" i="22"/>
  <c r="F17" i="22"/>
  <c r="E17" i="22"/>
  <c r="D17" i="22"/>
  <c r="H16" i="22"/>
  <c r="G16" i="22"/>
  <c r="F16" i="22"/>
  <c r="E16" i="22"/>
  <c r="D16" i="22"/>
  <c r="H15" i="22"/>
  <c r="G15" i="22"/>
  <c r="F15" i="22"/>
  <c r="E15" i="22"/>
  <c r="D15" i="22"/>
  <c r="H14" i="22"/>
  <c r="G14" i="22"/>
  <c r="F14" i="22"/>
  <c r="E14" i="22"/>
  <c r="D14" i="22"/>
  <c r="C14" i="22"/>
  <c r="H13" i="22"/>
  <c r="G13" i="22"/>
  <c r="F13" i="22"/>
  <c r="E13" i="22"/>
  <c r="D13" i="22"/>
  <c r="C13" i="22"/>
  <c r="H12" i="22"/>
  <c r="G12" i="22"/>
  <c r="F12" i="22"/>
  <c r="E12" i="22"/>
  <c r="D12" i="22"/>
  <c r="C12" i="22"/>
  <c r="H11" i="22"/>
  <c r="G11" i="22"/>
  <c r="F11" i="22"/>
  <c r="E11" i="22"/>
  <c r="D11" i="22"/>
  <c r="C11" i="22"/>
  <c r="H10" i="22"/>
  <c r="G10" i="22"/>
  <c r="F10" i="22"/>
  <c r="E10" i="22"/>
  <c r="D10" i="22"/>
  <c r="H9" i="22"/>
  <c r="G9" i="22"/>
  <c r="F9" i="22"/>
  <c r="E9" i="22"/>
  <c r="D9" i="22"/>
  <c r="A4" i="22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A5" i="21"/>
  <c r="C17" i="17"/>
  <c r="C16" i="17"/>
  <c r="C17" i="20"/>
  <c r="C16" i="20"/>
  <c r="C11" i="17"/>
  <c r="C13" i="17"/>
  <c r="C11" i="20"/>
  <c r="C13" i="20"/>
  <c r="C43" i="19"/>
  <c r="C10" i="20"/>
  <c r="C12" i="20"/>
  <c r="C9" i="20"/>
  <c r="C37" i="19"/>
  <c r="C39" i="19"/>
  <c r="C41" i="19"/>
  <c r="C45" i="19"/>
  <c r="C19" i="19"/>
  <c r="C21" i="19"/>
  <c r="C23" i="19"/>
  <c r="C25" i="19"/>
  <c r="C27" i="19"/>
  <c r="C29" i="19"/>
  <c r="C31" i="19"/>
  <c r="C33" i="19"/>
  <c r="C38" i="19"/>
  <c r="C40" i="19"/>
  <c r="C42" i="19"/>
  <c r="C44" i="19"/>
  <c r="C36" i="19"/>
  <c r="C20" i="19"/>
  <c r="C22" i="19"/>
  <c r="C24" i="19"/>
  <c r="C26" i="19"/>
  <c r="C28" i="19"/>
  <c r="C30" i="19"/>
  <c r="C32" i="19"/>
  <c r="C18" i="19"/>
  <c r="C47" i="19"/>
  <c r="C16" i="19"/>
  <c r="C9" i="19"/>
  <c r="C10" i="19"/>
  <c r="C15" i="19"/>
  <c r="C10" i="18"/>
  <c r="C9" i="18"/>
  <c r="G24" i="20"/>
  <c r="F24" i="20"/>
  <c r="E24" i="20"/>
  <c r="D24" i="20"/>
  <c r="C24" i="20"/>
  <c r="G23" i="20"/>
  <c r="F23" i="20"/>
  <c r="E23" i="20"/>
  <c r="D23" i="20"/>
  <c r="C23" i="20"/>
  <c r="G22" i="20"/>
  <c r="F22" i="20"/>
  <c r="E22" i="20"/>
  <c r="D22" i="20"/>
  <c r="C22" i="20"/>
  <c r="G21" i="20"/>
  <c r="F21" i="20"/>
  <c r="E21" i="20"/>
  <c r="D21" i="20"/>
  <c r="C21" i="20"/>
  <c r="G20" i="20"/>
  <c r="F20" i="20"/>
  <c r="E20" i="20"/>
  <c r="D20" i="20"/>
  <c r="C20" i="20"/>
  <c r="G19" i="20"/>
  <c r="F19" i="20"/>
  <c r="E19" i="20"/>
  <c r="D19" i="20"/>
  <c r="G18" i="20"/>
  <c r="F18" i="20"/>
  <c r="E18" i="20"/>
  <c r="D18" i="20"/>
  <c r="G17" i="20"/>
  <c r="F17" i="20"/>
  <c r="E17" i="20"/>
  <c r="D17" i="20"/>
  <c r="G16" i="20"/>
  <c r="F16" i="20"/>
  <c r="E16" i="20"/>
  <c r="D16" i="20"/>
  <c r="G15" i="20"/>
  <c r="F15" i="20"/>
  <c r="E15" i="20"/>
  <c r="D15" i="20"/>
  <c r="G14" i="20"/>
  <c r="F14" i="20"/>
  <c r="E14" i="20"/>
  <c r="D14" i="20"/>
  <c r="G13" i="20"/>
  <c r="F13" i="20"/>
  <c r="E13" i="20"/>
  <c r="D13" i="20"/>
  <c r="G12" i="20"/>
  <c r="F12" i="20"/>
  <c r="E12" i="20"/>
  <c r="D12" i="20"/>
  <c r="G11" i="20"/>
  <c r="F11" i="20"/>
  <c r="E11" i="20"/>
  <c r="D11" i="20"/>
  <c r="G10" i="20"/>
  <c r="F10" i="20"/>
  <c r="E10" i="20"/>
  <c r="D10" i="20"/>
  <c r="G9" i="20"/>
  <c r="F9" i="20"/>
  <c r="E9" i="20"/>
  <c r="D9" i="20"/>
  <c r="A4" i="20"/>
  <c r="H56" i="19"/>
  <c r="G56" i="19"/>
  <c r="F56" i="19"/>
  <c r="E56" i="19"/>
  <c r="D56" i="19"/>
  <c r="H55" i="19"/>
  <c r="G55" i="19"/>
  <c r="F55" i="19"/>
  <c r="E55" i="19"/>
  <c r="D55" i="19"/>
  <c r="C55" i="19"/>
  <c r="H54" i="19"/>
  <c r="G54" i="19"/>
  <c r="F54" i="19"/>
  <c r="E54" i="19"/>
  <c r="D54" i="19"/>
  <c r="C54" i="19"/>
  <c r="H53" i="19"/>
  <c r="G53" i="19"/>
  <c r="F53" i="19"/>
  <c r="E53" i="19"/>
  <c r="D53" i="19"/>
  <c r="C53" i="19"/>
  <c r="H52" i="19"/>
  <c r="G52" i="19"/>
  <c r="F52" i="19"/>
  <c r="E52" i="19"/>
  <c r="D52" i="19"/>
  <c r="C52" i="19"/>
  <c r="H51" i="19"/>
  <c r="G51" i="19"/>
  <c r="F51" i="19"/>
  <c r="E51" i="19"/>
  <c r="D51" i="19"/>
  <c r="C51" i="19"/>
  <c r="H50" i="19"/>
  <c r="G50" i="19"/>
  <c r="F50" i="19"/>
  <c r="E50" i="19"/>
  <c r="D50" i="19"/>
  <c r="C50" i="19"/>
  <c r="H49" i="19"/>
  <c r="G49" i="19"/>
  <c r="F49" i="19"/>
  <c r="E49" i="19"/>
  <c r="D49" i="19"/>
  <c r="C49" i="19"/>
  <c r="H48" i="19"/>
  <c r="G48" i="19"/>
  <c r="F48" i="19"/>
  <c r="E48" i="19"/>
  <c r="D48" i="19"/>
  <c r="C48" i="19"/>
  <c r="H47" i="19"/>
  <c r="G47" i="19"/>
  <c r="F47" i="19"/>
  <c r="E47" i="19"/>
  <c r="D47" i="19"/>
  <c r="H46" i="19"/>
  <c r="G46" i="19"/>
  <c r="F46" i="19"/>
  <c r="E46" i="19"/>
  <c r="D46" i="19"/>
  <c r="H45" i="19"/>
  <c r="G45" i="19"/>
  <c r="F45" i="19"/>
  <c r="E45" i="19"/>
  <c r="D45" i="19"/>
  <c r="H44" i="19"/>
  <c r="G44" i="19"/>
  <c r="F44" i="19"/>
  <c r="E44" i="19"/>
  <c r="D44" i="19"/>
  <c r="H43" i="19"/>
  <c r="G43" i="19"/>
  <c r="F43" i="19"/>
  <c r="E43" i="19"/>
  <c r="D43" i="19"/>
  <c r="H42" i="19"/>
  <c r="G42" i="19"/>
  <c r="F42" i="19"/>
  <c r="E42" i="19"/>
  <c r="D42" i="19"/>
  <c r="H41" i="19"/>
  <c r="G41" i="19"/>
  <c r="F41" i="19"/>
  <c r="E41" i="19"/>
  <c r="D41" i="19"/>
  <c r="H40" i="19"/>
  <c r="G40" i="19"/>
  <c r="F40" i="19"/>
  <c r="E40" i="19"/>
  <c r="D40" i="19"/>
  <c r="H39" i="19"/>
  <c r="G39" i="19"/>
  <c r="F39" i="19"/>
  <c r="E39" i="19"/>
  <c r="D39" i="19"/>
  <c r="H38" i="19"/>
  <c r="G38" i="19"/>
  <c r="F38" i="19"/>
  <c r="E38" i="19"/>
  <c r="D38" i="19"/>
  <c r="H37" i="19"/>
  <c r="G37" i="19"/>
  <c r="F37" i="19"/>
  <c r="E37" i="19"/>
  <c r="D37" i="19"/>
  <c r="H36" i="19"/>
  <c r="G36" i="19"/>
  <c r="F36" i="19"/>
  <c r="E36" i="19"/>
  <c r="D36" i="19"/>
  <c r="H35" i="19"/>
  <c r="G35" i="19"/>
  <c r="F35" i="19"/>
  <c r="E35" i="19"/>
  <c r="D35" i="19"/>
  <c r="C35" i="19"/>
  <c r="H34" i="19"/>
  <c r="G34" i="19"/>
  <c r="F34" i="19"/>
  <c r="E34" i="19"/>
  <c r="D34" i="19"/>
  <c r="C34" i="19"/>
  <c r="H33" i="19"/>
  <c r="G33" i="19"/>
  <c r="F33" i="19"/>
  <c r="E33" i="19"/>
  <c r="D33" i="19"/>
  <c r="H32" i="19"/>
  <c r="G32" i="19"/>
  <c r="F32" i="19"/>
  <c r="E32" i="19"/>
  <c r="D32" i="19"/>
  <c r="H31" i="19"/>
  <c r="G31" i="19"/>
  <c r="F31" i="19"/>
  <c r="E31" i="19"/>
  <c r="D31" i="19"/>
  <c r="H30" i="19"/>
  <c r="G30" i="19"/>
  <c r="F30" i="19"/>
  <c r="E30" i="19"/>
  <c r="D30" i="19"/>
  <c r="H29" i="19"/>
  <c r="G29" i="19"/>
  <c r="F29" i="19"/>
  <c r="E29" i="19"/>
  <c r="D29" i="19"/>
  <c r="H28" i="19"/>
  <c r="G28" i="19"/>
  <c r="F28" i="19"/>
  <c r="E28" i="19"/>
  <c r="D28" i="19"/>
  <c r="H27" i="19"/>
  <c r="G27" i="19"/>
  <c r="F27" i="19"/>
  <c r="E27" i="19"/>
  <c r="D27" i="19"/>
  <c r="H26" i="19"/>
  <c r="G26" i="19"/>
  <c r="F26" i="19"/>
  <c r="E26" i="19"/>
  <c r="D26" i="19"/>
  <c r="H25" i="19"/>
  <c r="G25" i="19"/>
  <c r="F25" i="19"/>
  <c r="E25" i="19"/>
  <c r="D25" i="19"/>
  <c r="H24" i="19"/>
  <c r="G24" i="19"/>
  <c r="F24" i="19"/>
  <c r="E24" i="19"/>
  <c r="D24" i="19"/>
  <c r="H23" i="19"/>
  <c r="G23" i="19"/>
  <c r="F23" i="19"/>
  <c r="E23" i="19"/>
  <c r="D23" i="19"/>
  <c r="H22" i="19"/>
  <c r="G22" i="19"/>
  <c r="F22" i="19"/>
  <c r="E22" i="19"/>
  <c r="D22" i="19"/>
  <c r="H21" i="19"/>
  <c r="G21" i="19"/>
  <c r="F21" i="19"/>
  <c r="E21" i="19"/>
  <c r="D21" i="19"/>
  <c r="H20" i="19"/>
  <c r="G20" i="19"/>
  <c r="F20" i="19"/>
  <c r="E20" i="19"/>
  <c r="D20" i="19"/>
  <c r="H19" i="19"/>
  <c r="G19" i="19"/>
  <c r="F19" i="19"/>
  <c r="E19" i="19"/>
  <c r="D19" i="19"/>
  <c r="H18" i="19"/>
  <c r="G18" i="19"/>
  <c r="F18" i="19"/>
  <c r="E18" i="19"/>
  <c r="D18" i="19"/>
  <c r="H17" i="19"/>
  <c r="G17" i="19"/>
  <c r="F17" i="19"/>
  <c r="E17" i="19"/>
  <c r="D17" i="19"/>
  <c r="H16" i="19"/>
  <c r="G16" i="19"/>
  <c r="F16" i="19"/>
  <c r="E16" i="19"/>
  <c r="D16" i="19"/>
  <c r="H15" i="19"/>
  <c r="G15" i="19"/>
  <c r="F15" i="19"/>
  <c r="E15" i="19"/>
  <c r="D15" i="19"/>
  <c r="H14" i="19"/>
  <c r="G14" i="19"/>
  <c r="F14" i="19"/>
  <c r="E14" i="19"/>
  <c r="D14" i="19"/>
  <c r="C14" i="19"/>
  <c r="H13" i="19"/>
  <c r="G13" i="19"/>
  <c r="F13" i="19"/>
  <c r="E13" i="19"/>
  <c r="D13" i="19"/>
  <c r="C13" i="19"/>
  <c r="H12" i="19"/>
  <c r="G12" i="19"/>
  <c r="F12" i="19"/>
  <c r="E12" i="19"/>
  <c r="D12" i="19"/>
  <c r="C12" i="19"/>
  <c r="H11" i="19"/>
  <c r="G11" i="19"/>
  <c r="F11" i="19"/>
  <c r="E11" i="19"/>
  <c r="D11" i="19"/>
  <c r="C11" i="19"/>
  <c r="H10" i="19"/>
  <c r="G10" i="19"/>
  <c r="F10" i="19"/>
  <c r="E10" i="19"/>
  <c r="D10" i="19"/>
  <c r="H9" i="19"/>
  <c r="G9" i="19"/>
  <c r="F9" i="19"/>
  <c r="E9" i="19"/>
  <c r="D9" i="19"/>
  <c r="A4" i="19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A5" i="18"/>
  <c r="C11" i="10"/>
  <c r="C13" i="10"/>
  <c r="C11" i="14"/>
  <c r="C13" i="14"/>
  <c r="C11" i="6"/>
  <c r="C13" i="6"/>
  <c r="C43" i="16"/>
  <c r="C10" i="17"/>
  <c r="C12" i="17"/>
  <c r="C9" i="17"/>
  <c r="C19" i="16"/>
  <c r="C21" i="16"/>
  <c r="C23" i="16"/>
  <c r="C25" i="16"/>
  <c r="C27" i="16"/>
  <c r="C29" i="16"/>
  <c r="C31" i="16"/>
  <c r="C33" i="16"/>
  <c r="C37" i="16"/>
  <c r="C39" i="16"/>
  <c r="C41" i="16"/>
  <c r="C45" i="16"/>
  <c r="C38" i="16"/>
  <c r="C40" i="16"/>
  <c r="C42" i="16"/>
  <c r="C44" i="16"/>
  <c r="C36" i="16"/>
  <c r="C22" i="16"/>
  <c r="C24" i="16"/>
  <c r="C26" i="16"/>
  <c r="C28" i="16"/>
  <c r="C30" i="16"/>
  <c r="C32" i="16"/>
  <c r="C20" i="16"/>
  <c r="C18" i="16"/>
  <c r="C47" i="16"/>
  <c r="C16" i="16"/>
  <c r="C9" i="16"/>
  <c r="C10" i="16"/>
  <c r="C15" i="16"/>
  <c r="C10" i="15"/>
  <c r="C9" i="15"/>
  <c r="G24" i="17"/>
  <c r="F24" i="17"/>
  <c r="E24" i="17"/>
  <c r="D24" i="17"/>
  <c r="C24" i="17"/>
  <c r="G23" i="17"/>
  <c r="F23" i="17"/>
  <c r="E23" i="17"/>
  <c r="D23" i="17"/>
  <c r="C23" i="17"/>
  <c r="G22" i="17"/>
  <c r="F22" i="17"/>
  <c r="E22" i="17"/>
  <c r="D22" i="17"/>
  <c r="C22" i="17"/>
  <c r="G21" i="17"/>
  <c r="F21" i="17"/>
  <c r="E21" i="17"/>
  <c r="D21" i="17"/>
  <c r="C21" i="17"/>
  <c r="G20" i="17"/>
  <c r="F20" i="17"/>
  <c r="E20" i="17"/>
  <c r="D20" i="17"/>
  <c r="C20" i="17"/>
  <c r="G19" i="17"/>
  <c r="F19" i="17"/>
  <c r="E19" i="17"/>
  <c r="D19" i="17"/>
  <c r="G18" i="17"/>
  <c r="F18" i="17"/>
  <c r="E18" i="17"/>
  <c r="D18" i="17"/>
  <c r="G17" i="17"/>
  <c r="F17" i="17"/>
  <c r="E17" i="17"/>
  <c r="D17" i="17"/>
  <c r="G16" i="17"/>
  <c r="F16" i="17"/>
  <c r="E16" i="17"/>
  <c r="D16" i="17"/>
  <c r="G15" i="17"/>
  <c r="F15" i="17"/>
  <c r="E15" i="17"/>
  <c r="D15" i="17"/>
  <c r="G14" i="17"/>
  <c r="F14" i="17"/>
  <c r="E14" i="17"/>
  <c r="D14" i="17"/>
  <c r="G13" i="17"/>
  <c r="F13" i="17"/>
  <c r="E13" i="17"/>
  <c r="D13" i="17"/>
  <c r="G12" i="17"/>
  <c r="F12" i="17"/>
  <c r="E12" i="17"/>
  <c r="D12" i="17"/>
  <c r="G11" i="17"/>
  <c r="F11" i="17"/>
  <c r="E11" i="17"/>
  <c r="D11" i="17"/>
  <c r="G10" i="17"/>
  <c r="F10" i="17"/>
  <c r="E10" i="17"/>
  <c r="D10" i="17"/>
  <c r="G9" i="17"/>
  <c r="F9" i="17"/>
  <c r="E9" i="17"/>
  <c r="D9" i="17"/>
  <c r="A4" i="17"/>
  <c r="H56" i="16"/>
  <c r="G56" i="16"/>
  <c r="F56" i="16"/>
  <c r="E56" i="16"/>
  <c r="D56" i="16"/>
  <c r="H55" i="16"/>
  <c r="G55" i="16"/>
  <c r="F55" i="16"/>
  <c r="E55" i="16"/>
  <c r="D55" i="16"/>
  <c r="C55" i="16"/>
  <c r="H54" i="16"/>
  <c r="G54" i="16"/>
  <c r="F54" i="16"/>
  <c r="E54" i="16"/>
  <c r="D54" i="16"/>
  <c r="C54" i="16"/>
  <c r="H53" i="16"/>
  <c r="G53" i="16"/>
  <c r="F53" i="16"/>
  <c r="E53" i="16"/>
  <c r="D53" i="16"/>
  <c r="C53" i="16"/>
  <c r="H52" i="16"/>
  <c r="G52" i="16"/>
  <c r="F52" i="16"/>
  <c r="E52" i="16"/>
  <c r="D52" i="16"/>
  <c r="C52" i="16"/>
  <c r="H51" i="16"/>
  <c r="G51" i="16"/>
  <c r="F51" i="16"/>
  <c r="E51" i="16"/>
  <c r="D51" i="16"/>
  <c r="C51" i="16"/>
  <c r="H50" i="16"/>
  <c r="G50" i="16"/>
  <c r="F50" i="16"/>
  <c r="E50" i="16"/>
  <c r="D50" i="16"/>
  <c r="C50" i="16"/>
  <c r="H49" i="16"/>
  <c r="G49" i="16"/>
  <c r="F49" i="16"/>
  <c r="E49" i="16"/>
  <c r="D49" i="16"/>
  <c r="C49" i="16"/>
  <c r="H48" i="16"/>
  <c r="G48" i="16"/>
  <c r="F48" i="16"/>
  <c r="E48" i="16"/>
  <c r="D48" i="16"/>
  <c r="C48" i="16"/>
  <c r="H47" i="16"/>
  <c r="G47" i="16"/>
  <c r="F47" i="16"/>
  <c r="E47" i="16"/>
  <c r="D47" i="16"/>
  <c r="H46" i="16"/>
  <c r="G46" i="16"/>
  <c r="F46" i="16"/>
  <c r="E46" i="16"/>
  <c r="D46" i="16"/>
  <c r="H45" i="16"/>
  <c r="G45" i="16"/>
  <c r="F45" i="16"/>
  <c r="E45" i="16"/>
  <c r="D45" i="16"/>
  <c r="H44" i="16"/>
  <c r="G44" i="16"/>
  <c r="F44" i="16"/>
  <c r="E44" i="16"/>
  <c r="D44" i="16"/>
  <c r="H43" i="16"/>
  <c r="G43" i="16"/>
  <c r="F43" i="16"/>
  <c r="E43" i="16"/>
  <c r="D43" i="16"/>
  <c r="H42" i="16"/>
  <c r="G42" i="16"/>
  <c r="F42" i="16"/>
  <c r="E42" i="16"/>
  <c r="D42" i="16"/>
  <c r="H41" i="16"/>
  <c r="G41" i="16"/>
  <c r="F41" i="16"/>
  <c r="E41" i="16"/>
  <c r="D41" i="16"/>
  <c r="H40" i="16"/>
  <c r="G40" i="16"/>
  <c r="F40" i="16"/>
  <c r="E40" i="16"/>
  <c r="D40" i="16"/>
  <c r="H39" i="16"/>
  <c r="G39" i="16"/>
  <c r="F39" i="16"/>
  <c r="E39" i="16"/>
  <c r="D39" i="16"/>
  <c r="H38" i="16"/>
  <c r="G38" i="16"/>
  <c r="F38" i="16"/>
  <c r="E38" i="16"/>
  <c r="D38" i="16"/>
  <c r="H37" i="16"/>
  <c r="G37" i="16"/>
  <c r="F37" i="16"/>
  <c r="E37" i="16"/>
  <c r="D37" i="16"/>
  <c r="H36" i="16"/>
  <c r="G36" i="16"/>
  <c r="F36" i="16"/>
  <c r="E36" i="16"/>
  <c r="D36" i="16"/>
  <c r="H35" i="16"/>
  <c r="G35" i="16"/>
  <c r="F35" i="16"/>
  <c r="E35" i="16"/>
  <c r="D35" i="16"/>
  <c r="C35" i="16"/>
  <c r="H34" i="16"/>
  <c r="G34" i="16"/>
  <c r="F34" i="16"/>
  <c r="E34" i="16"/>
  <c r="D34" i="16"/>
  <c r="C34" i="16"/>
  <c r="H33" i="16"/>
  <c r="G33" i="16"/>
  <c r="F33" i="16"/>
  <c r="E33" i="16"/>
  <c r="D33" i="16"/>
  <c r="H32" i="16"/>
  <c r="G32" i="16"/>
  <c r="F32" i="16"/>
  <c r="E32" i="16"/>
  <c r="D32" i="16"/>
  <c r="H31" i="16"/>
  <c r="G31" i="16"/>
  <c r="F31" i="16"/>
  <c r="E31" i="16"/>
  <c r="D31" i="16"/>
  <c r="H30" i="16"/>
  <c r="G30" i="16"/>
  <c r="F30" i="16"/>
  <c r="E30" i="16"/>
  <c r="D30" i="16"/>
  <c r="H29" i="16"/>
  <c r="G29" i="16"/>
  <c r="F29" i="16"/>
  <c r="E29" i="16"/>
  <c r="D29" i="16"/>
  <c r="H28" i="16"/>
  <c r="G28" i="16"/>
  <c r="F28" i="16"/>
  <c r="E28" i="16"/>
  <c r="D28" i="16"/>
  <c r="H27" i="16"/>
  <c r="G27" i="16"/>
  <c r="F27" i="16"/>
  <c r="E27" i="16"/>
  <c r="D27" i="16"/>
  <c r="H26" i="16"/>
  <c r="G26" i="16"/>
  <c r="F26" i="16"/>
  <c r="E26" i="16"/>
  <c r="D26" i="16"/>
  <c r="H25" i="16"/>
  <c r="G25" i="16"/>
  <c r="F25" i="16"/>
  <c r="E25" i="16"/>
  <c r="D25" i="16"/>
  <c r="H24" i="16"/>
  <c r="G24" i="16"/>
  <c r="F24" i="16"/>
  <c r="E24" i="16"/>
  <c r="D24" i="16"/>
  <c r="H23" i="16"/>
  <c r="G23" i="16"/>
  <c r="F23" i="16"/>
  <c r="E23" i="16"/>
  <c r="D23" i="16"/>
  <c r="H22" i="16"/>
  <c r="G22" i="16"/>
  <c r="F22" i="16"/>
  <c r="E22" i="16"/>
  <c r="D22" i="16"/>
  <c r="H21" i="16"/>
  <c r="G21" i="16"/>
  <c r="F21" i="16"/>
  <c r="E21" i="16"/>
  <c r="D21" i="16"/>
  <c r="H20" i="16"/>
  <c r="G20" i="16"/>
  <c r="F20" i="16"/>
  <c r="E20" i="16"/>
  <c r="D20" i="16"/>
  <c r="H19" i="16"/>
  <c r="G19" i="16"/>
  <c r="F19" i="16"/>
  <c r="E19" i="16"/>
  <c r="D19" i="16"/>
  <c r="H18" i="16"/>
  <c r="G18" i="16"/>
  <c r="F18" i="16"/>
  <c r="E18" i="16"/>
  <c r="D18" i="16"/>
  <c r="H17" i="16"/>
  <c r="G17" i="16"/>
  <c r="F17" i="16"/>
  <c r="E17" i="16"/>
  <c r="D17" i="16"/>
  <c r="H16" i="16"/>
  <c r="G16" i="16"/>
  <c r="F16" i="16"/>
  <c r="E16" i="16"/>
  <c r="D16" i="16"/>
  <c r="H15" i="16"/>
  <c r="G15" i="16"/>
  <c r="F15" i="16"/>
  <c r="E15" i="16"/>
  <c r="D15" i="16"/>
  <c r="H14" i="16"/>
  <c r="G14" i="16"/>
  <c r="F14" i="16"/>
  <c r="E14" i="16"/>
  <c r="D14" i="16"/>
  <c r="C14" i="16"/>
  <c r="H13" i="16"/>
  <c r="G13" i="16"/>
  <c r="F13" i="16"/>
  <c r="E13" i="16"/>
  <c r="D13" i="16"/>
  <c r="C13" i="16"/>
  <c r="H12" i="16"/>
  <c r="G12" i="16"/>
  <c r="F12" i="16"/>
  <c r="E12" i="16"/>
  <c r="D12" i="16"/>
  <c r="C12" i="16"/>
  <c r="H11" i="16"/>
  <c r="G11" i="16"/>
  <c r="F11" i="16"/>
  <c r="E11" i="16"/>
  <c r="D11" i="16"/>
  <c r="C11" i="16"/>
  <c r="H10" i="16"/>
  <c r="G10" i="16"/>
  <c r="F10" i="16"/>
  <c r="E10" i="16"/>
  <c r="D10" i="16"/>
  <c r="H9" i="16"/>
  <c r="G9" i="16"/>
  <c r="F9" i="16"/>
  <c r="E9" i="16"/>
  <c r="D9" i="16"/>
  <c r="A4" i="16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A5" i="15"/>
  <c r="C47" i="13"/>
  <c r="C49" i="9"/>
  <c r="C49" i="5"/>
  <c r="C17" i="14"/>
  <c r="C16" i="14"/>
  <c r="C10" i="14"/>
  <c r="C43" i="13"/>
  <c r="C12" i="14"/>
  <c r="C9" i="14"/>
  <c r="C19" i="13"/>
  <c r="C21" i="13"/>
  <c r="C23" i="13"/>
  <c r="C25" i="13"/>
  <c r="C27" i="13"/>
  <c r="C29" i="13"/>
  <c r="C31" i="13"/>
  <c r="C33" i="13"/>
  <c r="C37" i="13"/>
  <c r="C39" i="13"/>
  <c r="C41" i="13"/>
  <c r="C45" i="13"/>
  <c r="C39" i="9"/>
  <c r="C41" i="9"/>
  <c r="C43" i="9"/>
  <c r="C38" i="13"/>
  <c r="C40" i="13"/>
  <c r="C42" i="13"/>
  <c r="C44" i="13"/>
  <c r="C36" i="13"/>
  <c r="C19" i="9"/>
  <c r="C21" i="9"/>
  <c r="C23" i="9"/>
  <c r="C25" i="9"/>
  <c r="C27" i="9"/>
  <c r="C29" i="9"/>
  <c r="C31" i="9"/>
  <c r="C33" i="9"/>
  <c r="C35" i="9"/>
  <c r="C37" i="9"/>
  <c r="C19" i="5"/>
  <c r="C21" i="5"/>
  <c r="C23" i="5"/>
  <c r="C25" i="5"/>
  <c r="C27" i="5"/>
  <c r="C29" i="5"/>
  <c r="C31" i="5"/>
  <c r="C33" i="5"/>
  <c r="C35" i="5"/>
  <c r="C37" i="5"/>
  <c r="C34" i="9"/>
  <c r="C36" i="9"/>
  <c r="C34" i="5"/>
  <c r="C36" i="5"/>
  <c r="C32" i="13"/>
  <c r="C30" i="9"/>
  <c r="C32" i="9"/>
  <c r="C30" i="5"/>
  <c r="C32" i="5"/>
  <c r="C30" i="13"/>
  <c r="C28" i="13"/>
  <c r="C26" i="13"/>
  <c r="C24" i="13"/>
  <c r="C22" i="13"/>
  <c r="C20" i="13"/>
  <c r="C18" i="13"/>
  <c r="C16" i="13"/>
  <c r="C9" i="13"/>
  <c r="C15" i="13"/>
  <c r="C10" i="13"/>
  <c r="C10" i="12"/>
  <c r="C9" i="12"/>
  <c r="G24" i="14"/>
  <c r="F24" i="14"/>
  <c r="E24" i="14"/>
  <c r="D24" i="14"/>
  <c r="C24" i="14"/>
  <c r="G23" i="14"/>
  <c r="F23" i="14"/>
  <c r="E23" i="14"/>
  <c r="D23" i="14"/>
  <c r="C23" i="14"/>
  <c r="G22" i="14"/>
  <c r="F22" i="14"/>
  <c r="E22" i="14"/>
  <c r="D22" i="14"/>
  <c r="C22" i="14"/>
  <c r="G21" i="14"/>
  <c r="F21" i="14"/>
  <c r="E21" i="14"/>
  <c r="D21" i="14"/>
  <c r="C21" i="14"/>
  <c r="G20" i="14"/>
  <c r="F20" i="14"/>
  <c r="E20" i="14"/>
  <c r="D20" i="14"/>
  <c r="C20" i="14"/>
  <c r="G19" i="14"/>
  <c r="F19" i="14"/>
  <c r="E19" i="14"/>
  <c r="D19" i="14"/>
  <c r="G18" i="14"/>
  <c r="F18" i="14"/>
  <c r="E18" i="14"/>
  <c r="D18" i="14"/>
  <c r="G17" i="14"/>
  <c r="F17" i="14"/>
  <c r="E17" i="14"/>
  <c r="D17" i="14"/>
  <c r="G16" i="14"/>
  <c r="F16" i="14"/>
  <c r="E16" i="14"/>
  <c r="D16" i="14"/>
  <c r="G15" i="14"/>
  <c r="F15" i="14"/>
  <c r="E15" i="14"/>
  <c r="D15" i="14"/>
  <c r="G14" i="14"/>
  <c r="F14" i="14"/>
  <c r="E14" i="14"/>
  <c r="D14" i="14"/>
  <c r="G13" i="14"/>
  <c r="F13" i="14"/>
  <c r="E13" i="14"/>
  <c r="D13" i="14"/>
  <c r="G12" i="14"/>
  <c r="F12" i="14"/>
  <c r="E12" i="14"/>
  <c r="D12" i="14"/>
  <c r="G11" i="14"/>
  <c r="F11" i="14"/>
  <c r="E11" i="14"/>
  <c r="D11" i="14"/>
  <c r="G10" i="14"/>
  <c r="F10" i="14"/>
  <c r="E10" i="14"/>
  <c r="D10" i="14"/>
  <c r="G9" i="14"/>
  <c r="F9" i="14"/>
  <c r="E9" i="14"/>
  <c r="D9" i="14"/>
  <c r="A4" i="14"/>
  <c r="H56" i="13"/>
  <c r="G56" i="13"/>
  <c r="F56" i="13"/>
  <c r="E56" i="13"/>
  <c r="D56" i="13"/>
  <c r="H55" i="13"/>
  <c r="G55" i="13"/>
  <c r="F55" i="13"/>
  <c r="E55" i="13"/>
  <c r="D55" i="13"/>
  <c r="C55" i="13"/>
  <c r="H54" i="13"/>
  <c r="G54" i="13"/>
  <c r="F54" i="13"/>
  <c r="E54" i="13"/>
  <c r="D54" i="13"/>
  <c r="C54" i="13"/>
  <c r="H53" i="13"/>
  <c r="G53" i="13"/>
  <c r="F53" i="13"/>
  <c r="E53" i="13"/>
  <c r="D53" i="13"/>
  <c r="C53" i="13"/>
  <c r="H52" i="13"/>
  <c r="G52" i="13"/>
  <c r="F52" i="13"/>
  <c r="E52" i="13"/>
  <c r="D52" i="13"/>
  <c r="C52" i="13"/>
  <c r="H51" i="13"/>
  <c r="G51" i="13"/>
  <c r="F51" i="13"/>
  <c r="E51" i="13"/>
  <c r="D51" i="13"/>
  <c r="C51" i="13"/>
  <c r="H50" i="13"/>
  <c r="G50" i="13"/>
  <c r="F50" i="13"/>
  <c r="E50" i="13"/>
  <c r="D50" i="13"/>
  <c r="C50" i="13"/>
  <c r="H49" i="13"/>
  <c r="G49" i="13"/>
  <c r="F49" i="13"/>
  <c r="E49" i="13"/>
  <c r="D49" i="13"/>
  <c r="C49" i="13"/>
  <c r="H48" i="13"/>
  <c r="G48" i="13"/>
  <c r="F48" i="13"/>
  <c r="E48" i="13"/>
  <c r="D48" i="13"/>
  <c r="C48" i="13"/>
  <c r="H47" i="13"/>
  <c r="G47" i="13"/>
  <c r="F47" i="13"/>
  <c r="E47" i="13"/>
  <c r="D47" i="13"/>
  <c r="H46" i="13"/>
  <c r="G46" i="13"/>
  <c r="F46" i="13"/>
  <c r="E46" i="13"/>
  <c r="D46" i="13"/>
  <c r="H45" i="13"/>
  <c r="G45" i="13"/>
  <c r="F45" i="13"/>
  <c r="E45" i="13"/>
  <c r="D45" i="13"/>
  <c r="H44" i="13"/>
  <c r="G44" i="13"/>
  <c r="F44" i="13"/>
  <c r="E44" i="13"/>
  <c r="D44" i="13"/>
  <c r="H43" i="13"/>
  <c r="G43" i="13"/>
  <c r="F43" i="13"/>
  <c r="E43" i="13"/>
  <c r="D43" i="13"/>
  <c r="H42" i="13"/>
  <c r="G42" i="13"/>
  <c r="F42" i="13"/>
  <c r="E42" i="13"/>
  <c r="D42" i="13"/>
  <c r="H41" i="13"/>
  <c r="G41" i="13"/>
  <c r="F41" i="13"/>
  <c r="E41" i="13"/>
  <c r="D41" i="13"/>
  <c r="H40" i="13"/>
  <c r="G40" i="13"/>
  <c r="F40" i="13"/>
  <c r="E40" i="13"/>
  <c r="D40" i="13"/>
  <c r="H39" i="13"/>
  <c r="G39" i="13"/>
  <c r="F39" i="13"/>
  <c r="E39" i="13"/>
  <c r="D39" i="13"/>
  <c r="H38" i="13"/>
  <c r="G38" i="13"/>
  <c r="F38" i="13"/>
  <c r="E38" i="13"/>
  <c r="D38" i="13"/>
  <c r="H37" i="13"/>
  <c r="G37" i="13"/>
  <c r="F37" i="13"/>
  <c r="E37" i="13"/>
  <c r="D37" i="13"/>
  <c r="H36" i="13"/>
  <c r="G36" i="13"/>
  <c r="F36" i="13"/>
  <c r="E36" i="13"/>
  <c r="D36" i="13"/>
  <c r="H35" i="13"/>
  <c r="G35" i="13"/>
  <c r="F35" i="13"/>
  <c r="E35" i="13"/>
  <c r="D35" i="13"/>
  <c r="C35" i="13"/>
  <c r="H34" i="13"/>
  <c r="G34" i="13"/>
  <c r="F34" i="13"/>
  <c r="E34" i="13"/>
  <c r="D34" i="13"/>
  <c r="C34" i="13"/>
  <c r="H33" i="13"/>
  <c r="G33" i="13"/>
  <c r="F33" i="13"/>
  <c r="E33" i="13"/>
  <c r="D33" i="13"/>
  <c r="H32" i="13"/>
  <c r="G32" i="13"/>
  <c r="F32" i="13"/>
  <c r="E32" i="13"/>
  <c r="D32" i="13"/>
  <c r="H31" i="13"/>
  <c r="G31" i="13"/>
  <c r="F31" i="13"/>
  <c r="E31" i="13"/>
  <c r="D31" i="13"/>
  <c r="H30" i="13"/>
  <c r="G30" i="13"/>
  <c r="F30" i="13"/>
  <c r="E30" i="13"/>
  <c r="D30" i="13"/>
  <c r="H29" i="13"/>
  <c r="G29" i="13"/>
  <c r="F29" i="13"/>
  <c r="E29" i="13"/>
  <c r="D29" i="13"/>
  <c r="H28" i="13"/>
  <c r="G28" i="13"/>
  <c r="F28" i="13"/>
  <c r="E28" i="13"/>
  <c r="D28" i="13"/>
  <c r="H27" i="13"/>
  <c r="G27" i="13"/>
  <c r="F27" i="13"/>
  <c r="E27" i="13"/>
  <c r="D27" i="13"/>
  <c r="H26" i="13"/>
  <c r="G26" i="13"/>
  <c r="F26" i="13"/>
  <c r="E26" i="13"/>
  <c r="D26" i="13"/>
  <c r="H25" i="13"/>
  <c r="G25" i="13"/>
  <c r="F25" i="13"/>
  <c r="E25" i="13"/>
  <c r="D25" i="13"/>
  <c r="H24" i="13"/>
  <c r="G24" i="13"/>
  <c r="F24" i="13"/>
  <c r="E24" i="13"/>
  <c r="D24" i="13"/>
  <c r="H23" i="13"/>
  <c r="G23" i="13"/>
  <c r="F23" i="13"/>
  <c r="E23" i="13"/>
  <c r="D23" i="13"/>
  <c r="H22" i="13"/>
  <c r="G22" i="13"/>
  <c r="F22" i="13"/>
  <c r="E22" i="13"/>
  <c r="D22" i="13"/>
  <c r="H21" i="13"/>
  <c r="G21" i="13"/>
  <c r="F21" i="13"/>
  <c r="E21" i="13"/>
  <c r="D21" i="13"/>
  <c r="H20" i="13"/>
  <c r="G20" i="13"/>
  <c r="F20" i="13"/>
  <c r="E20" i="13"/>
  <c r="D20" i="13"/>
  <c r="H19" i="13"/>
  <c r="G19" i="13"/>
  <c r="F19" i="13"/>
  <c r="E19" i="13"/>
  <c r="D19" i="13"/>
  <c r="H18" i="13"/>
  <c r="G18" i="13"/>
  <c r="F18" i="13"/>
  <c r="E18" i="13"/>
  <c r="D18" i="13"/>
  <c r="H17" i="13"/>
  <c r="G17" i="13"/>
  <c r="F17" i="13"/>
  <c r="E17" i="13"/>
  <c r="D17" i="13"/>
  <c r="H16" i="13"/>
  <c r="G16" i="13"/>
  <c r="F16" i="13"/>
  <c r="E16" i="13"/>
  <c r="D16" i="13"/>
  <c r="H15" i="13"/>
  <c r="G15" i="13"/>
  <c r="F15" i="13"/>
  <c r="E15" i="13"/>
  <c r="D15" i="13"/>
  <c r="H14" i="13"/>
  <c r="G14" i="13"/>
  <c r="F14" i="13"/>
  <c r="E14" i="13"/>
  <c r="D14" i="13"/>
  <c r="C14" i="13"/>
  <c r="H13" i="13"/>
  <c r="G13" i="13"/>
  <c r="F13" i="13"/>
  <c r="E13" i="13"/>
  <c r="D13" i="13"/>
  <c r="C13" i="13"/>
  <c r="H12" i="13"/>
  <c r="G12" i="13"/>
  <c r="F12" i="13"/>
  <c r="E12" i="13"/>
  <c r="D12" i="13"/>
  <c r="C12" i="13"/>
  <c r="H11" i="13"/>
  <c r="G11" i="13"/>
  <c r="F11" i="13"/>
  <c r="E11" i="13"/>
  <c r="D11" i="13"/>
  <c r="C11" i="13"/>
  <c r="H10" i="13"/>
  <c r="G10" i="13"/>
  <c r="F10" i="13"/>
  <c r="E10" i="13"/>
  <c r="D10" i="13"/>
  <c r="H9" i="13"/>
  <c r="G9" i="13"/>
  <c r="F9" i="13"/>
  <c r="E9" i="13"/>
  <c r="D9" i="13"/>
  <c r="A4" i="13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A5" i="12"/>
  <c r="D146" i="11"/>
  <c r="C17" i="6"/>
  <c r="C16" i="6"/>
  <c r="C17" i="10"/>
  <c r="C16" i="10"/>
  <c r="C15" i="10"/>
  <c r="C18" i="10"/>
  <c r="C19" i="10"/>
  <c r="C14" i="10"/>
  <c r="C10" i="10"/>
  <c r="C45" i="9"/>
  <c r="C12" i="10"/>
  <c r="C9" i="10"/>
  <c r="C40" i="9"/>
  <c r="C42" i="9"/>
  <c r="C44" i="9"/>
  <c r="C38" i="9"/>
  <c r="C20" i="9"/>
  <c r="C22" i="9"/>
  <c r="C24" i="9"/>
  <c r="C26" i="9"/>
  <c r="C28" i="9"/>
  <c r="C18" i="9"/>
  <c r="C16" i="9"/>
  <c r="C9" i="9"/>
  <c r="C10" i="9"/>
  <c r="C15" i="9"/>
  <c r="C9" i="8"/>
  <c r="C8" i="8"/>
  <c r="G24" i="10"/>
  <c r="F24" i="10"/>
  <c r="E24" i="10"/>
  <c r="D24" i="10"/>
  <c r="C24" i="10"/>
  <c r="G23" i="10"/>
  <c r="F23" i="10"/>
  <c r="E23" i="10"/>
  <c r="D23" i="10"/>
  <c r="C23" i="10"/>
  <c r="G22" i="10"/>
  <c r="F22" i="10"/>
  <c r="E22" i="10"/>
  <c r="D22" i="10"/>
  <c r="C22" i="10"/>
  <c r="G21" i="10"/>
  <c r="F21" i="10"/>
  <c r="E21" i="10"/>
  <c r="D21" i="10"/>
  <c r="C21" i="10"/>
  <c r="G20" i="10"/>
  <c r="F20" i="10"/>
  <c r="E20" i="10"/>
  <c r="D20" i="10"/>
  <c r="C20" i="10"/>
  <c r="G19" i="10"/>
  <c r="F19" i="10"/>
  <c r="E19" i="10"/>
  <c r="D19" i="10"/>
  <c r="G18" i="10"/>
  <c r="F18" i="10"/>
  <c r="E18" i="10"/>
  <c r="D18" i="10"/>
  <c r="G17" i="10"/>
  <c r="F17" i="10"/>
  <c r="E17" i="10"/>
  <c r="D17" i="10"/>
  <c r="G16" i="10"/>
  <c r="F16" i="10"/>
  <c r="E16" i="10"/>
  <c r="D16" i="10"/>
  <c r="G15" i="10"/>
  <c r="F15" i="10"/>
  <c r="E15" i="10"/>
  <c r="D15" i="10"/>
  <c r="G14" i="10"/>
  <c r="F14" i="10"/>
  <c r="E14" i="10"/>
  <c r="D14" i="10"/>
  <c r="G13" i="10"/>
  <c r="F13" i="10"/>
  <c r="E13" i="10"/>
  <c r="D13" i="10"/>
  <c r="G12" i="10"/>
  <c r="F12" i="10"/>
  <c r="E12" i="10"/>
  <c r="D12" i="10"/>
  <c r="G11" i="10"/>
  <c r="F11" i="10"/>
  <c r="E11" i="10"/>
  <c r="D11" i="10"/>
  <c r="G10" i="10"/>
  <c r="F10" i="10"/>
  <c r="E10" i="10"/>
  <c r="D10" i="10"/>
  <c r="G9" i="10"/>
  <c r="F9" i="10"/>
  <c r="E9" i="10"/>
  <c r="D9" i="10"/>
  <c r="H58" i="9"/>
  <c r="G58" i="9"/>
  <c r="F58" i="9"/>
  <c r="E58" i="9"/>
  <c r="D58" i="9"/>
  <c r="H57" i="9"/>
  <c r="G57" i="9"/>
  <c r="F57" i="9"/>
  <c r="E57" i="9"/>
  <c r="D57" i="9"/>
  <c r="C57" i="9"/>
  <c r="H56" i="9"/>
  <c r="G56" i="9"/>
  <c r="F56" i="9"/>
  <c r="E56" i="9"/>
  <c r="D56" i="9"/>
  <c r="C56" i="9"/>
  <c r="H55" i="9"/>
  <c r="G55" i="9"/>
  <c r="F55" i="9"/>
  <c r="E55" i="9"/>
  <c r="D55" i="9"/>
  <c r="C55" i="9"/>
  <c r="H54" i="9"/>
  <c r="G54" i="9"/>
  <c r="F54" i="9"/>
  <c r="E54" i="9"/>
  <c r="D54" i="9"/>
  <c r="C54" i="9"/>
  <c r="H53" i="9"/>
  <c r="G53" i="9"/>
  <c r="F53" i="9"/>
  <c r="E53" i="9"/>
  <c r="D53" i="9"/>
  <c r="C53" i="9"/>
  <c r="H52" i="9"/>
  <c r="G52" i="9"/>
  <c r="F52" i="9"/>
  <c r="E52" i="9"/>
  <c r="D52" i="9"/>
  <c r="C52" i="9"/>
  <c r="H51" i="9"/>
  <c r="G51" i="9"/>
  <c r="F51" i="9"/>
  <c r="E51" i="9"/>
  <c r="D51" i="9"/>
  <c r="C51" i="9"/>
  <c r="H50" i="9"/>
  <c r="G50" i="9"/>
  <c r="F50" i="9"/>
  <c r="E50" i="9"/>
  <c r="D50" i="9"/>
  <c r="C50" i="9"/>
  <c r="H49" i="9"/>
  <c r="G49" i="9"/>
  <c r="F49" i="9"/>
  <c r="E49" i="9"/>
  <c r="D49" i="9"/>
  <c r="H48" i="9"/>
  <c r="G48" i="9"/>
  <c r="F48" i="9"/>
  <c r="E48" i="9"/>
  <c r="D48" i="9"/>
  <c r="H47" i="9"/>
  <c r="G47" i="9"/>
  <c r="F47" i="9"/>
  <c r="E47" i="9"/>
  <c r="D47" i="9"/>
  <c r="C47" i="9"/>
  <c r="H46" i="9"/>
  <c r="G46" i="9"/>
  <c r="F46" i="9"/>
  <c r="E46" i="9"/>
  <c r="D46" i="9"/>
  <c r="C46" i="9"/>
  <c r="H45" i="9"/>
  <c r="G45" i="9"/>
  <c r="F45" i="9"/>
  <c r="E45" i="9"/>
  <c r="D45" i="9"/>
  <c r="H44" i="9"/>
  <c r="G44" i="9"/>
  <c r="F44" i="9"/>
  <c r="E44" i="9"/>
  <c r="D44" i="9"/>
  <c r="H43" i="9"/>
  <c r="G43" i="9"/>
  <c r="F43" i="9"/>
  <c r="E43" i="9"/>
  <c r="D43" i="9"/>
  <c r="H42" i="9"/>
  <c r="G42" i="9"/>
  <c r="F42" i="9"/>
  <c r="E42" i="9"/>
  <c r="D42" i="9"/>
  <c r="H41" i="9"/>
  <c r="G41" i="9"/>
  <c r="F41" i="9"/>
  <c r="E41" i="9"/>
  <c r="D41" i="9"/>
  <c r="H40" i="9"/>
  <c r="G40" i="9"/>
  <c r="F40" i="9"/>
  <c r="E40" i="9"/>
  <c r="D40" i="9"/>
  <c r="H39" i="9"/>
  <c r="G39" i="9"/>
  <c r="F39" i="9"/>
  <c r="E39" i="9"/>
  <c r="D39" i="9"/>
  <c r="H38" i="9"/>
  <c r="G38" i="9"/>
  <c r="F38" i="9"/>
  <c r="E38" i="9"/>
  <c r="D38" i="9"/>
  <c r="H37" i="9"/>
  <c r="G37" i="9"/>
  <c r="F37" i="9"/>
  <c r="E37" i="9"/>
  <c r="D37" i="9"/>
  <c r="H36" i="9"/>
  <c r="G36" i="9"/>
  <c r="F36" i="9"/>
  <c r="E36" i="9"/>
  <c r="D36" i="9"/>
  <c r="H35" i="9"/>
  <c r="G35" i="9"/>
  <c r="F35" i="9"/>
  <c r="E35" i="9"/>
  <c r="D35" i="9"/>
  <c r="H34" i="9"/>
  <c r="G34" i="9"/>
  <c r="F34" i="9"/>
  <c r="E34" i="9"/>
  <c r="D34" i="9"/>
  <c r="H33" i="9"/>
  <c r="G33" i="9"/>
  <c r="F33" i="9"/>
  <c r="E33" i="9"/>
  <c r="D33" i="9"/>
  <c r="H32" i="9"/>
  <c r="G32" i="9"/>
  <c r="F32" i="9"/>
  <c r="E32" i="9"/>
  <c r="D32" i="9"/>
  <c r="H31" i="9"/>
  <c r="G31" i="9"/>
  <c r="F31" i="9"/>
  <c r="E31" i="9"/>
  <c r="D31" i="9"/>
  <c r="H30" i="9"/>
  <c r="G30" i="9"/>
  <c r="F30" i="9"/>
  <c r="E30" i="9"/>
  <c r="D30" i="9"/>
  <c r="H29" i="9"/>
  <c r="G29" i="9"/>
  <c r="F29" i="9"/>
  <c r="E29" i="9"/>
  <c r="D29" i="9"/>
  <c r="H28" i="9"/>
  <c r="G28" i="9"/>
  <c r="F28" i="9"/>
  <c r="E28" i="9"/>
  <c r="D28" i="9"/>
  <c r="H27" i="9"/>
  <c r="G27" i="9"/>
  <c r="F27" i="9"/>
  <c r="E27" i="9"/>
  <c r="D27" i="9"/>
  <c r="H26" i="9"/>
  <c r="G26" i="9"/>
  <c r="F26" i="9"/>
  <c r="E26" i="9"/>
  <c r="D26" i="9"/>
  <c r="H25" i="9"/>
  <c r="G25" i="9"/>
  <c r="F25" i="9"/>
  <c r="E25" i="9"/>
  <c r="D25" i="9"/>
  <c r="H24" i="9"/>
  <c r="G24" i="9"/>
  <c r="F24" i="9"/>
  <c r="E24" i="9"/>
  <c r="D24" i="9"/>
  <c r="H23" i="9"/>
  <c r="G23" i="9"/>
  <c r="F23" i="9"/>
  <c r="E23" i="9"/>
  <c r="D23" i="9"/>
  <c r="H22" i="9"/>
  <c r="G22" i="9"/>
  <c r="F22" i="9"/>
  <c r="E22" i="9"/>
  <c r="D22" i="9"/>
  <c r="H21" i="9"/>
  <c r="G21" i="9"/>
  <c r="F21" i="9"/>
  <c r="E21" i="9"/>
  <c r="D21" i="9"/>
  <c r="H20" i="9"/>
  <c r="G20" i="9"/>
  <c r="F20" i="9"/>
  <c r="E20" i="9"/>
  <c r="D20" i="9"/>
  <c r="H19" i="9"/>
  <c r="G19" i="9"/>
  <c r="F19" i="9"/>
  <c r="E19" i="9"/>
  <c r="D19" i="9"/>
  <c r="H18" i="9"/>
  <c r="G18" i="9"/>
  <c r="F18" i="9"/>
  <c r="E18" i="9"/>
  <c r="D18" i="9"/>
  <c r="H17" i="9"/>
  <c r="G17" i="9"/>
  <c r="F17" i="9"/>
  <c r="E17" i="9"/>
  <c r="D17" i="9"/>
  <c r="H16" i="9"/>
  <c r="G16" i="9"/>
  <c r="F16" i="9"/>
  <c r="E16" i="9"/>
  <c r="D16" i="9"/>
  <c r="H15" i="9"/>
  <c r="G15" i="9"/>
  <c r="F15" i="9"/>
  <c r="E15" i="9"/>
  <c r="D15" i="9"/>
  <c r="H14" i="9"/>
  <c r="G14" i="9"/>
  <c r="F14" i="9"/>
  <c r="E14" i="9"/>
  <c r="D14" i="9"/>
  <c r="C14" i="9"/>
  <c r="H13" i="9"/>
  <c r="G13" i="9"/>
  <c r="F13" i="9"/>
  <c r="E13" i="9"/>
  <c r="D13" i="9"/>
  <c r="C13" i="9"/>
  <c r="H12" i="9"/>
  <c r="G12" i="9"/>
  <c r="F12" i="9"/>
  <c r="E12" i="9"/>
  <c r="D12" i="9"/>
  <c r="C12" i="9"/>
  <c r="H11" i="9"/>
  <c r="G11" i="9"/>
  <c r="F11" i="9"/>
  <c r="E11" i="9"/>
  <c r="D11" i="9"/>
  <c r="C11" i="9"/>
  <c r="H10" i="9"/>
  <c r="G10" i="9"/>
  <c r="F10" i="9"/>
  <c r="E10" i="9"/>
  <c r="D10" i="9"/>
  <c r="H9" i="9"/>
  <c r="G9" i="9"/>
  <c r="F9" i="9"/>
  <c r="E9" i="9"/>
  <c r="D9" i="9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6" i="5"/>
  <c r="C9" i="5"/>
  <c r="C19" i="6"/>
  <c r="C18" i="6"/>
  <c r="C15" i="6"/>
  <c r="C14" i="6"/>
  <c r="C12" i="6"/>
  <c r="C10" i="6"/>
  <c r="C9" i="6"/>
  <c r="C45" i="5"/>
  <c r="C44" i="5"/>
  <c r="C43" i="5"/>
  <c r="C42" i="5"/>
  <c r="C41" i="5"/>
  <c r="C40" i="5"/>
  <c r="C39" i="5"/>
  <c r="C38" i="5"/>
  <c r="C28" i="5"/>
  <c r="C26" i="5"/>
  <c r="C24" i="5"/>
  <c r="C22" i="5"/>
  <c r="C20" i="5"/>
  <c r="C18" i="5"/>
  <c r="C15" i="5"/>
  <c r="C10" i="5"/>
  <c r="C9" i="4"/>
  <c r="C8" i="4"/>
  <c r="G24" i="6"/>
  <c r="F24" i="6"/>
  <c r="E24" i="6"/>
  <c r="D24" i="6"/>
  <c r="C24" i="6"/>
  <c r="G23" i="6"/>
  <c r="F23" i="6"/>
  <c r="E23" i="6"/>
  <c r="D23" i="6"/>
  <c r="C23" i="6"/>
  <c r="G22" i="6"/>
  <c r="F22" i="6"/>
  <c r="E22" i="6"/>
  <c r="D22" i="6"/>
  <c r="C22" i="6"/>
  <c r="G21" i="6"/>
  <c r="F21" i="6"/>
  <c r="E21" i="6"/>
  <c r="D21" i="6"/>
  <c r="C21" i="6"/>
  <c r="G20" i="6"/>
  <c r="F20" i="6"/>
  <c r="E20" i="6"/>
  <c r="D20" i="6"/>
  <c r="C20" i="6"/>
  <c r="G19" i="6"/>
  <c r="F19" i="6"/>
  <c r="E19" i="6"/>
  <c r="D19" i="6"/>
  <c r="G18" i="6"/>
  <c r="F18" i="6"/>
  <c r="E18" i="6"/>
  <c r="D18" i="6"/>
  <c r="G17" i="6"/>
  <c r="F17" i="6"/>
  <c r="E17" i="6"/>
  <c r="D17" i="6"/>
  <c r="G16" i="6"/>
  <c r="F16" i="6"/>
  <c r="E16" i="6"/>
  <c r="D16" i="6"/>
  <c r="G15" i="6"/>
  <c r="F15" i="6"/>
  <c r="E15" i="6"/>
  <c r="D15" i="6"/>
  <c r="G14" i="6"/>
  <c r="F14" i="6"/>
  <c r="E14" i="6"/>
  <c r="D14" i="6"/>
  <c r="G13" i="6"/>
  <c r="F13" i="6"/>
  <c r="E13" i="6"/>
  <c r="D13" i="6"/>
  <c r="G12" i="6"/>
  <c r="F12" i="6"/>
  <c r="E12" i="6"/>
  <c r="D12" i="6"/>
  <c r="G11" i="6"/>
  <c r="F11" i="6"/>
  <c r="E11" i="6"/>
  <c r="D11" i="6"/>
  <c r="G10" i="6"/>
  <c r="F10" i="6"/>
  <c r="E10" i="6"/>
  <c r="D10" i="6"/>
  <c r="G9" i="6"/>
  <c r="F9" i="6"/>
  <c r="E9" i="6"/>
  <c r="D9" i="6"/>
  <c r="I58" i="5"/>
  <c r="H58" i="5"/>
  <c r="G58" i="5"/>
  <c r="F58" i="5"/>
  <c r="E58" i="5"/>
  <c r="D58" i="5"/>
  <c r="I57" i="5"/>
  <c r="H57" i="5"/>
  <c r="G57" i="5"/>
  <c r="F57" i="5"/>
  <c r="E57" i="5"/>
  <c r="D57" i="5"/>
  <c r="C57" i="5"/>
  <c r="I56" i="5"/>
  <c r="H56" i="5"/>
  <c r="G56" i="5"/>
  <c r="F56" i="5"/>
  <c r="E56" i="5"/>
  <c r="D56" i="5"/>
  <c r="C56" i="5"/>
  <c r="I55" i="5"/>
  <c r="H55" i="5"/>
  <c r="G55" i="5"/>
  <c r="F55" i="5"/>
  <c r="E55" i="5"/>
  <c r="D55" i="5"/>
  <c r="C55" i="5"/>
  <c r="I54" i="5"/>
  <c r="H54" i="5"/>
  <c r="G54" i="5"/>
  <c r="F54" i="5"/>
  <c r="E54" i="5"/>
  <c r="D54" i="5"/>
  <c r="C54" i="5"/>
  <c r="I53" i="5"/>
  <c r="H53" i="5"/>
  <c r="G53" i="5"/>
  <c r="F53" i="5"/>
  <c r="E53" i="5"/>
  <c r="D53" i="5"/>
  <c r="C53" i="5"/>
  <c r="I52" i="5"/>
  <c r="H52" i="5"/>
  <c r="G52" i="5"/>
  <c r="F52" i="5"/>
  <c r="E52" i="5"/>
  <c r="D52" i="5"/>
  <c r="C52" i="5"/>
  <c r="I51" i="5"/>
  <c r="H51" i="5"/>
  <c r="G51" i="5"/>
  <c r="F51" i="5"/>
  <c r="E51" i="5"/>
  <c r="D51" i="5"/>
  <c r="C51" i="5"/>
  <c r="I50" i="5"/>
  <c r="H50" i="5"/>
  <c r="G50" i="5"/>
  <c r="F50" i="5"/>
  <c r="E50" i="5"/>
  <c r="D50" i="5"/>
  <c r="C50" i="5"/>
  <c r="I49" i="5"/>
  <c r="H49" i="5"/>
  <c r="G49" i="5"/>
  <c r="F49" i="5"/>
  <c r="E49" i="5"/>
  <c r="D49" i="5"/>
  <c r="I48" i="5"/>
  <c r="H48" i="5"/>
  <c r="G48" i="5"/>
  <c r="F48" i="5"/>
  <c r="E48" i="5"/>
  <c r="D48" i="5"/>
  <c r="I47" i="5"/>
  <c r="H47" i="5"/>
  <c r="G47" i="5"/>
  <c r="F47" i="5"/>
  <c r="E47" i="5"/>
  <c r="D47" i="5"/>
  <c r="C47" i="5"/>
  <c r="I46" i="5"/>
  <c r="H46" i="5"/>
  <c r="G46" i="5"/>
  <c r="F46" i="5"/>
  <c r="E46" i="5"/>
  <c r="D46" i="5"/>
  <c r="C46" i="5"/>
  <c r="I45" i="5"/>
  <c r="H45" i="5"/>
  <c r="G45" i="5"/>
  <c r="F45" i="5"/>
  <c r="E45" i="5"/>
  <c r="D45" i="5"/>
  <c r="I44" i="5"/>
  <c r="H44" i="5"/>
  <c r="G44" i="5"/>
  <c r="F44" i="5"/>
  <c r="E44" i="5"/>
  <c r="D44" i="5"/>
  <c r="I43" i="5"/>
  <c r="H43" i="5"/>
  <c r="G43" i="5"/>
  <c r="F43" i="5"/>
  <c r="E43" i="5"/>
  <c r="D43" i="5"/>
  <c r="I42" i="5"/>
  <c r="H42" i="5"/>
  <c r="G42" i="5"/>
  <c r="F42" i="5"/>
  <c r="E42" i="5"/>
  <c r="D42" i="5"/>
  <c r="I41" i="5"/>
  <c r="H41" i="5"/>
  <c r="G41" i="5"/>
  <c r="F41" i="5"/>
  <c r="E41" i="5"/>
  <c r="D41" i="5"/>
  <c r="I40" i="5"/>
  <c r="H40" i="5"/>
  <c r="G40" i="5"/>
  <c r="F40" i="5"/>
  <c r="E40" i="5"/>
  <c r="D40" i="5"/>
  <c r="I39" i="5"/>
  <c r="H39" i="5"/>
  <c r="G39" i="5"/>
  <c r="F39" i="5"/>
  <c r="E39" i="5"/>
  <c r="D39" i="5"/>
  <c r="I38" i="5"/>
  <c r="H38" i="5"/>
  <c r="G38" i="5"/>
  <c r="F38" i="5"/>
  <c r="E38" i="5"/>
  <c r="D38" i="5"/>
  <c r="I37" i="5"/>
  <c r="H37" i="5"/>
  <c r="G37" i="5"/>
  <c r="F37" i="5"/>
  <c r="E37" i="5"/>
  <c r="D37" i="5"/>
  <c r="I36" i="5"/>
  <c r="H36" i="5"/>
  <c r="G36" i="5"/>
  <c r="F36" i="5"/>
  <c r="E36" i="5"/>
  <c r="D36" i="5"/>
  <c r="I35" i="5"/>
  <c r="H35" i="5"/>
  <c r="G35" i="5"/>
  <c r="F35" i="5"/>
  <c r="E35" i="5"/>
  <c r="D35" i="5"/>
  <c r="I34" i="5"/>
  <c r="H34" i="5"/>
  <c r="G34" i="5"/>
  <c r="F34" i="5"/>
  <c r="E34" i="5"/>
  <c r="D34" i="5"/>
  <c r="I33" i="5"/>
  <c r="H33" i="5"/>
  <c r="G33" i="5"/>
  <c r="F33" i="5"/>
  <c r="E33" i="5"/>
  <c r="D33" i="5"/>
  <c r="I32" i="5"/>
  <c r="H32" i="5"/>
  <c r="G32" i="5"/>
  <c r="F32" i="5"/>
  <c r="E32" i="5"/>
  <c r="D32" i="5"/>
  <c r="I31" i="5"/>
  <c r="H31" i="5"/>
  <c r="G31" i="5"/>
  <c r="F31" i="5"/>
  <c r="E31" i="5"/>
  <c r="D31" i="5"/>
  <c r="I30" i="5"/>
  <c r="H30" i="5"/>
  <c r="G30" i="5"/>
  <c r="F30" i="5"/>
  <c r="E30" i="5"/>
  <c r="D30" i="5"/>
  <c r="I29" i="5"/>
  <c r="H29" i="5"/>
  <c r="G29" i="5"/>
  <c r="F29" i="5"/>
  <c r="E29" i="5"/>
  <c r="D29" i="5"/>
  <c r="I28" i="5"/>
  <c r="H28" i="5"/>
  <c r="G28" i="5"/>
  <c r="F28" i="5"/>
  <c r="E28" i="5"/>
  <c r="D28" i="5"/>
  <c r="I27" i="5"/>
  <c r="H27" i="5"/>
  <c r="G27" i="5"/>
  <c r="F27" i="5"/>
  <c r="E27" i="5"/>
  <c r="D27" i="5"/>
  <c r="I26" i="5"/>
  <c r="H26" i="5"/>
  <c r="G26" i="5"/>
  <c r="F26" i="5"/>
  <c r="E26" i="5"/>
  <c r="D26" i="5"/>
  <c r="I25" i="5"/>
  <c r="H25" i="5"/>
  <c r="G25" i="5"/>
  <c r="F25" i="5"/>
  <c r="E25" i="5"/>
  <c r="D25" i="5"/>
  <c r="I24" i="5"/>
  <c r="H24" i="5"/>
  <c r="G24" i="5"/>
  <c r="F24" i="5"/>
  <c r="E24" i="5"/>
  <c r="D24" i="5"/>
  <c r="I23" i="5"/>
  <c r="H23" i="5"/>
  <c r="G23" i="5"/>
  <c r="F23" i="5"/>
  <c r="E23" i="5"/>
  <c r="D23" i="5"/>
  <c r="I22" i="5"/>
  <c r="H22" i="5"/>
  <c r="G22" i="5"/>
  <c r="F22" i="5"/>
  <c r="E22" i="5"/>
  <c r="D22" i="5"/>
  <c r="I21" i="5"/>
  <c r="H21" i="5"/>
  <c r="G21" i="5"/>
  <c r="F21" i="5"/>
  <c r="E21" i="5"/>
  <c r="D21" i="5"/>
  <c r="I20" i="5"/>
  <c r="H20" i="5"/>
  <c r="G20" i="5"/>
  <c r="F20" i="5"/>
  <c r="E20" i="5"/>
  <c r="D20" i="5"/>
  <c r="I19" i="5"/>
  <c r="H19" i="5"/>
  <c r="G19" i="5"/>
  <c r="F19" i="5"/>
  <c r="E19" i="5"/>
  <c r="D19" i="5"/>
  <c r="I18" i="5"/>
  <c r="H18" i="5"/>
  <c r="G18" i="5"/>
  <c r="F18" i="5"/>
  <c r="E18" i="5"/>
  <c r="D18" i="5"/>
  <c r="I17" i="5"/>
  <c r="H17" i="5"/>
  <c r="G17" i="5"/>
  <c r="F17" i="5"/>
  <c r="E17" i="5"/>
  <c r="D17" i="5"/>
  <c r="I16" i="5"/>
  <c r="H16" i="5"/>
  <c r="G16" i="5"/>
  <c r="F16" i="5"/>
  <c r="E16" i="5"/>
  <c r="D16" i="5"/>
  <c r="I15" i="5"/>
  <c r="H15" i="5"/>
  <c r="G15" i="5"/>
  <c r="F15" i="5"/>
  <c r="E15" i="5"/>
  <c r="D15" i="5"/>
  <c r="I14" i="5"/>
  <c r="H14" i="5"/>
  <c r="G14" i="5"/>
  <c r="F14" i="5"/>
  <c r="E14" i="5"/>
  <c r="D14" i="5"/>
  <c r="C14" i="5"/>
  <c r="I13" i="5"/>
  <c r="H13" i="5"/>
  <c r="G13" i="5"/>
  <c r="F13" i="5"/>
  <c r="E13" i="5"/>
  <c r="D13" i="5"/>
  <c r="C13" i="5"/>
  <c r="I12" i="5"/>
  <c r="H12" i="5"/>
  <c r="G12" i="5"/>
  <c r="F12" i="5"/>
  <c r="E12" i="5"/>
  <c r="D12" i="5"/>
  <c r="C12" i="5"/>
  <c r="I11" i="5"/>
  <c r="H11" i="5"/>
  <c r="G11" i="5"/>
  <c r="F11" i="5"/>
  <c r="E11" i="5"/>
  <c r="D11" i="5"/>
  <c r="C11" i="5"/>
  <c r="I10" i="5"/>
  <c r="H10" i="5"/>
  <c r="G10" i="5"/>
  <c r="F10" i="5"/>
  <c r="E10" i="5"/>
  <c r="D10" i="5"/>
  <c r="I9" i="5"/>
  <c r="H9" i="5"/>
  <c r="G9" i="5"/>
  <c r="F9" i="5"/>
  <c r="E9" i="5"/>
  <c r="D9" i="5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</calcChain>
</file>

<file path=xl/sharedStrings.xml><?xml version="1.0" encoding="utf-8"?>
<sst xmlns="http://schemas.openxmlformats.org/spreadsheetml/2006/main" count="2951" uniqueCount="908">
  <si>
    <t>Наименование показателей</t>
  </si>
  <si>
    <t>А</t>
  </si>
  <si>
    <t>Б</t>
  </si>
  <si>
    <t>Количество зарегистрированных налоговых деклараций формы 3-НДФЛ, всего  (единиц)</t>
  </si>
  <si>
    <t>Из строки 1010 количество зарегистрированных налоговых деклараций формы 3-НДФЛ по доходам 2008 года, всего (единиц)</t>
  </si>
  <si>
    <t>Количество налогоплательщиков, представивших налоговую декларацию формы 3-НДФЛ по доходам 2008 года (чел.)</t>
  </si>
  <si>
    <t xml:space="preserve">Flat tax rate </t>
  </si>
  <si>
    <t xml:space="preserve">Dividend income and certain other less common forms of investment income (both Russian and non-Russian source) received by residents </t>
  </si>
  <si>
    <t xml:space="preserve">All income for which another rate is not specified, including salary and other income earned by tax-resident individuals, and by any foreign individuals who qualify as “Highly Qualified Specialists” for immigration purposes, regardless of tax residency status </t>
  </si>
  <si>
    <t xml:space="preserve">Dividend income and certain other investment income received by non-residents (except for earnings of Highly Qualified Specialists) </t>
  </si>
  <si>
    <t xml:space="preserve">All taxable income (other than dividends) received by individuals who are not tax residents in Russia and who are not foreign citizens qualifying as Highly Qualified Specialists under immigration rules </t>
  </si>
  <si>
    <t xml:space="preserve">Interest income on bank deposits in excess of the refinancing rate of the Central Bank of the Russian Federation plus 5% on ruble deposits (or exceeding 9% on non-ruble deposits), certain prizes, and deemed income from certain loans extended at a rate of the lesser of 2/3 of the refinancing rate for ruble loans or 9% for loans denominated in foreign currency </t>
  </si>
  <si>
    <t xml:space="preserve">Type of income </t>
  </si>
  <si>
    <t>Source: EY: Doing Business, p.42</t>
  </si>
  <si>
    <t>Including:</t>
  </si>
  <si>
    <t>Форма №1-ДДК</t>
  </si>
  <si>
    <t>Раздел I</t>
  </si>
  <si>
    <t>Сведения о декларациях, представленных в налоговые органы в 2009 году, 
а также результаты рассмотрения заявлений налогоплательщиков для подтверждения права на получение имущественного налогового  вычета</t>
  </si>
  <si>
    <t>по состоянию на 01.01.2010 г.</t>
  </si>
  <si>
    <t>Всего по России</t>
  </si>
  <si>
    <t>Код 
строки</t>
  </si>
  <si>
    <t>Значение
показателя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</si>
  <si>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 руб. до 10 000 000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</si>
  <si>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руб. до 100 000 000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</si>
  <si>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100 000 000 руб. до 500 000 000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</si>
  <si>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500 000 000 руб. до 1 000 000 000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</si>
  <si>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1 000 000 000 руб. до 10 000 000 000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</si>
  <si>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10 000 000 000 руб. и выше (чел.)</t>
  </si>
  <si>
    <t>Количество зарегистрированных налоговых деклараций формы 4-НДФЛ, всего (единиц)</t>
  </si>
  <si>
    <t>Количество налогоплательщиков, представивших налоговую декларацию формы 4-НДФЛ, в которой заявлена предполагаемая сумма дохода на 2009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</si>
  <si>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2009 год составляет от 1 000 000 руб. до 20 000 000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</si>
  <si>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2009 год составляет свыше 20 000 000 руб. (чел.)</t>
  </si>
  <si>
    <t>Сумма заявленного предполагаемого дохода на 2009 год (тыс. руб.)</t>
  </si>
  <si>
    <t>Сумма исчисленных авансовых платежей на основании налогового уведомления налогового органа на 2009 год (тыс.руб.)</t>
  </si>
  <si>
    <t>Количество налогоплательщиков, которым выдано уведомление, подтверждающее право на получение  имущественного налогового вычета (чел.)</t>
  </si>
  <si>
    <t>Сумма имущественных налоговых вычетов по расходам на новое строительство или приобретение на территории Российской Федерации жилого дома, квартиры, комнаты или доли (долей) в них, а также по расходам, направленным на погашение процентов по целевым займам (кредитам), полученным от кредитных и иных организаций Российской Федерации и фактически израсходованным  на новое строительство либо приобретение на территории  Российской Федерации жилого дома, квартиры, комнаты или доли (долей) в них, указанная в уведомлениях, выданных налоговыми органами по заявлениям налогоплательщиков (тыс. руб.)</t>
  </si>
  <si>
    <t>Раздел  II</t>
  </si>
  <si>
    <t>Результаты проведенных в 2009 году камеральных налоговых проверок 
налоговых деклараций формы 3-НДФЛ</t>
  </si>
  <si>
    <t>Данные декларирования</t>
  </si>
  <si>
    <t>Всего</t>
  </si>
  <si>
    <t>Индивиду-
альные предприни-
матели</t>
  </si>
  <si>
    <t>Главы крестьян-
ских (фермер-
ских) хозяйств</t>
  </si>
  <si>
    <t>Нотариусы и другие лица, занимающие-ся частной практикой</t>
  </si>
  <si>
    <t>Адвокаты</t>
  </si>
  <si>
    <t>Иные физиче-
ские лица</t>
  </si>
  <si>
    <t>Иностран-
ные физиче-
ские лица</t>
  </si>
  <si>
    <t>Общее количество представленных в 2009 году деклараций формы 3-НДФЛ по доходам 2008 года, введенных в информационные ресурсы налоговых органов (единиц)</t>
  </si>
  <si>
    <t>Общее количество представленных в 2009 году деклараций формы 3-НДФЛ по доходам прошлых лет, введенных в информационные ресурсы налоговых органов (единиц)</t>
  </si>
  <si>
    <t>Общая сумма налога, подлежащая к уплате (доплате) в бюджет по актуальным декларациям из строки 2001 (тыс.руб.)</t>
  </si>
  <si>
    <t>Общая сумма налога, подлежащая к уплате (доплате) в бюджет по актуальным декларациям из строки 2002 (тыс.руб.)</t>
  </si>
  <si>
    <t>Общая сумма налога, подлежащая возврату из бюджета по актуальным декларациям из строки 2001 (тыс.руб.)</t>
  </si>
  <si>
    <t>Общая сумма налога, подлежащая возврату из бюджета по актуальным декларациям из строки 2002 (тыс.руб.)</t>
  </si>
  <si>
    <t>Из строк 2001 и 2002 общее количество камерально проверенных деклараций, включая уточненные (шт.)</t>
  </si>
  <si>
    <t>из строки 2010 количество камерально проверенных деклараций по доходам 2008 года, включая уточненные (шт.)</t>
  </si>
  <si>
    <t>Общая сумма дохода по проверенным актуальным декларациям из строки 2015 (тыс.руб.)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</si>
  <si>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2008 года (единиц)</t>
  </si>
  <si>
    <t>Общая сумма предоставленных социальных налоговых вычетов на благотворительные цели по декларациям из строки 2030 (тыс. руб.)</t>
  </si>
  <si>
    <t>Количество налогоплательщиков, которым предоставлены социальные налоговые вычеты по суммам, уплаченным за обучение детей, по декларациям о доходах 2008 года (единиц)</t>
  </si>
  <si>
    <t>Общая сумма предоставленных социальных налоговых вычетов по суммам, уплаченным за обучение детей, по декларациям из строки 2040 (тыс. руб.)</t>
  </si>
  <si>
    <t>Количество налогоплательщиков, которым предоставлены социальные налоговые вычеты по суммам, уплаченным за свое обучение, по декларациям о доходах 2008 года (единиц)</t>
  </si>
  <si>
    <t>Общая сумма предоставленных социальных налоговых вычетов по суммам, уплаченным за свое обучение, по декларациям из строки 2050 (тыс. руб.)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</si>
  <si>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по декларациям о доходах 2008 года (единиц)</t>
  </si>
  <si>
    <t>Общая сумма предоставленных социальных налоговых вычетов по суммам, уплаченным за лечение и приобретение медикаментов, по декларациям из строки 2060 (тыс. руб.)</t>
  </si>
  <si>
    <t>Количество налогоплательщиков, которым предоставлены социальные налоговые вычеты по суммам расходов на дорогостоящее лечение, по декларациям о доходах 2008 года (единиц)</t>
  </si>
  <si>
    <t>Общая сумма предоставленных социальных налоговых вычетов по расходам на дорогостоящее лечение по декларациям из строки 2070 (тыс. руб.)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</si>
  <si>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2008 года (единиц)</t>
  </si>
  <si>
    <t>Общая сумма предоставленных социальных налоговых вычетов по страховым взносам,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 декларациям из строки 2080 (тыс. руб.)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</si>
  <si>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пенсионного страхования,  заключенным со страховыми организациями в свою пользу, по декларациям о доходах 2008 года (единиц)</t>
  </si>
  <si>
    <t>Общая сумма предоставленных социальных налоговых вычетов по страховым взносам, уплаченным по договорам добровольного пенсионного страхования,   заключенным со страховыми организациями в свою пользу, по  декларациям из строки 2090 (тыс. руб.)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</si>
  <si>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пенсионного страхования,  заключенным со страховыми организациями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2008 года (единиц)</t>
  </si>
  <si>
    <t>Общая сумма предоставленных социальных налоговых вычетов по страховым взносам, уплаченным по договорам добровольного пенсионного страхования,   заключенным со страховыми организациями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из строки 2100 (тыс. руб.)</t>
  </si>
  <si>
    <t>Количество налогоплательщиков, которым предоставлены социальные налоговые вычеты по суммам пенсионных взносов, уплаченным по договорам негосударственного пенсионного обеспечения,  заключенным с негосударственными пенсионными фондами в свою пользу, по декларациям о доходах 2008 года (единиц)</t>
  </si>
  <si>
    <t>Общая сумма предоставленных социальных налоговых вычетов по пенсионным взносам, уплаченным по договорам негосударственного пенсионного обеспечения, заключенным  с негосударственными пенсионными фондами в свою пользу, по  декларациям из строки 2110 (тыс. руб.)</t>
  </si>
  <si>
    <t>Количество налогоплательщиков, которым предоставлены социальные налоговые вычеты по суммам пенсионных взносов, уплаченным по договорам негосударственного пенсионного обеспечения,  заключенным с негосударственными пенсионными фондами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2008 года (единиц)</t>
  </si>
  <si>
    <t>Общая сумма предоставленных социальных налоговых вычетов по пенсионным взносам, уплаченным по договорам негосударственного пенсионного обеспечения, заключенным  с негосударственными пенсионными фондами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2120 (тыс. руб.)</t>
  </si>
  <si>
    <t>Количество налогоплательщиков, которым предоставлены имущественные налоговые вычеты (документально подтвержденные расходы) по доходам от продажи имущества, по декларациям о доходах 2008 года (единиц)</t>
  </si>
  <si>
    <t>Общая сумма предоставленных имущественных налоговых вычетов (документально подтвержденных расходов) по доходам от продажи имущества, по декларациям из строки 2130 (тыс. руб.)</t>
  </si>
  <si>
    <t>Количество налогоплательщиков, которым предоставлены имущественные налоговые вычеты по доходам от продажи доли в уставном капитале организации,  при уступке прав требования по договору участия в долевом строительстве, по декларациям о доходах 2008 года (единиц)</t>
  </si>
  <si>
    <t>Общая сумма документально подтвержденных расходов, принятых к вычету при продаже доли в уставном капитале организации, при уступке прав требования по договору участия в долевом строительстве, по декларациям из строки 2140 (тыс. руб.)</t>
  </si>
  <si>
    <t>Количество налогоплательщиков, которым предоставлены налоговые  вычеты по документально подтвержденным расходам, связанным с получением дохода от продажи ценных бумаг, по декларациям о доходах 2008 года (единиц)</t>
  </si>
  <si>
    <t>Общая сумма документально подтвержденных расходов, принятых к вычету при продаже ценных бумаг, по декларациям из строки 2150 (тыс. руб.)</t>
  </si>
  <si>
    <t>Количество налогоплательщиков, которым предоставлены профессиональные налоговые вычеты, по декларациям о доходах 2008 года (единиц)</t>
  </si>
  <si>
    <t>Общая сумма предоставленных профессиональных налоговых вычетов, по декларациям из строки 2160 (тыс. руб.)</t>
  </si>
  <si>
    <t>Количество налогоплательщиков, которым предоставлены имущественные налоговые  вычеты по суммам, израсходованным на новее строительство либо приобретение на территории Российской Федерации жилого дома, квартиры, комнаты или доли (долей) в них, по декларациям о доходах 2008 года (единиц)</t>
  </si>
  <si>
    <t>Общая сумма предоставленных имущественных налоговых вычетов по приобретению (строительству) жилого дома, квартиры, комнаты или доли (долей) в них, по декларациям из строки 2170 (тыс. руб.)</t>
  </si>
  <si>
    <t>Общая сумма облагаемого дохода по декларациям о доходах 2008 года (тыс. руб.)</t>
  </si>
  <si>
    <t>Общая сумма налога, исчисленного к уплате по декларациям о доходах 2008 года  (тыс. руб.)</t>
  </si>
  <si>
    <t>Общая сумма налога, удержанная у источника выплаты, уплаченная  в виде авансовых платежей, уплаченная на основании налогового уведомления, удержанная с доходов, освобождаемых от налогообложения в соответствии с подпунктом 1 пункта 1 статьи 212 Кодекса, а также уплаченная  в иностранных государствах, подлежащая  к  зачету  в Российской Федерации, по декларациям о доходах 2008 года (тыс. руб.)</t>
  </si>
  <si>
    <t>Количество деклараций о доходах 2008 года, по которым  возврат налога подтвержден в полной сумме, заявленной налогоплательщиком (единиц)</t>
  </si>
  <si>
    <t>Количество деклараций о доходах 2008 года, по которым сумма налога к возврату уменьшена налоговым органом (единиц)</t>
  </si>
  <si>
    <t>Общая сумма налога, уменьшенного к возврату по результатам камеральных проверок деклараций из строки 2220 (тыс. руб.)</t>
  </si>
  <si>
    <t>Общая сумма налога, подлежащая возврату из бюджета по результатам камеральных проверок деклараций о доходах 2008 года (тыс. руб.)</t>
  </si>
  <si>
    <t>Количество деклараций о доходах 2008 года, по которым дополнительно начислена сумма налога к уплате по результатам камеральных проверок (единиц)</t>
  </si>
  <si>
    <t>Общая сумма налога, подлежащая к доплате в бюджет по результатам камеральных проверок деклараций о доходах 2008 года (тыс. руб.)</t>
  </si>
  <si>
    <t>Из строки 2260- сумма налога, дополнительно начисленная по результатам камеральных проверок деклараций о доходах 2008 года (тыс. руб.)</t>
  </si>
  <si>
    <t>Максимальная дополнительно начисленная сумма налога  по результатам камеральной проверки одной декларации по доходам 2008 года (тыс. руб.)</t>
  </si>
  <si>
    <t>X</t>
  </si>
  <si>
    <t>Раздел III</t>
  </si>
  <si>
    <t>Cведения о декларациях по доходам 2008 года, представленных индивидуальными предпринимателями, главами крестьянских (фермерских) хозяйств, адвокатами и другими лицами, занимающимися частной практикой 
(по данным налогоплательщика)</t>
  </si>
  <si>
    <t>Главы 
крестьян-
ских (фермер-
ских) хозяйств</t>
  </si>
  <si>
    <t>Нотариусы и другие лица, занимающие-
ся частной практикой</t>
  </si>
  <si>
    <t>Количество налогоплательщиков представивших декларацию по доходам 2008 года  (чел.)</t>
  </si>
  <si>
    <t>Общая сумма дохода, заявленная налогоплательщиками (из строки 3010) в представленных актуальных декларациях (тыс.руб.)</t>
  </si>
  <si>
    <t>Общая сумма дохода от предпринимательской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</si>
  <si>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 деятельности и частной практики (единиц</t>
  </si>
  <si>
    <t>Общая сумма профессиональных налоговых вычетов, заявленных налогоплательщиками по доходам от  предпринимательской деятельности и частной практики по актуальным декларациям (тыс.руб.)</t>
  </si>
  <si>
    <t>Количество актуальных деклараций, в которых общая сумма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</si>
  <si>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(тыс.руб.)</t>
  </si>
  <si>
    <t>Общая сумма дохода, подлежащая налогообложению, указанная налогоплательщиками (из строки 3010) в представленных актуальных декларациях (тыс. руб.)</t>
  </si>
  <si>
    <t>Сумма налога, исчисленная к уплате по актуальным декларациям налогоплательщиков из строки 3010 (тыс. руб.)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</si>
  <si>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</si>
  <si>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Сумма налога, подлежащая к уплате (доплате) в бюджет, заявленная в актуальных декларациях налогоплательщиков из строки 3010 (тыс. руб.)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</si>
  <si>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</si>
  <si>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</si>
  <si>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</si>
  <si>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</si>
  <si>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</si>
  <si>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Налог на доходы физических лиц, удерживаемый налоговыми агентами</t>
  </si>
  <si>
    <t>Раздел I.Налоговая база, подлежащая налогообложению по ставке 13%, и сумма налога</t>
  </si>
  <si>
    <t>СВОДНЫЙ ОТЧЕТ</t>
  </si>
  <si>
    <t>ИТОГ ПО РФ , Дата формирования: 05.03.2010</t>
  </si>
  <si>
    <t>Код строки</t>
  </si>
  <si>
    <t>Значение показателей</t>
  </si>
  <si>
    <t>(руб.)*</t>
  </si>
  <si>
    <t>1</t>
  </si>
  <si>
    <t>2</t>
  </si>
  <si>
    <t>3</t>
  </si>
  <si>
    <t>Количество сведений о доходах физических лиц за 2008 год, поступивших в налоговые органы, в которых предусмотрена налоговая ставка в размере 13 %(шт.)</t>
  </si>
  <si>
    <t>Общая сумма дохода</t>
  </si>
  <si>
    <t>Облагаемая сумма дохода</t>
  </si>
  <si>
    <t>Общая сумма исчисленного налога</t>
  </si>
  <si>
    <t>Общая сумма удержанного налога</t>
  </si>
  <si>
    <t>Сумма возврата налога по перерасчету с доходов прошлых лет</t>
  </si>
  <si>
    <t>Сумма, зачтенная при уплате налога по перерасчету с доходов прошлых лет</t>
  </si>
  <si>
    <t>Сумма, удержанная при уплате налога по перерасчету с доходов прошлых лет</t>
  </si>
  <si>
    <t>Задолженность по налогу за налогоплательщиком</t>
  </si>
  <si>
    <t>Сумма налога, излишне удержанная налоговым агентом</t>
  </si>
  <si>
    <t>Сумма налога, переданная на взыскание в налоговый орган</t>
  </si>
  <si>
    <t>*значение показателей указывается в рублях,за исключением строки 1010</t>
  </si>
  <si>
    <t>Раздел II.Налоговая база, подлежащая налогообложению по ставке 30%, и сумма налога</t>
  </si>
  <si>
    <t>Количество сведений о доходах физических лиц за 2008 год, поступивших в налоговые органы, в которых предусмотрена налоговая ставка в размере 30 %(шт.)</t>
  </si>
  <si>
    <t>*значение показателей указывается в рублях,за исключением строки 2010</t>
  </si>
  <si>
    <t>Раздел III.Налоговая база, подлежащая налогообложению по ставке 9%, и сумма налога</t>
  </si>
  <si>
    <t>Количество сведений о доходах физических лиц за 2008 год, поступивших в налоговые органы, в которых предусмотрена налоговая ставка в размере 9 %(шт.)</t>
  </si>
  <si>
    <t>*значение показателей указывается в рублях,за исключением строки 3010</t>
  </si>
  <si>
    <t>Раздел IV.Налоговая база, подлежащая налогообложению по ставке 35%, и сумма налога</t>
  </si>
  <si>
    <t>Количество сведений о доходах физических лиц за 2008 год, поступивших в налоговые органы, в которых предусмотрена налоговая ставка в размере 35 %(шт.)</t>
  </si>
  <si>
    <t>*значение показателей указывается в рублях,за исключением строки 4010</t>
  </si>
  <si>
    <t>Раздел V.Налоговая база, подлежащая налогообложению по иным налоговым ставкам</t>
  </si>
  <si>
    <t>и сумма налога</t>
  </si>
  <si>
    <t>Количество сведений о доходах физических лиц, поступивших в налоговые органы, в которых предусмотрены налоговые ставки, установленные в Соглашениях (шт.)</t>
  </si>
  <si>
    <t>*значение показателей указывается в рублях,за исключением строки 5010</t>
  </si>
  <si>
    <t>Раздел VI. Сведения о имущественных и стандартных налоговых вычетах</t>
  </si>
  <si>
    <t>Количество справок по форме № 2-НДФЛ</t>
  </si>
  <si>
    <t>Значение показателей(руб.)</t>
  </si>
  <si>
    <t>4</t>
  </si>
  <si>
    <t>Общая сумма стандартных налоговых вычетов</t>
  </si>
  <si>
    <t>по коду вычета 101</t>
  </si>
  <si>
    <t>по коду вычета 102</t>
  </si>
  <si>
    <t>по коду вычета 103</t>
  </si>
  <si>
    <t>по коду вычета 104</t>
  </si>
  <si>
    <t>по коду вычета 105</t>
  </si>
  <si>
    <t>по коду вычета 106</t>
  </si>
  <si>
    <t>по коду вычета 107</t>
  </si>
  <si>
    <t>Общая сумма предоставленных стандартных налоговых вычетов</t>
  </si>
  <si>
    <t>Общая сумма полагающихся имущественных налоговых вычетов (пп.2 п.1 ст.220 Налогового кодекса Российской Федерации)</t>
  </si>
  <si>
    <t>по коду вычета 311</t>
  </si>
  <si>
    <t>по коду вычета 312</t>
  </si>
  <si>
    <t>по коду вычета 313</t>
  </si>
  <si>
    <t>Общая сумма предоставленных имущественных налоговых вычетов (пп.2 п.1 ст.220 Налогового кодекса Российской Федерации)</t>
  </si>
  <si>
    <t>Раздел VII. Сведения о налоговых вычетах, предоставленных по отдельным видам доходов</t>
  </si>
  <si>
    <t>Общая сумма налоговых вычетов</t>
  </si>
  <si>
    <t>7010</t>
  </si>
  <si>
    <t>по коду вычета 403</t>
  </si>
  <si>
    <t>7020</t>
  </si>
  <si>
    <t>по коду вычета 404</t>
  </si>
  <si>
    <t>7030</t>
  </si>
  <si>
    <t>по коду вычета 405</t>
  </si>
  <si>
    <t>7040</t>
  </si>
  <si>
    <t>по коду вычета 301</t>
  </si>
  <si>
    <t>7041</t>
  </si>
  <si>
    <t>по коду вычета 305</t>
  </si>
  <si>
    <t>7042</t>
  </si>
  <si>
    <t>по коду вычета 306</t>
  </si>
  <si>
    <t>7043</t>
  </si>
  <si>
    <t>по коду вычета 307</t>
  </si>
  <si>
    <t>7050</t>
  </si>
  <si>
    <t>по коду вычета 308</t>
  </si>
  <si>
    <t>7051</t>
  </si>
  <si>
    <t>7052</t>
  </si>
  <si>
    <t>по коду вычета 310</t>
  </si>
  <si>
    <t>7053</t>
  </si>
  <si>
    <t>по коду вычета 501</t>
  </si>
  <si>
    <t>7070</t>
  </si>
  <si>
    <t>по коду вычета 502</t>
  </si>
  <si>
    <t>7080</t>
  </si>
  <si>
    <t>по коду вычета 503</t>
  </si>
  <si>
    <t>7090</t>
  </si>
  <si>
    <t>по коду вычета 504</t>
  </si>
  <si>
    <t>7100</t>
  </si>
  <si>
    <t>по коду вычета 505</t>
  </si>
  <si>
    <t>7110</t>
  </si>
  <si>
    <t>по коду вычета 506</t>
  </si>
  <si>
    <t>7120</t>
  </si>
  <si>
    <t>по коду вычета 507</t>
  </si>
  <si>
    <t>7130</t>
  </si>
  <si>
    <t>по коду вычета 508</t>
  </si>
  <si>
    <t>7131</t>
  </si>
  <si>
    <t>по коду вычета 601</t>
  </si>
  <si>
    <t>7140</t>
  </si>
  <si>
    <t>по коду вычета 602</t>
  </si>
  <si>
    <t>7141</t>
  </si>
  <si>
    <t>по коду вычета 603</t>
  </si>
  <si>
    <t>7142</t>
  </si>
  <si>
    <t>по коду вычета 604</t>
  </si>
  <si>
    <t>7143</t>
  </si>
  <si>
    <t>по коду вычета 605</t>
  </si>
  <si>
    <t>7144</t>
  </si>
  <si>
    <t>по коду вычета 606</t>
  </si>
  <si>
    <t>7145</t>
  </si>
  <si>
    <t>по коду вычета 620</t>
  </si>
  <si>
    <t>7150</t>
  </si>
  <si>
    <t>Сведения о декларациях, представленных в налоговые органы, 
а также результаты рассмотрения заявлений налогоплательщиков для подтверждения права на получение имущественного налогового  вычета</t>
  </si>
  <si>
    <t>по состоянию на 01.01.2011 г.</t>
  </si>
  <si>
    <t>Из строки 1010 количество зарегистрированных налоговых деклараций формы 3-НДФЛ о доходах 2009 года, всего (единиц)</t>
  </si>
  <si>
    <t>Количество налогоплательщиков, представивших налоговую декларацию формы 3-НДФЛ о доходах 2009 года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</si>
  <si>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1 000 000  руб. до 10 000 000 руб.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</si>
  <si>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10 000 000 руб. до 100 000 000 руб.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</si>
  <si>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100 000 000 руб. до 500 000 000 руб.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</si>
  <si>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500 000 000 руб. до 1 000 000 000 руб.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</si>
  <si>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1 000 000 000 руб. до 10 000 000 000 руб. (чел.)</t>
  </si>
  <si>
    <t>Количество налогоплательщиков, представивших налоговую декларацию формы 3-НДФЛ о доходах 2009 года, в которой общая сумма дохода составляет  от 10 000 000 000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</si>
  <si>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2010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</si>
  <si>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2010 год составляет от 1 000 000 руб. до 20 000 000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</si>
  <si>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2010 год составляет свыше 20 000 000 руб. (чел.)</t>
  </si>
  <si>
    <t>Сумма заявленного предполагаемого дохода на 2010 год (тыс. руб.)</t>
  </si>
  <si>
    <t>Сумма исчисленных авансовых платежей на основании налоговых уведомлений налоговых органов на 2010 год (тыс.руб.)</t>
  </si>
  <si>
    <t>Количество налогоплательщиков, которым выдано в 2010 году уведомление, подтверждающее право на получение  имущественного налогового вычета по доходам 2010 года (чел.)</t>
  </si>
  <si>
    <t>Сумма имущественных налоговых вычетов по расходам на новое строительство или приобретение на территории Российской Федерации жилого дома, квартиры, комнаты или доли (долей) в них, а также по расходам, направленным на погашение процентов по целевым займам (кредитам), полученным от кредитных и иных организаций Российской Федерации и фактически израсходованным  на новое строительство либо приобретение на территории  Российской Федерации жилого дома, квартиры, комнаты или доли (долей) в них, указанная в уведомлениях, выданных в 2010 году налоговыми органами по заявлениям налогоплательщиков (тыс. руб.)</t>
  </si>
  <si>
    <t>Результаты проведенных в отчетном периоде камеральных налоговых проверок 
налоговых деклараций формы 3-НДФЛ</t>
  </si>
  <si>
    <t>Общее количество представленных деклараций формы 3-НДФЛ о доходах 2009 года, введенных в информационные ресурсы налоговых органов в отчетном периоде (единиц)</t>
  </si>
  <si>
    <t>Общее количество представленных в 2010 году деклараций формы 3-НДФЛ о доходах 2007-2008 гг., введенных в информационные ресурсы налоговых органов в отчетном периоде (единиц)</t>
  </si>
  <si>
    <t>Из строк 2001 и 2002 общее количество камерально проверенных в отчетном периоде деклараций, включая уточненные (шт.)</t>
  </si>
  <si>
    <t>Из строки 2010 количество камерально проверенных в отчетном периоде деклараций о доходах 2009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</si>
  <si>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2009 года (единиц)</t>
  </si>
  <si>
    <t>Количество налогоплательщиков, которым предоставлены социальные налоговые вычеты по суммам, уплаченным за обучение детей, по декларациям о доходах 2009 года (единиц)</t>
  </si>
  <si>
    <t>Количество налогоплательщиков, которым предоставлены социальные налоговые вычеты по суммам, уплаченным за свое обучение, обучение брата (сестры) в возрасте до 24 лет по очной форме обучения, по декларациям о доходах 2009 года (единиц)</t>
  </si>
  <si>
    <t>Общая сумма предоставленных социальных налоговых вычетов по суммам, уплаченным за свое обучение, обучение брата (сестры) в возрасте до 24 лет по очной форме обучения, по декларациям из строки 2050 (тыс. руб.)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</si>
  <si>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по декларациям о доходах 2009 года (единиц)</t>
  </si>
  <si>
    <t>Количество налогоплательщиков, которым предоставлены социальные налоговые вычеты по суммам расходов на дорогостоящее лечение, по декларациям о доходах 2009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</si>
  <si>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2009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</si>
  <si>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пенсионного страхования,  заключенным со страховыми организациями в свою пользу, по декларациям о доходах 2009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</si>
  <si>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пенсионного страхования,  заключенным со страховыми организациями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2009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</si>
  <si>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договорам негосударственного пенсионного обеспечения,  заключенным с негосударственными пенсионными фондами в свою пользу, по декларациям о доходах 2009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</si>
  <si>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договорам негосударственного пенсионного обеспечения,  заключенным с негосударственными пенсионными фондами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2009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</si>
  <si>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 по доходам от продажи имущества, по декларациям о доходах 2009 года (единиц)</t>
  </si>
  <si>
    <t>Количество налогоплательщиков, которым предоставлены имущественные налоговые вычеты по доходам от продажи доли в уставном капитале организации,  при уступке прав требования по договору участия в долевом строительстве, по декларациям о доходах 2009 года (единиц)</t>
  </si>
  <si>
    <t>Количество налогоплательщиков, которым предоставлены налоговые  вычеты по документально подтвержденным расходам, связанным с получением дохода от продажи ценных бумаг, по декларациям о доходах 2009 года (единиц)</t>
  </si>
  <si>
    <t>Количество налогоплательщиков, которым предоставлены профессиональные налоговые вычеты, по декларациям о доходах 2009 года (единиц)</t>
  </si>
  <si>
    <t>Количество налогоплательщиков, которым предоставлены имущественные налоговые  вычеты по суммам, израсходованным на новее строительство либо приобретение на территории Российской Федерации жилого дома, квартиры, комнаты или доли (долей) в них, по декларациям о доходах 2009 года (единиц)</t>
  </si>
  <si>
    <t>Общая сумма облагаемого дохода по декларациям о доходах 2009 года (тыс. руб.)</t>
  </si>
  <si>
    <t>Общая сумма налога, исчисленного к уплате по декларациям о доходах 2009 года  (тыс. руб.)</t>
  </si>
  <si>
    <t>Общая сумма налога, удержанная у источника выплаты, уплаченная  в виде авансовых платежей, уплаченная на основании налогового уведомления, удержанная с доходов, освобождаемых от налогообложения в соответствии с подпунктом 1 пункта 1 статьи 212 Кодекса, а также уплаченная  в иностранных государствах, подлежащая  к  зачету  в Российской Федерации, по декларациям о доходах 2009 года (тыс. руб.)</t>
  </si>
  <si>
    <t>Количество деклараций о доходах 2009 года, по которым  возврат налога подтвержден в полной сумме, заявленной налогоплательщиком (единиц)</t>
  </si>
  <si>
    <t>Количество деклараций о доходах 2009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</si>
  <si>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2009 года (тыс. руб.)</t>
  </si>
  <si>
    <t>Количество деклараций о доходах 2009 года, по которым дополнительно начислена сумма налога к уплате по результатам камеральных проверок (единиц)</t>
  </si>
  <si>
    <t>Общая сумма налога, подлежащая к доплате в бюджет по результатам камеральных проверок деклараций о доходах 2009 года (тыс. руб.)</t>
  </si>
  <si>
    <t>Из строки 2260- сумма налога, дополнительно начисленная по результатам камеральных проверок деклараций о доходах 2009 года (тыс. руб.)</t>
  </si>
  <si>
    <t>Максимальная дополнительно начисленная сумма налога  по результатам камеральной проверки одной декларации о доходах 2009 года (тыс. руб.)</t>
  </si>
  <si>
    <t>Cведения о декларациях о доходах 2009 года, представленных индивидуальными предпринимателями, главами крестьянских (фермерских) хозяйств, адвокатами и другими лицами, занимающимися частной практикой 
(по данным налогоплательщика)</t>
  </si>
  <si>
    <t>Количество налогоплательщиков представивших декларацию о доходах 2009 года  (чел.)</t>
  </si>
  <si>
    <t>Всего по РФ</t>
  </si>
  <si>
    <t>Количество сведений о доходах физических лиц за 2009 год, поступивших в налоговые органы, в которых предусмотрена налоговая ставка в размере 13 %(шт.)</t>
  </si>
  <si>
    <t>Количество сведений о доходах физических лиц за 2009 год, поступивших в налоговые органы, в которых предусмотрена налоговая ставка в размере 30 %(шт.)</t>
  </si>
  <si>
    <t>Количество сведений о доходах физических лиц за 2009 год, поступивших в налоговые органы, в которых предусмотрена налоговая ставка в размере 9 %(шт.)</t>
  </si>
  <si>
    <t>Количество сведений о доходах физических лиц за 2009 год, поступивших в налоговые органы, в которых предусмотрена налоговая ставка в размере 35 %(шт.)</t>
  </si>
  <si>
    <t>Раздел V.Налоговая база, подлежащая налогообложению по ставке 15%, и сумма налога</t>
  </si>
  <si>
    <t>Количество сведений о доходах физических лиц за 2009 год, поступивших в налоговые органы, в которых предусмотрена налоговая ставка в размере 15 %(шт.)</t>
  </si>
  <si>
    <t>Раздел VI.Налоговая база, подлежащая налогообложению по иным налоговым ставкам</t>
  </si>
  <si>
    <t>Количество сведений о доходах физических лиц за 2009 год, поступивших в налоговые органы, в которых предусмотрены налоговые ставки, установленные в соглашениях об избежании двойного налогообложения (шт.)</t>
  </si>
  <si>
    <t>*значение показателей указывается в рублях,за исключением строки 6010</t>
  </si>
  <si>
    <t>Раздел VII. Сведения о имущественных и стандартных налоговых вычетах</t>
  </si>
  <si>
    <t>Общая сумма полагающихся стандартных налоговых вычетов</t>
  </si>
  <si>
    <t xml:space="preserve">по коду вычета 105 </t>
  </si>
  <si>
    <t>по коду вычета 108</t>
  </si>
  <si>
    <t>по коду вычета 109</t>
  </si>
  <si>
    <t>по коду вычета 110</t>
  </si>
  <si>
    <t>по коду вычета 111</t>
  </si>
  <si>
    <t>по коду вычета 112</t>
  </si>
  <si>
    <t>по коду вычета 113</t>
  </si>
  <si>
    <t>Раздел VIII. Сведения о налоговых вычетах, предоставленных по отдельным видам доходов</t>
  </si>
  <si>
    <t>по коду вычета 309</t>
  </si>
  <si>
    <t>ОТЧЕТ
О ДЕКЛАРИРОВАНИИ ДОХОДОВ ФИЗИЧЕСКИМИ ЛИЦАМИ</t>
  </si>
  <si>
    <t xml:space="preserve">Сведения о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</si>
  <si>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Всего по Российской Федерации</t>
  </si>
  <si>
    <t>Из строки 1010 количество зарегистрированных налоговых деклараций формы 3-НДФЛ о доходах 2011 года, всего (единиц)</t>
  </si>
  <si>
    <t>Количество налогоплательщиков, представивших налоговую декларацию формы 3-НДФЛ о доходах 2011 года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</si>
  <si>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</si>
  <si>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</si>
  <si>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</si>
  <si>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</si>
  <si>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</si>
  <si>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2011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</si>
  <si>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2012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</si>
  <si>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2012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</si>
  <si>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2012 год составляет свыше 20 млн. руб. (чел.)</t>
  </si>
  <si>
    <t>Сумма заявленного предполагаемого дохода на 2012 год (тыс. руб.)</t>
  </si>
  <si>
    <t>Сумма исчисленных авансовых платежей на основании налоговых уведомлений налоговых органов на 2012 год (тыс.руб.)</t>
  </si>
  <si>
    <t>Количество налогоплательщиков, которым выдано в 2012 году уведомление о подтверждении права на имущественный налоговый вычет по доходам 2012 года (чел.)</t>
  </si>
  <si>
    <t xml:space="preserve">Сумма предусмотренного пп. 2 п. 1 ст. 220 Кодекса имущественного налогового вычета, указанная в уведомлениях о подтверждении права на имущественный налоговый вычет, выданных в 2012 году налоговыми органами по заявлениям налогоплательщиков (тыс. руб.) </t>
  </si>
  <si>
    <t>Результаты проведенных в отчетном периоде камеральных налоговых проверок налоговых деклараций формы 3-НДФЛ</t>
  </si>
  <si>
    <t>Код 
стро-
ки</t>
  </si>
  <si>
    <t xml:space="preserve">Главы крестьянских (фермерских) хозяйств </t>
  </si>
  <si>
    <t>Нотариусы и другие лица, занимающиеся частной практикой</t>
  </si>
  <si>
    <t>Адвокаты, учредившие адвокатские кабинеты</t>
  </si>
  <si>
    <t>Иные 
физические лица</t>
  </si>
  <si>
    <t xml:space="preserve">Общее количество представленных деклараций формы 3-НДФЛ о доходах 2011 года, введенных в информационные ресурсы налоговых органов в отчетном периоде (единиц) </t>
  </si>
  <si>
    <t>Общее количество представленных в 2012 году деклараций формы 3-НДФЛ о доходах 2009-2010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</si>
  <si>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2011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</si>
  <si>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2011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</si>
  <si>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2011 года (единиц)</t>
  </si>
  <si>
    <t>Общая сумма предоставленных социальных налоговых вычетов по суммам, уплаченным за обучение детей по очной форме обучения, по декларациям из строки 2040 (тыс. руб.)</t>
  </si>
  <si>
    <t>Количество налогоплательщиков, которым предоставлены социальные налоговые вычеты по суммам, уплаченным за свое обучение, обучение брата (сестры) в возрасте до 24 лет по очной форме обучения, по декларациям о доходах 2011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</si>
  <si>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2011 года (единиц)</t>
  </si>
  <si>
    <t>Общая сумма предоставленных социальных налоговых вычетов по суммам, уплаченным за лечение и приобретение медикаментов (за исключением расходов по дорогостоящему лечению), по декларациям из строки 2060 (тыс. руб.)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</si>
  <si>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2011 года (единиц)</t>
  </si>
  <si>
    <t>Общая сумма предоставленных социальных налоговых вычетов по расходам по дорогостоящему лечению по декларациям из строки 2070 (тыс. руб.)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</si>
  <si>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2011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</si>
  <si>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2011 года (единиц)</t>
  </si>
  <si>
    <t>Общая сумма предоставленных социальных налоговых вычетов по страховым взносам,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2090 (тыс. руб.)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</si>
  <si>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2011 года (единиц)</t>
  </si>
  <si>
    <t>Общая сумма предоставленных социальных налоговых вычетов по пенсионным взносам,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 декларациям из строки 2100 (тыс. руб.)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</si>
  <si>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2011 года (единиц)</t>
  </si>
  <si>
    <t>Общая сумма предоставленных социальных налоговых вычетов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 декларациям из строки 2110 (тыс. руб.)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</si>
  <si>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2011 года (единиц)</t>
  </si>
  <si>
    <t>Общая сумма предоставленных имущественных налоговых вычетов (документально подтвержденных расходов), предусмотренных пп. 1 и пп. 1.1 п. 1 статьи 220 Кодекса, по декларациям из строки 2120 (тыс. руб.)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</si>
  <si>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2011 года (единиц)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</si>
  <si>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из строки 2130 (тыс. руб.)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</si>
  <si>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2011 года (единиц)</t>
  </si>
  <si>
    <t>Общая сумма принятых к вычету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из строки 2140 (тыс. руб.)</t>
  </si>
  <si>
    <t>Количество налогоплательщиков, которым предоставлены профессиональные налоговые вычеты, по декларациям о доходах 2011 года (единиц).</t>
  </si>
  <si>
    <t>Общая сумма предоставленных профессиональных налоговых вычетов, по декларациям из строки 2150 (тыс. руб.)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</si>
  <si>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2011 года (единиц)</t>
  </si>
  <si>
    <t>Общая сумма предоставленных имущественных налоговых вычетов, установленные пп. 2 п. 1 ст. 220 Кодекса, по декларациям из строки 2160 (тыс. руб.)</t>
  </si>
  <si>
    <t>Налоговая база по декларациям о доходах 2011 года (тыс. руб.)</t>
  </si>
  <si>
    <t>Общая сумма налога, исчисленная к уплате по декларациям о доходах 2011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</si>
  <si>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2011 года (тыс. руб.)</t>
  </si>
  <si>
    <t>Количество деклараций о доходах 2011 года, по которым  возврат налога подтвержден в полной сумме, заявленной налогоплательщиком (единиц)</t>
  </si>
  <si>
    <t>Количество деклараций о доходах 2011 года, по которым сумма налога к возврату уменьшена налоговым органом (единиц)</t>
  </si>
  <si>
    <t>Общая сумма налога, уменьшенная к возврату по результатам камеральных проверок деклараций из строки 2210 (тыс. руб.)</t>
  </si>
  <si>
    <t>Общая сумма налога, подлежащая возврату из бюджета по результатам камеральных проверок деклараций о доходах 2011 года (тыс. руб.)</t>
  </si>
  <si>
    <t>Количество деклараций о доходах 2011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</si>
  <si>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2011 года (тыс. руб.)</t>
  </si>
  <si>
    <t>Из строки 2250- сумма налога, дополнительно начисленная по результатам камеральных проверок деклараций о доходах 2011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</si>
  <si>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2011 года (тыс. руб.)</t>
  </si>
  <si>
    <t>Х</t>
  </si>
  <si>
    <t>Cведения о декларациях о доходах 2011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</si>
  <si>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Главы крестьянских (фермерских) хозяйств</t>
  </si>
  <si>
    <t>Количество налогоплательщиков представивших актуальную декларацию о доходах 2011 года  (чел.)</t>
  </si>
  <si>
    <t>Количество актуальных деклараций с нулевой суммой дохода от предпринимательской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</si>
  <si>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алогоплательщиками по доходам от предпринимательской деятельности и частной практики по актуальным  декларациям (тыс. руб.)</t>
  </si>
  <si>
    <t>Налоговая база, указанная налогоплательщиками (из строки 3010) в представленных актуальных декларациях  (тыс. руб.)</t>
  </si>
  <si>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</si>
  <si>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Из строки 1010 количество зарегистрированных налоговых деклараций формы 3-НДФЛ о доходах 2012 года, всего (единиц)</t>
  </si>
  <si>
    <t>Количество налогоплательщиков, представивших налоговую декларацию формы 3-НДФЛ о доходах 2012 года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</si>
  <si>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</si>
  <si>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</si>
  <si>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</si>
  <si>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</si>
  <si>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</si>
  <si>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2012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</si>
  <si>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2013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</si>
  <si>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2013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</si>
  <si>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2013 год составляет свыше 20 млн. руб. (чел.)</t>
  </si>
  <si>
    <t>Сумма заявленного предполагаемого дохода на 2013 год (тыс. руб.)</t>
  </si>
  <si>
    <t>Сумма исчисленных авансовых платежей на основании налоговых уведомлений налоговых органов на 2013 год (тыс.руб.)</t>
  </si>
  <si>
    <t>Количество налогоплательщиков, которым выдано в 2013 году уведомление о подтверждении права на имущественный налоговый вычет по доходам 2013 года (чел.)</t>
  </si>
  <si>
    <t xml:space="preserve">Сумма предусмотренного пп. 2 п. 1 ст. 220 Кодекса имущественного налогового вычета, указанная в уведомлениях о подтверждении права на имущественный налоговый вычет, выданных в 2013 году налоговыми органами по заявлениям налогоплательщиков (тыс. руб.) </t>
  </si>
  <si>
    <t xml:space="preserve">Общее количество представленных деклараций формы 3-НДФЛ о доходах 2012 года, введенных в информационные ресурсы налоговых органов в отчетном периоде (единиц) </t>
  </si>
  <si>
    <t>Общее количество представленных в 2013 году деклараций формы 3-НДФЛ о доходах 2009-2011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</si>
  <si>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2012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</si>
  <si>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</si>
  <si>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</si>
  <si>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свое обучение, обучение брата (сестры) в возрасте до 24 лет по очной форме обучения, по декларациям о доходах 2012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</si>
  <si>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2012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</si>
  <si>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2012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</si>
  <si>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2012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</si>
  <si>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2012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</si>
  <si>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2012 года (единиц)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</si>
  <si>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2012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</si>
  <si>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2012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</si>
  <si>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2012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</si>
  <si>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2012 года (единиц)</t>
  </si>
  <si>
    <t>Количество налогоплательщиков, которым предоставлены профессиональные налоговые вычеты, по декларациям о доходах 2012 года (единиц).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</si>
  <si>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2012 года (единиц)</t>
  </si>
  <si>
    <t>Налоговая база по декларациям о доходах 2012 года (тыс. руб.)</t>
  </si>
  <si>
    <t>Общая сумма налога, исчисленная к уплате по декларациям о доходах 2012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</si>
  <si>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2012 года (тыс. руб.)</t>
  </si>
  <si>
    <t>Количество деклараций о доходах 2012 года, по которым  возврат налога подтвержден в полной сумме, заявленной налогоплательщиком (единиц)</t>
  </si>
  <si>
    <t>Количество деклараций о доходах 2012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</si>
  <si>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2012 года (тыс. руб.)</t>
  </si>
  <si>
    <t>Количество деклараций о доходах 2012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</si>
  <si>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2012 года (тыс. руб.)</t>
  </si>
  <si>
    <t>Из строки 2250- сумма налога, дополнительно начисленная по результатам камеральных проверок деклараций о доходах 2012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</si>
  <si>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2012 года (тыс. руб.)</t>
  </si>
  <si>
    <t>Cведения о декларациях о доходах 2012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</si>
  <si>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Количество налогоплательщиков представивших актуальную декларацию о доходах 2012 года  (чел.)</t>
  </si>
  <si>
    <t xml:space="preserve">Сведения о налоговых декларациях, представленных в налоговые органы, а также результаты рассмотрения заявлений налогоплательщиков для получения уведомления о подтверждении права на имущественный налоговый  вычет </t>
  </si>
  <si>
    <t>Количество зарегистрированных налоговых деклараций формы 
3-НДФЛ, всего  (единиц)</t>
  </si>
  <si>
    <t>Из строки 1010 количество зарегистрированных налоговых деклараций формы 3-НДФЛ о доходах 2013 года, всего (единиц)</t>
  </si>
  <si>
    <t>Количество налогоплательщиков, представивших налоговую декларацию формы 3-НДФЛ о доходах 2013 года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</si>
  <si>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</si>
  <si>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</si>
  <si>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</si>
  <si>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</si>
  <si>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</si>
  <si>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2013 года, в которой общая сумма дохода составляет  от 10 млрд. руб. и выше (чел.)</t>
  </si>
  <si>
    <t>Количество зарегистрированных налоговых деклараций формы 
4-НДФЛ, всего (единиц)</t>
  </si>
  <si>
    <t>Количество налогоплательщиков, представивших налоговую декларацию формы 4-НДФЛ, в которой заявлена предполагаемая сумма дохода на 2014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</si>
  <si>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2014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</si>
  <si>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2014 год составляет свыше 20 млн. руб. (чел.)</t>
  </si>
  <si>
    <t>Сумма заявленного предполагаемого дохода на 2014 год (тыс. руб.)</t>
  </si>
  <si>
    <t>Сумма исчисленных авансовых платежей на основании налоговых уведомлений налоговых органов на 2014 год (тыс.руб.)</t>
  </si>
  <si>
    <t>Количество налогоплательщиков, которым выдано в 2014 году уведомление о подтверждении права на имущественный налоговый вычет по доходам 2014 года (чел.)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</si>
  <si>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2014 году налоговыми органами по заявлениям налогоплательщиков (тыс. руб.) </t>
  </si>
  <si>
    <t xml:space="preserve">Общее количество представленных деклараций формы 3-НДФЛ о доходах 2013 года, введенных в информационные ресурсы налоговых органов в отчетном периоде (единиц) </t>
  </si>
  <si>
    <t>Общее количество представленных в 2014 году деклараций формы 3-НДФЛ о доходах 2010-2012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</si>
  <si>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2013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</si>
  <si>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  благотворительные цели, по декларациям о доходах 2013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</si>
  <si>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2013 года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</si>
  <si>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2013 года (единиц)</t>
  </si>
  <si>
    <t>Общая сумма предоставленных социальных налоговых вычетов по суммам, уплаченным за свое обучение, за обучение брата (сестры) в возрасте до 24 лет по очной форме обучения, по декларациям из строки 2050 (тыс. руб.)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</si>
  <si>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2013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</si>
  <si>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2013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</si>
  <si>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2013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</si>
  <si>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договору (договорам) добровольного пенсионного страхования,  заключенному (заключенным) со страховой организацией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2013 года (единиц)</t>
  </si>
  <si>
    <t>Количество налогоплательщиков, которым предоставлены социальные налоговые вычеты по суммам пенсионных взносов, уплаченным по договору (договорам) негосударственного пенсионного обеспечения, заключенному (заключенным) с негосударственным пенсионным фондом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по декларациям о доходах 2013 года (единиц)</t>
  </si>
  <si>
    <t>Количество налогоплательщиков, которым предоставлены социальные налоговые вычеты по суммам дополнительных страховых взносов на накопительную часть трудовой пенсии, уплаченным в соответствии с Федеральным законом «О дополнительных страховых взносах на накопительную часть трудовой пенсии и государственной поддержке формирования пенсионных накоплений», по декларациям о доходах 2013 года (единиц)</t>
  </si>
  <si>
    <t>Количество налогоплательщиков, которым предоставлены имущественные налоговые вычеты (документально подтвержденные расходы), предусмотренные пп. 1 и пп. 1.1 п. 1 статьи 220 Кодекса, по декларациям о доходах 2013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</si>
  <si>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 абзацем 2 пп. 1 п. 1 ст. 220 Кодекса, по декларациям о доходах 2013 года (единиц)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</si>
  <si>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2013 года (единиц)</t>
  </si>
  <si>
    <t>Количество налогоплательщиков, которым предоставлены профессиональные налоговые вычеты, по декларациям о доходах 2013 года (единиц).</t>
  </si>
  <si>
    <t>Количество налогоплательщиков, которым предоставлены имущественные налоговые  вычеты, установленные пп. 2 п. 1 ст. 220 Кодекса, по декларациям о доходах 2013 года (единиц)</t>
  </si>
  <si>
    <t>Налоговая база по декларациям о доходах 2013 года (тыс. руб.)</t>
  </si>
  <si>
    <t>Общая сумма налога, исчисленная к уплате по декларациям о доходах 2013 года  (тыс. руб.)</t>
  </si>
  <si>
    <t>Общая сумма налога, удержанная у источника выплаты; фактически уплаченная  в виде авансовых платежей; уплаченная в виде фиксированных авансовых платежей; удержанная с доходов, освобождаемых от налогообложения в соответствии с пп. 1 п. 1 ст. 212 Кодекса, а также уплаченная  в иностранных государствах, подлежащая  зачету  в Российской Федерации, по декларациям о доходах 2013 года (тыс. руб.)</t>
  </si>
  <si>
    <t>Количество деклараций о доходах 2013 года, по которым  возврат налога подтвержден в полной сумме, заявленной налогоплательщиком (единиц)</t>
  </si>
  <si>
    <t>Количество деклараций о доходах 2013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</si>
  <si>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2013 года (тыс. руб.)</t>
  </si>
  <si>
    <t>Количество деклараций о доходах 2013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</si>
  <si>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2013 года (тыс. руб.)</t>
  </si>
  <si>
    <t>Из строки 2250 сумма налога, дополнительно начисленная по результатам камеральных проверок деклараций о доходах 2013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</si>
  <si>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2013 года (тыс. руб.)</t>
  </si>
  <si>
    <t>Cведения о налоговых декларациях формы 3-НДФЛ о доходах 2013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</si>
  <si>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2013 года  (чел.)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</si>
  <si>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</si>
  <si>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</si>
  <si>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Из строки 1010 количество зарегистрированных налоговых деклараций формы 3-НДФЛ о доходах 2014 года, всего (единиц)</t>
  </si>
  <si>
    <t>Количество налогоплательщиков, представивших налоговую декларацию формы 3-НДФЛ о доходах 2014 года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</si>
  <si>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</si>
  <si>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</si>
  <si>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</si>
  <si>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</si>
  <si>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</si>
  <si>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2014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</si>
  <si>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2015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</si>
  <si>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2015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</si>
  <si>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2015 год составляет свыше 20 млн. руб. (чел.)</t>
  </si>
  <si>
    <t>Сумма заявленного предполагаемого дохода на 2015 год (тыс. руб.)</t>
  </si>
  <si>
    <t>Сумма исчисленных авансовых платежей на основании налоговых уведомлений налоговых органов на 2015 год (тыс.руб.)</t>
  </si>
  <si>
    <t>Количество налогоплательщиков, которым выдано в 2015 году уведомление о подтверждении права на имущественный налоговый вычет по доходам 2015 года (чел.)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</si>
  <si>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2015 году налоговыми органами по заявлениям налогоплательщиков (тыс. руб.) </t>
  </si>
  <si>
    <t xml:space="preserve">Общее количество представленных деклараций формы 3-НДФЛ о доходах 2014 года, введенных в информационные ресурсы налоговых органов в отчетном периоде (единиц) </t>
  </si>
  <si>
    <t>Общее количество представленных в 2015 году деклараций формы 3-НДФЛ о доходах 2011-2013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</si>
  <si>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2014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</si>
  <si>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налогоплательщиком в виде пожертвований, по декларациям о доходах 2014 года (единиц)</t>
  </si>
  <si>
    <t>Общая сумма предоставленных социальных налоговых вычетов по суммам, перечисленным налогоплательщиком в виде пожертвований по декларациям из строки 2030 (тыс. руб.)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</si>
  <si>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2014 года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</si>
  <si>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2014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</si>
  <si>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2014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</si>
  <si>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2014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</si>
  <si>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2014 года (единиц)</t>
  </si>
  <si>
    <t>Количество налогоплательщиков, которым предоставлены социальные налоговые вычеты по суммам пенсионных и страховых взносов, уплаченным по договорам негосударственного пенсионного обеспечения и добровольного пенсионного страхования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дополнительных страховых взносов на накопительную часть трудовой пенсии, по декларациям формы 3-НДФЛ о доходах 2014 года (единиц)</t>
  </si>
  <si>
    <t>Общая сумма предоставленных социальных налоговых вычетов по суммам пенсионных и страховых взносов, уплаченным по договорам негосударственного пенсионного обеспечения и добровольного пенсионного страхования в свою пользу и (или) в пользу супруга (в том числе в пользу вдовы, вдовца), родителей (в том числе усыновителей), детей-инвалидов (в том числе усыновленных, находящихся под опекой (попечительством), дополнительных страховых взносов на накопительную часть трудовой пенсии, по  декларациям из строки 2090 (тыс. руб.)</t>
  </si>
  <si>
    <t>Количество налогоплательщиков, которым предоставлены имущественные налоговые вычеты  (документально подтвержденные расходы) по доходам от продажи имущества, по декларациям о доходах 2014 года (единиц)</t>
  </si>
  <si>
    <t>Общая сумма предоставленных имущественных налоговых вычетов (документально подтвержденные расходы) по доходам от продажи имущества, по декларациям из строки 2120 (тыс. руб.)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</si>
  <si>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о доходах 2014 года (единиц)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</si>
  <si>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организации, а также при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из строки 2130 (тыс. руб.)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</si>
  <si>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2014 года (единиц)</t>
  </si>
  <si>
    <t>Количество налогоплательщиков, которым предоставлены профессиональные налоговые вычеты, по декларациям о доходах 2014 года (единиц).</t>
  </si>
  <si>
    <t>Количество налогоплательщиков, которым предоставлены имущественные налоговые  вычеты по расходам на новое строительство либо приобретение объектов недвижимого имущества, по декларациям о доходах 2014 года (единиц)</t>
  </si>
  <si>
    <t>Общая сумма предоставленных имущественных налоговых вычетов, по расходам на новое строительство либо приобретение объектов недвижимого имущества, по декларациям из строки 2160 (тыс. руб.)</t>
  </si>
  <si>
    <t>Налоговая база по декларациям о доходах 2014 года (тыс. руб.)</t>
  </si>
  <si>
    <t>Общая сумма налога, исчисленная к уплате по декларациям о доходах 2014 года  (тыс. руб.)</t>
  </si>
  <si>
    <t>Общая сумма налога, удержанная у источника выплаты; общая сумма налога, удержанная с доходов в виде материальной выгоды, сумма фактически уплаченных авансовых платежей, общая сумма налога, уплаченная налогоплательщиком самостоятельно в соответствии со ст 227.1 Кодекса, подлежащая зачету, а также уплаченная в иностранных государствах, подлежащая  зачету  в Российской Федерации, по декларациям о доходах 2014 года (тыс. руб.)</t>
  </si>
  <si>
    <t>Количество деклараций о доходах 2014 года, по которым  возврат налога подтвержден в полной сумме, заявленной налогоплательщиком (единиц)</t>
  </si>
  <si>
    <t>Количество деклараций о доходах 2014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</si>
  <si>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2014 года (тыс. руб.)</t>
  </si>
  <si>
    <t>Количество деклараций о доходах 2014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</si>
  <si>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2014 года (тыс. руб.)</t>
  </si>
  <si>
    <t>Из строки 2250 сумма налога, дополнительно начисленная по результатам камеральных проверок деклараций о доходах 2014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</si>
  <si>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2014 года (тыс. руб.)</t>
  </si>
  <si>
    <t>Cведения о налоговых декларациях формы 3-НДФЛ о доходах 2014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</si>
  <si>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2014 года  (чел.)</t>
  </si>
  <si>
    <t>Общая сумма дохода от предпринимательской, адвокатской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</si>
  <si>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предпринимательской, адвокатской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</si>
  <si>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предпринимательской, адвокатской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</si>
  <si>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предпринимательской, адвокатской деятельности и частной практики (единиц)</t>
  </si>
  <si>
    <t>Общая сумма дохода от предпринимательской, адвокатской деятельности и частной практики, заявленная налогоплательщиками по декларациям из строки 3060 (тыс.руб.)</t>
  </si>
  <si>
    <t>Справочная информация к Разделу I</t>
  </si>
  <si>
    <t>Сведения о налоговых декларациях по налогу на доходы физических лиц 
(форма 3-НДФЛ), представленных в налоговые органы, по отдельным видам доходов, полученных от источников в Российской Федерации, в 2014 году</t>
  </si>
  <si>
    <t>Количество налогоплательщиков, представивших налоговую декларацию о доходах 2014 года, в связи с получением дохода от продажи недвижимого имущества и долей в нем, находившегося в собственности менее 3-х лет (чел.)</t>
  </si>
  <si>
    <t>Сумма дохода от продажи недвижимого имущества и долей в нем, находившегося в собственности менее 3-х лет, по декларациям из строки 1200 (тыс. руб.)</t>
  </si>
  <si>
    <t>Сумма налога, исчисленная к уплате, по декларациям из строки 1200 (тыс. руб.)</t>
  </si>
  <si>
    <t xml:space="preserve">Количество налогоплательщиков, представивших налоговую декларацию о доходах 2014 года, в связи с получением дохода от продажи иного имущества (чел.) </t>
  </si>
  <si>
    <t>Сумма дохода от продажи иного имущества, по декларациям из строки 1300 (тыс. руб.)</t>
  </si>
  <si>
    <t>Сумма налога, исчисленная к уплате, по декларациям из строки 1300 (тыс. руб.)</t>
  </si>
  <si>
    <t>Количество налогоплательщиков, представивших налоговую декларацию о доходах 2014 года, в связи с получением дохода от операций с ценными бумагами (чел.)</t>
  </si>
  <si>
    <t>Сумма дохода от операций с ценными бумагами, по декларациям из строки 1400  (тыс. руб.)</t>
  </si>
  <si>
    <t>Сумма налога, исчисленная к уплате, по декларациям из строки 1400 (тыс. руб.)</t>
  </si>
  <si>
    <t>Количество налогоплательщиков, представивших налоговую декларацию о доходах 2014 года, в связи с получением дохода от сдачи имущества в аренду (наем) (чел.)</t>
  </si>
  <si>
    <t>Сумма дохода от сдачи имущества в аренду (наем), по декларациям из строки 1500 (тыс. руб.)</t>
  </si>
  <si>
    <t>Сумма налога, исчисленная к уплате, по декларациям из строки 1500 (тыс. руб.)</t>
  </si>
  <si>
    <t>Количество налогоплательщиков, представивших налоговую декларацию о доходах 2014 года, в связи с доходами в денежной и натуральной формах, полученными в порядке дарения (чел.)</t>
  </si>
  <si>
    <t>Доходы в денежной и натуральной формах, полученные в порядке дарения по декларациям из строки 1600 (тыс. руб.)</t>
  </si>
  <si>
    <t>Сумма налога, исчисленная к уплате, по декларациям из строки 1600 (тыс. руб.)</t>
  </si>
  <si>
    <t>Количество налогоплательщиков, представивших налоговую декларацию о доходах 2014 года,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 (чел.)</t>
  </si>
  <si>
    <t>Сумма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1700 (тыс. руб.)</t>
  </si>
  <si>
    <t>Сумма налога, исчисленная к уплате, по декларациям из строки 1700 (тыс. руб.)</t>
  </si>
  <si>
    <t>Из строки 1010 количество зарегистрированных налоговых деклараций формы 3-НДФЛ о доходах 2015 года, всего (единиц)</t>
  </si>
  <si>
    <t>Количество налогоплательщиков, представивших налоговую декларацию формы 3-НДФЛ о доходах 2015 года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</si>
  <si>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 млн.  руб. до 10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</si>
  <si>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 млн. руб. до 100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</si>
  <si>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100 млн. руб. до 500 млн.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</si>
  <si>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500 млн. руб. до 1 млрд.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</si>
  <si>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 млрд. руб. до 10 млрд. руб. (чел.)</t>
  </si>
  <si>
    <t>Количество налогоплательщиков, представивших налоговую декларацию формы 3-НДФЛ о доходах 2015 года, в которой общая сумма дохода составляет  от 10 млрд. руб. и выше (чел.)</t>
  </si>
  <si>
    <t>Количество налогоплательщиков, представивших налоговую декларацию формы 4-НДФЛ, в которой заявлена предполагаемая сумма дохода на 2016 год, всего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</si>
  <si>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2016 год составляет от 1 млн. руб. до 20 млн. руб. (чел.)</t>
  </si>
  <si>
    <t>Количество налогоплательщиков представивших налоговую декларацию формы 4-НДФЛ, в которой заявленная предполагаемая сумма дохода на 2016 год составляет свыше 20 млн. руб. (чел.)</t>
  </si>
  <si>
    <t>Сумма заявленного предполагаемого дохода на 2016 год (тыс. руб.)</t>
  </si>
  <si>
    <t>Сумма исчисленных авансовых платежей на основании налоговых уведомлений налоговых органов на 2016 год (тыс.руб.)</t>
  </si>
  <si>
    <t>Количество налогоплательщиков, которым выдано в 2016 году уведомление о подтверждении права на имущественный налоговый вычет по доходам 2016 года (чел.)</t>
  </si>
  <si>
    <t xml:space="preserve">Сумма предусмотренного ст. 220 Кодекса имущественного налогового вычета, указанная в уведомлениях для налоговых агентов о подтверждении права на имущественный налоговый вычет, выданных в 2016 году налоговыми органами по заявлениям налогоплательщиков (тыс. руб.) </t>
  </si>
  <si>
    <t>Количество налогоплательщиков, которым выдано в 2016 году уведомление о подтверждении права на социальный налоговый вычет, предусмотренный пп. 2 и пп.3 п. 1 ст. 219 Кодекса, по доходам 2016 года (чел.)</t>
  </si>
  <si>
    <t>Сумма социального налогового вычета, указанная в уведомлениях о подтверждении права налогоплательщика на получение социальных налоговых вычетов, предусмотренных пп.2 и пп.3 п.1 статьи 219 Кодекса</t>
  </si>
  <si>
    <t>Сведения о налоговых декларациях по налогу на доходы физических лиц 
(форма 3-НДФЛ), представленных в налоговые органы, по отдельным видам доходов, полученных от источников в Российской Федерации, в 2015 году</t>
  </si>
  <si>
    <t>Количество налогоплательщиков, представивших налоговую декларацию о доходах 2015 года, в связи с получением дохода от продажи недвижимого имущества и долей в нем (чел.)</t>
  </si>
  <si>
    <t>Сумма дохода от продажи недвижимого имущества и долей в нем по декларациям из строки 1200 (тыс. руб.)</t>
  </si>
  <si>
    <t>Сумма облагаемого дохода от продажи недвижимого имущества и долей в нем по декларациям из строки 1200 (тыс. руб.)</t>
  </si>
  <si>
    <t xml:space="preserve">Количество налогоплательщиков, представивших налоговую декларацию о доходах 2015 года, в связи с получением дохода от продажи иного имущества (чел.) </t>
  </si>
  <si>
    <t>Сумма облагаемого дохода от продажи иного имущества, по декларациям из строки 1300 (тыс. руб.)</t>
  </si>
  <si>
    <t>Количество налогоплательщиков, представивших налоговую декларацию о доходах 2015 года, в связи с получением дохода от операций с ценными бумагами (чел.)</t>
  </si>
  <si>
    <t>Сумма облагаемого дохода от операций с ценными бумагами, по декларациям из строки 1400  (тыс. руб.)</t>
  </si>
  <si>
    <t>Количество налогоплательщиков, представивших налоговую декларацию о доходах 2015 года, в связи с получением дохода от сдачи имущества в аренду (наем) (чел.)</t>
  </si>
  <si>
    <t>Сумма облагаемого дохода от сдачи имущества в аренду (наем), по декларациям из строки 1500 (тыс. руб.)</t>
  </si>
  <si>
    <t>Количество налогоплательщиков, представивших налоговую декларацию о доходах 2015 года, в связи с доходами в денежной и натуральной формах, полученными в порядке дарения (чел.)</t>
  </si>
  <si>
    <t>Облагаемые доходы в денежной и натуральной формах, полученные в порядке дарения по декларациям из строки 1600 (тыс. руб.)</t>
  </si>
  <si>
    <t>Количество налогоплательщиков, представивших налоговую декларацию о доходах 2015 года, в связи с получением дохода, на основании трудового (гражданско-правового) договора, налог с которого удержан налоговым агентом (чел.)</t>
  </si>
  <si>
    <t>Сумма дохода, в связи с получением дохода, на основании трудового (гражданско-правового) договора, налог с которого удержан налоговым агентом по декларациям из строки 1700 (тыс. руб.)</t>
  </si>
  <si>
    <t>Сумма облагаемого дохода, в связи с получением дохода, на основании трудового (гражданско-правового) договора, налог с которого удержан налоговым агентом по декларациям из строки 1700 (тыс. руб.)</t>
  </si>
  <si>
    <t>Количество налогоплательщиков, представивших налоговую декларацию о доходах 2015 года,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 (чел.)</t>
  </si>
  <si>
    <t>Сумма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1800 (тыс. руб.)</t>
  </si>
  <si>
    <t>Сумма облагаемого дохода, в связи с получением дохода, на основании трудового (гражданско-правового) договора, налог с которого не удержан налоговым агентом, в том числе частично,  по декларациям из строки 1800 (тыс. руб.)</t>
  </si>
  <si>
    <t xml:space="preserve">Сумма налога, исчисленная к уплате, по декларациям из строки 1800 (тыс. руб.) </t>
  </si>
  <si>
    <t>Количество налогоплательщиков, представивших налоговую декларацию о доходах 2015 года, в связи с получением дохода от долевого участия в деятельности организаций в виде дивидендов (чел.)</t>
  </si>
  <si>
    <t>Сумма дохода, в связи с получением дохода от долевого участия в деятельности организаций в виде дивидендов,  по декларациям из строки 1900 (тыс. руб.)</t>
  </si>
  <si>
    <t>Сумма облагаемого дохода, в связи с получением дохода от долевого участия в деятельности организаций в виде дивидендов,  по декларациям из строки 1900 (тыс. руб.)</t>
  </si>
  <si>
    <t>Сумма налога, исчисленная к уплате, по декларациям из строки 1900 (тыс. руб.)</t>
  </si>
  <si>
    <t>Арбитражные управляющие</t>
  </si>
  <si>
    <t>Иные 
физические 
лица</t>
  </si>
  <si>
    <t xml:space="preserve">Общее количество представленных деклараций формы 3-НДФЛ о доходах 2015 года, введенных в информационные ресурсы налоговых органов в отчетном периоде (единиц) </t>
  </si>
  <si>
    <t>Общее количество представленных в 2016 году деклараций формы 3-НДФЛ о доходах 2012-2014 гг., введенных в информационные ресурсы налоговых органов в отчетном периоде (единиц)</t>
  </si>
  <si>
    <t>Из строки 2010 количество камерально проверенных в отчетном периоде деклараций о доходах 2015 года, включая уточненные (шт.)</t>
  </si>
  <si>
    <t>Количество налогоплательщиков, которым предоставлены социальные налоговые вычеты по суммам, перечисленным налогоплательщиком в виде пожертвований,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</si>
  <si>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обучение детей по очной форме обучения,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</si>
  <si>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свое обучение, за обучение брата (сестры) в возрасте до 24 лет по очной форме обучения, по декларациям о доходах 2015 года (единиц)</t>
  </si>
  <si>
    <t>Количество налогоплательщиков, которым предоставлены социальные налоговые вычеты по суммам, уплаченным за лечение и приобретение медикаментов (за исключением расходов по дорогостоящему лечению) по декларациям о доходах 2015 года (единиц)</t>
  </si>
  <si>
    <t>Количество налогоплательщиков, которым предоставлены социальные налоговые вычеты по суммам расходов по дорогостоящему лечению, по декларациям о доходах 2015 года (единиц)</t>
  </si>
  <si>
    <t>Количество налогоплательщиков, которым предоставлены социальные налоговые вычеты по суммам страховых взносов, уплаченным по договорам добровольного личного страхования, а также по договорам добровольного страхования супруга (супруги), родителей и (или) своих детей в возрасте до 18 лет, по декларациям о доходах 2015 года (единиц)</t>
  </si>
  <si>
    <t>Количество налогоплательщиков, которым предоставлены социальные налоговые вычеты, предусмотренные пп.4 и пп.5 п.1 ст. 219 НК РФ, по суммам пенсионных и страховых взносов, уплаченным по договорам негосударственного пенсионного обеспечения, добровольного пенсионного страхования и добровольного страхования жизни, дополнительных страховых взносов на накопительную пенсию, по декларациям о доходах 2015 года (единиц)</t>
  </si>
  <si>
    <t>Общая сумма предоставленных социальных налоговых вычетов,  предусмотренных пп.4 и пп.5 п.1 ст. 219 НК РФ, по суммам пенсионных и страховых взносов, уплаченных по договорам негосударственного пенсионного обеспечения, добровольного пенсионного страхования и добровольного страхования жизни, дополнительных страховых взносов на накопительную пенсию, по  декларациям из строки 2090 (тыс. руб.)</t>
  </si>
  <si>
    <t>Количество налогоплательщиков, которым предоставлены инвестиционные налоговые вычеты, предусмотренные пп.2 п.1 ст. 219.1 НК РФ, по декларациям о доходах 2015 года (единиц)</t>
  </si>
  <si>
    <t>Общая сумма предоставленных инвестиционных налоговых вычетов в сумме денежных средств, внесенных налогоплательщиком в налоговом периоде на индивидуальный инвестиционный счет по декларациям из строки 2100 (тыс. руб.)</t>
  </si>
  <si>
    <t>Количество налогоплательщиков, которым предоставлены имущественные налоговые вычеты  (документально подтвержденные расходы) по доходам от продажи имущества, по декларациям о доходах 2015 года (единиц)</t>
  </si>
  <si>
    <t>Количество налогоплательщиков, которым предоставлены налоговые вычеты в сумме фактически произведенных и документально подтвержденных расходов, принимаемых к вычету при продаже доли (ее части) в уставном капитале общества, а также при выходе из состава участников общества, при передаче средств (имущества) участнику общества в случае ликвидации общества, при уменьшении номинальной стоимости доли в уставном капитале общества,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строительством) в соответствии со ст. 220 Кодекса, по декларациям о доходах 2015 года (единиц)</t>
  </si>
  <si>
    <t>Общая сумма фактически произведенных и документально подтвержденных расходов, принимаемых к вычету при продаже доли (ее части) в уставном капитале общества, а также при выходе из состава участников общества, при передаче средств (имущества) участнику общества в случае ликвидации общества, при уменьшении номинальной стоимости доли в уставном капитале общества, уступке прав требования по договору участия в долевом строительстве (договору инвестирования долевого строительства или по другому договору, связанному с долевым строительством в соответствии со ст. 220 Кодекса, по декларациям из строки 2130 (тыс. руб.)</t>
  </si>
  <si>
    <t>Количество налогоплательщиков, которым предоставлены налоговые  вычеты в сумме расходов (убытков), связанных с получением дохода от операций с ценными бумагами и операциям с финансовыми инструментами срочных сделок, по декларациям о доходах 2015 года (единиц)</t>
  </si>
  <si>
    <t>Количество налогоплательщиков, которым предоставлены профессиональные налоговые вычеты, по декларациям о доходах 2015 года (единиц).</t>
  </si>
  <si>
    <t>Количество налогоплательщиков, которым предоставлены имущественные налоговые  вычеты по расходам на новое строительство либо приобретение объектов недвижимого имущества, по декларациям о доходах 2015 года (единиц)</t>
  </si>
  <si>
    <t>Налоговая база по декларациям о доходах 2015 года (тыс. руб.)</t>
  </si>
  <si>
    <t>Общая сумма налога, исчисленная к уплате по декларациям о доходах 2015 года  (тыс. руб.)</t>
  </si>
  <si>
    <t>Общая сумма налога, удержанная у источника выплаты; общая сумма налога, удержанная в отношении доходов в виде материальной выгоды, сумма фактически уплаченных авансовых платежей, общая сумма фиксированных авансовых платежей, уплаченная налогоплательщиком, подлежащая зачету в соответствии с п.5 ст 227.1 Кодекса, а также сумма налога, уплаченная в иностранных государствах, подлежащая  зачету  в Российской Федерации, по декларациям о доходах 2015 года (тыс. руб.)</t>
  </si>
  <si>
    <t>Количество деклараций о доходах 2015 года, по которым  возврат налога подтвержден в полной сумме, заявленной налогоплательщиком (единиц)</t>
  </si>
  <si>
    <t>Количество деклараций о доходах 2015 года, по которым сумма налога к возврату уменьшена налоговым органом (единиц)</t>
  </si>
  <si>
    <t>Общая сумма налога, подлежащая возврату из бюджета по результатам камеральных проверок деклараций о доходах 2015 года (тыс. руб.)</t>
  </si>
  <si>
    <t>Количество деклараций о доходах 2015 года, по которым дополнительно начислена сумма налога к уплате (доплате) по результатам камеральных проверок (единиц)</t>
  </si>
  <si>
    <t>Общая сумма налога, подлежащая уплате (доплате) в бюджет по результатам камеральных проверок деклараций о доходах 2015 года (тыс. руб.)</t>
  </si>
  <si>
    <t>Из строки 2250 сумма налога, дополнительно начисленная по результатам камеральных проверок деклараций о доходах 2015 года (тыс. руб.)</t>
  </si>
  <si>
    <t>Максимальная дополнительно начисленная к уплате (доплате) сумма налога  по результатам камеральной проверки одной декларации о доходах 2015 года (тыс. руб.)</t>
  </si>
  <si>
    <t>Cведения о налоговых декларациях формы 3-НДФЛ о доходах 2015 года, представленных индивидуальными предпринимателями, 
главами крестьянских (фермерских) хозяйств, адвокатами, учредившими адвокатский кабинет, арбитражными управляющими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</si>
  <si>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2015 года  (чел.)</t>
  </si>
  <si>
    <t>Количество сведений о доходах физических лиц за 2010 год, поступивших в налоговые органы, в которых предусмотрена налоговая ставка в размере 13% (шт.)</t>
  </si>
  <si>
    <t xml:space="preserve">Налоговая база </t>
  </si>
  <si>
    <t xml:space="preserve">Сумма налога исчисленная </t>
  </si>
  <si>
    <t xml:space="preserve">Сумма налога удержанная </t>
  </si>
  <si>
    <t xml:space="preserve">Сумма налога, не удержанная налоговым агентом </t>
  </si>
  <si>
    <t>Количество сведений о доходах физических лиц за 2010 год, поступивших в налоговые органы, в которых предусмотрена налоговая ставка в размере 30% (шт.)</t>
  </si>
  <si>
    <t>Количество сведений о доходах физических лиц за 2010 год, поступивших в налоговые органы, в которых предусмотрена налоговая ставка в размере 9% (шт.)</t>
  </si>
  <si>
    <t>Количество сведений о доходах физических лиц за 2010 год, поступивших в налоговые органы, в которых предусмотрена налоговая ставка в размере 35% (шт.)</t>
  </si>
  <si>
    <t>Количество сведений о доходах физических лиц за 2010 год, поступивших в налоговые органы, в которых предусмотрена налоговая ставка в размере 15% (шт.)</t>
  </si>
  <si>
    <t>Количество сведений о доходах физических лиц за 2010 год, поступивших в налоговые органы, в которых предусмотрены налоговые ставки, установленные в соглашениях об избежании двойного налогообложения (шт.)</t>
  </si>
  <si>
    <t xml:space="preserve">Общая сумма дохода </t>
  </si>
  <si>
    <t xml:space="preserve">Налоговая база  </t>
  </si>
  <si>
    <t>Предоставленные стандартные налоговые вычеты</t>
  </si>
  <si>
    <t>Сумма предоставленных имущественных налоговых вычетов (пп.2 п.1 ст.220 Налогового кодекса Российской Федерации)</t>
  </si>
  <si>
    <t>по коду вычета 318</t>
  </si>
  <si>
    <t xml:space="preserve">Сумма предоставленных  социальных налоговых вычетов (пп. 4 п.1 ст. 219 Налогового кодекса Российской Федерации) </t>
  </si>
  <si>
    <t xml:space="preserve">по коду 201 </t>
  </si>
  <si>
    <t xml:space="preserve">по коду 202 </t>
  </si>
  <si>
    <t xml:space="preserve">по коду 203  </t>
  </si>
  <si>
    <t xml:space="preserve">по коду 204 </t>
  </si>
  <si>
    <t>по коду 205</t>
  </si>
  <si>
    <t xml:space="preserve">по коду 206 </t>
  </si>
  <si>
    <t xml:space="preserve">по коду 207 </t>
  </si>
  <si>
    <t>по коду 208</t>
  </si>
  <si>
    <t xml:space="preserve">по коду 209  </t>
  </si>
  <si>
    <t>по коду 305</t>
  </si>
  <si>
    <t>по коду 306</t>
  </si>
  <si>
    <t>по коду 307</t>
  </si>
  <si>
    <t>по коду 308</t>
  </si>
  <si>
    <t>по коду 309</t>
  </si>
  <si>
    <t>по коду 403</t>
  </si>
  <si>
    <t>по коду 404</t>
  </si>
  <si>
    <t>по коду 405</t>
  </si>
  <si>
    <t>по коду 501</t>
  </si>
  <si>
    <t>по коду 502</t>
  </si>
  <si>
    <t>по коду 503</t>
  </si>
  <si>
    <t>по коду 504</t>
  </si>
  <si>
    <t>по коду 505</t>
  </si>
  <si>
    <t>по коду 506</t>
  </si>
  <si>
    <t>по коду 507</t>
  </si>
  <si>
    <t>по коду 508</t>
  </si>
  <si>
    <t>по коду 509</t>
  </si>
  <si>
    <t>по коду 601</t>
  </si>
  <si>
    <t>по коду 607</t>
  </si>
  <si>
    <t>по коду 620</t>
  </si>
  <si>
    <t>Отчет о налоговой базе и структуре начислений по налогу на доходы физических лиц за 2011 год, удерживаемому налоговыми агентами</t>
  </si>
  <si>
    <t>Раздел I. Количество сведений о доходах физических лиц</t>
  </si>
  <si>
    <t>Общее количество сведений о доходах физических лиц за 2011 год, поступивших в налоговые органы (шт.)</t>
  </si>
  <si>
    <t>Раздел II. Налоговая база, подлежащая налогообложению по ставке 13%, и  сумма налога</t>
  </si>
  <si>
    <t>Значение показателей (руб.) *</t>
  </si>
  <si>
    <t>Количество сведений о доходах физических лиц за 2011 год, поступивших в налоговые органы, в которых предусмотрена налоговая ставка в размере 13% (шт.)</t>
  </si>
  <si>
    <t>Сумма налога перечисленная</t>
  </si>
  <si>
    <t>* значение показателей указывается в рублях, за исключением строки 2010</t>
  </si>
  <si>
    <t>Раздел III. Налоговая база, подлежащая налогообложению по ставке 30%, и  сумма налога</t>
  </si>
  <si>
    <t>Количество сведений о доходах физических лиц за 2011 год, поступивших в налоговые органы, в которых предусмотрена налоговая ставка в размере 30% (шт.)</t>
  </si>
  <si>
    <t>* значение показателей указывается в рублях, за исключением строки 3010</t>
  </si>
  <si>
    <t>Раздел IV. Налоговая база, подлежащая налогообложению по ставке 9%, и сумма налога</t>
  </si>
  <si>
    <t>Количество сведений о доходах физических лиц за 2011 год, поступивших в налоговые органы, в которых предусмотрена налоговая ставка в размере 9% (шт.)</t>
  </si>
  <si>
    <t>* значение показателей указывается в рублях, за исключением строки 4010</t>
  </si>
  <si>
    <t>Раздел V. Налоговая база, подлежащая налогообложению по ставке 35%, и  сумма налога</t>
  </si>
  <si>
    <t>Количество сведений о доходах физических лиц за 2011 год, поступивших в налоговые органы, в которых предусмотрена налоговая ставка в размере 35% (шт.)</t>
  </si>
  <si>
    <t>* значение показателей указывается в рублях, за исключением строки 5010</t>
  </si>
  <si>
    <t>Раздел VI. Налоговая база, подлежащая налогообложению по ставке 15%, и  сумма налога</t>
  </si>
  <si>
    <t>Количество сведений о доходах физических лиц за 2011 год, поступивших в налоговые органы, в которых предусмотрена налоговая ставка в размере 15% (шт.)</t>
  </si>
  <si>
    <t>* значение показателей указывается в рублях, за исключением строки 6010</t>
  </si>
  <si>
    <t>Раздел VII. Налоговая база, подлежащая налогообложению по иным налоговым ставкам и сумма налога</t>
  </si>
  <si>
    <t>Количество сведений о доходах физических лиц за 2011 год, поступивших в налоговые органы, в которых предусмотрены налоговые ставки, установ-ленные в соглашениях об избежании двойного налогообложения (шт.)</t>
  </si>
  <si>
    <t>* значение показателей указывается в рублях, за исключением строки 7010</t>
  </si>
  <si>
    <t>Раздел VIII. Сведения о стандартных, социальных и имущественных налоговых вычетах</t>
  </si>
  <si>
    <t>Количество справок по форме № 2-НДФЛ (шт.)</t>
  </si>
  <si>
    <t>Значение показателей (руб.)</t>
  </si>
  <si>
    <t>по коду вычета 114</t>
  </si>
  <si>
    <t>по коду вычета 115</t>
  </si>
  <si>
    <t>по коду вычета 116</t>
  </si>
  <si>
    <t>по коду вычета 117</t>
  </si>
  <si>
    <t>по коду вычета 118</t>
  </si>
  <si>
    <t>по коду вычета 119</t>
  </si>
  <si>
    <t>по коду вычета 120</t>
  </si>
  <si>
    <t>по коду вычета 121</t>
  </si>
  <si>
    <t>по коду вычета 122</t>
  </si>
  <si>
    <t>по коду вычета 123</t>
  </si>
  <si>
    <t>по коду вычета 124</t>
  </si>
  <si>
    <t>по коду вычета 125</t>
  </si>
  <si>
    <t xml:space="preserve">Сумма предоставленных  социальных налоговых вычетов (пп. 4 п.1 ст. 219 Налогового кодекса Российской Федерации) по коду вычета 319  </t>
  </si>
  <si>
    <t>Раздел IX. Сведения о налоговых вычетах, предоставленных по отдельным видам доходов</t>
  </si>
  <si>
    <t xml:space="preserve">Количество справок по форме № 2-НДФЛ (шт.) </t>
  </si>
  <si>
    <t>Значение показате-лей (руб.)</t>
  </si>
  <si>
    <t xml:space="preserve">по коду 210  </t>
  </si>
  <si>
    <t xml:space="preserve">по коду 211  </t>
  </si>
  <si>
    <t xml:space="preserve">по коду 212  </t>
  </si>
  <si>
    <t xml:space="preserve">по коду 213  </t>
  </si>
  <si>
    <t xml:space="preserve">по коду 214  </t>
  </si>
  <si>
    <t xml:space="preserve">по коду 215  </t>
  </si>
  <si>
    <t xml:space="preserve">по коду 216  </t>
  </si>
  <si>
    <t xml:space="preserve">по коду 217  </t>
  </si>
  <si>
    <t>по коду  601</t>
  </si>
  <si>
    <t>Отчет о налоговой базе и структуре начислений по налогу на доходы физических лиц за 2012 год, удерживаемому налоговыми агентами</t>
  </si>
  <si>
    <t>Общее количество сведений о доходах физических лиц за 2012 год с при-знаком «1», поступивших в налоговые органы (шт.)</t>
  </si>
  <si>
    <t>в том числе по кодам дохода:</t>
  </si>
  <si>
    <t>по коду дохода 1010</t>
  </si>
  <si>
    <t>по коду дохода 1011</t>
  </si>
  <si>
    <t>по коду дохода 1110</t>
  </si>
  <si>
    <t>по коду дохода 1120</t>
  </si>
  <si>
    <t>по коду дохода 1200</t>
  </si>
  <si>
    <t>по коду дохода 1201</t>
  </si>
  <si>
    <t>по коду дохода 1202</t>
  </si>
  <si>
    <t>по коду дохода 1203</t>
  </si>
  <si>
    <t>по коду дохода 1211</t>
  </si>
  <si>
    <t>по коду дохода 1212</t>
  </si>
  <si>
    <t>по коду дохода 1213</t>
  </si>
  <si>
    <t>по коду дохода 1220</t>
  </si>
  <si>
    <t>по коду дохода 1240</t>
  </si>
  <si>
    <t>по коду дохода 1300</t>
  </si>
  <si>
    <t>по коду дохода 1301</t>
  </si>
  <si>
    <t>по коду дохода 1400</t>
  </si>
  <si>
    <t>по коду дохода 1530</t>
  </si>
  <si>
    <t>по коду дохода 1531</t>
  </si>
  <si>
    <t>по коду дохода 1532</t>
  </si>
  <si>
    <t>по коду дохода 1533</t>
  </si>
  <si>
    <t>по коду дохода 1535</t>
  </si>
  <si>
    <t>по коду дохода 1536</t>
  </si>
  <si>
    <t>по коду дохода 1537</t>
  </si>
  <si>
    <t>по коду дохода 1538</t>
  </si>
  <si>
    <t>по коду дохода 1539</t>
  </si>
  <si>
    <t>по коду дохода 1540</t>
  </si>
  <si>
    <t>по коду дохода 1541</t>
  </si>
  <si>
    <t>по коду дохода 1550</t>
  </si>
  <si>
    <t>по коду дохода 2000</t>
  </si>
  <si>
    <t>по коду дохода 2001</t>
  </si>
  <si>
    <t>по коду дохода 2010</t>
  </si>
  <si>
    <t>по коду дохода 2012</t>
  </si>
  <si>
    <t>по коду дохода 2201</t>
  </si>
  <si>
    <t>по коду дохода 2202</t>
  </si>
  <si>
    <t>по коду дохода 2203</t>
  </si>
  <si>
    <t>по коду дохода 2204</t>
  </si>
  <si>
    <t>по коду дохода 2205</t>
  </si>
  <si>
    <t>по коду дохода 2206</t>
  </si>
  <si>
    <t>по коду дохода 2207</t>
  </si>
  <si>
    <t>по коду дохода 2208</t>
  </si>
  <si>
    <t>по коду дохода 2209</t>
  </si>
  <si>
    <t>по коду дохода 2210</t>
  </si>
  <si>
    <t>по коду дохода 2300</t>
  </si>
  <si>
    <t>по коду дохода 2400</t>
  </si>
  <si>
    <t>по коду дохода 2510</t>
  </si>
  <si>
    <t>по коду дохода 2520</t>
  </si>
  <si>
    <t>по коду дохода 2530</t>
  </si>
  <si>
    <t>по коду дохода 2610</t>
  </si>
  <si>
    <t>по коду дохода 2630</t>
  </si>
  <si>
    <t>по коду дохода 2640</t>
  </si>
  <si>
    <t>по коду дохода 2641</t>
  </si>
  <si>
    <t>по коду дохода 2710</t>
  </si>
  <si>
    <t>по коду дохода 2720</t>
  </si>
  <si>
    <t>по коду дохода 2730</t>
  </si>
  <si>
    <t>по коду дохода 2740</t>
  </si>
  <si>
    <t>по коду дохода 2750</t>
  </si>
  <si>
    <t>по коду дохода 2760</t>
  </si>
  <si>
    <t>по коду дохода 2761</t>
  </si>
  <si>
    <t>по коду дохода 2762</t>
  </si>
  <si>
    <t>по коду дохода 2770</t>
  </si>
  <si>
    <t>по коду дохода 2780</t>
  </si>
  <si>
    <t>по коду дохода 2790</t>
  </si>
  <si>
    <t>по коду дохода 2791</t>
  </si>
  <si>
    <t>по коду дохода 2800</t>
  </si>
  <si>
    <t>по коду дохода 2900</t>
  </si>
  <si>
    <t>по коду дохода 3010</t>
  </si>
  <si>
    <t>по коду дохода 3020</t>
  </si>
  <si>
    <t>по коду дохода 3022</t>
  </si>
  <si>
    <t>по коду дохода 4800</t>
  </si>
  <si>
    <t>Общее количество сведений о доходах физических лиц за 2012 год с признаком «2», поступивших в налоговые органы (шт.)</t>
  </si>
  <si>
    <t>Общая сумма налога, не удержанная налоговым агентом, указанная в сведениях о доходах физических лиц за 2012 год с признаком «2» (руб.)</t>
  </si>
  <si>
    <t>Количество сведений о доходах физических лиц за 2012 год, поступивших в налоговые органы, в которых предусмотрена налоговая ставка в размере 13% (шт.)</t>
  </si>
  <si>
    <t>Количество сведений о доходах физических лиц за 2012 год, поступивших в налоговые органы, в которых предусмотрена налоговая ставка в размере 30% (шт.)</t>
  </si>
  <si>
    <t>Количество сведений о доходах физических лиц за 2012 год, поступивших в налоговые органы, в которых предусмотрена налоговая ставка в размере 9% (шт.)</t>
  </si>
  <si>
    <t>Количество сведений о доходах физических лиц за 2012 год, поступивших в налоговые органы, в которых предусмотрена налоговая ставка в размере 35% (шт.)</t>
  </si>
  <si>
    <t>Количество сведений о доходах физических лиц за 2012 год, поступивших в налоговые органы, в которых предусмотрена налоговая ставка в размере 15% (шт.)</t>
  </si>
  <si>
    <t>Количество сведений о доходах физических лиц за 2012 год, поступивших в налоговые органы, в которых предусмотрены налоговые ставки, установ-ленные в соглашениях об избежании двойного налогообложения (шт.)</t>
  </si>
  <si>
    <t>Раздел X. Суммы доходов физических лиц по кодам</t>
  </si>
  <si>
    <t>Общая сумма дохода по сведениям о доходах физических лиц за 2012 год с признаком «1», поступившим в налоговые органы (руб.)</t>
  </si>
  <si>
    <t>Отчет о налоговой базе и структуре начислений по налогу на доходы физических лиц за 2013 год, удерживаемому налоговыми агентами</t>
  </si>
  <si>
    <t>Общее количество сведений о доходах физических лиц за 2013 год с при-знаком «1», поступивших в налоговые органы (шт.)</t>
  </si>
  <si>
    <t>Общее количество сведений о доходах физических лиц за 2013 год с признаком «2», поступивших в налоговые органы (шт.)</t>
  </si>
  <si>
    <t>Общая сумма налога, не удержанная налоговым агентом, указанная в сведениях о доходах физических лиц за 2013 год с признаком «2» (руб.)</t>
  </si>
  <si>
    <t>Количество сведений о доходах физических лиц за 2013 год, поступивших в налоговые органы, в которых предусмотрена налоговая ставка в размере 13% (шт.)</t>
  </si>
  <si>
    <t>Количество сведений о доходах физических лиц за 2013 год, поступивших в налоговые органы, в которых предусмотрена налоговая ставка в размере 30% (шт.)</t>
  </si>
  <si>
    <t>Количество сведений о доходах физических лиц за 2013 год, поступивших в налоговые органы, в которых предусмотрена налоговая ставка в размере 9% (шт.)</t>
  </si>
  <si>
    <t>Количество сведений о доходах физических лиц за 2013 год, поступивших в налоговые органы, в которых предусмотрена налоговая ставка в размере 35% (шт.)</t>
  </si>
  <si>
    <t>Количество сведений о доходах физических лиц за 2013 год, поступивших в налоговые органы, в которых предусмотрена налоговая ставка в размере 15% (шт.)</t>
  </si>
  <si>
    <t>Количество сведений о доходах физических лиц за 2013 год, поступивших в налоговые органы, в которых предусмотрены налоговые ставки, установ-ленные в соглашениях об избежании двойного налогообложения (шт.)</t>
  </si>
  <si>
    <t>Общая сумма дохода по сведениям о доходах физических лиц за 2013 год с признаком «1», поступившим в налоговые органы (руб.)</t>
  </si>
  <si>
    <t>Отчет о налоговой базе и структуре начислений по налогу на доходы физических лиц за 2014 год, удерживаемому налоговыми агентами</t>
  </si>
  <si>
    <t>Раздел I. Cведения о доходах физических лиц из данных формы 2-НДФЛ с признаком «1»</t>
  </si>
  <si>
    <t>Количество сведений о доходах физических лиц (шт.)</t>
  </si>
  <si>
    <t>Общая сумма дохода по сведениям о доходах физических лиц (руб.)</t>
  </si>
  <si>
    <t>Cведения о доходах физических лиц за 2014 год, поступивших в налоговые органы</t>
  </si>
  <si>
    <t>Раздел II. Cведения о доходах физических лиц из данных формы 2-НДФЛ с признаком «2»</t>
  </si>
  <si>
    <t>Общее количество сведений о доходах физических лиц за 2014 год, поступивших в налоговые органы с признаком «2» (шт.)</t>
  </si>
  <si>
    <t>Общая сумма дохода по сведениям о доходах физических лиц с признаком «2» (руб.)</t>
  </si>
  <si>
    <t>Общая сумма налога, не удержанная налоговым агентом, указанная в сведениях о доходах физических лиц за 2014 год с признаком «2» (руб.)</t>
  </si>
  <si>
    <t>Раздел III. Сведения о стандартных, социальных и имущественных налоговых вычетах из данных формы 2-НДФЛ с признаком «1»</t>
  </si>
  <si>
    <t xml:space="preserve">Сумма предоставленных  социальных налоговых вычетов (пп. 4 и пп.5 п.1 ст. 219 Налогового кодекса Российской Федерации) </t>
  </si>
  <si>
    <t>по коду вычета 319 (пп.4 п.1 ст.219)</t>
  </si>
  <si>
    <t>по коду вычета 620 (пп.5 п.1 ст.219)</t>
  </si>
  <si>
    <t>Раздел IV. Сведения о налоговых вычетах, предоставленных по отдельным видам доходов из данных формы 2-НДФЛ с признаком «1»</t>
  </si>
  <si>
    <t>по коду 201</t>
  </si>
  <si>
    <t>по коду 202</t>
  </si>
  <si>
    <t>по коду 203</t>
  </si>
  <si>
    <t>по коду 206</t>
  </si>
  <si>
    <t>по коду 207</t>
  </si>
  <si>
    <t>по коду 209</t>
  </si>
  <si>
    <t>по коду 210</t>
  </si>
  <si>
    <t>по коду 211</t>
  </si>
  <si>
    <t>по коду 212</t>
  </si>
  <si>
    <t>по коду 213</t>
  </si>
  <si>
    <t>по коду 214</t>
  </si>
  <si>
    <t>по коду 215</t>
  </si>
  <si>
    <t>по коду 216</t>
  </si>
  <si>
    <t>по коду 217</t>
  </si>
  <si>
    <t>Раздел V. Cведения о доходах физических лиц из Приложения № 2 к налоговой декларации по налогу на прибыль организаций</t>
  </si>
  <si>
    <t xml:space="preserve">Сведения о доходах физического лица, выплаченных ему налоговым агентом, от операций с ценными бумагами, операций с финансовыми инструментами срочных сделок, а также при осуществлении выплат по ценным бумагам российских эмитентов  за 2014 год </t>
  </si>
  <si>
    <t>по коду дохода 1543</t>
  </si>
  <si>
    <t>Раздел VI. Сведения о стандартных налоговых вычетах из Приложения № 2 к налоговой декларации по налогу на прибыль организаций</t>
  </si>
  <si>
    <t>Количество сведений о доходах физических лиц по операциям с ценными бумагами (шт.)</t>
  </si>
  <si>
    <t>Раздел VII. Сведения о налоговых вычетах, предоставленных по отдельным видам доходов из Приложения № 2 к налоговой декларации по налогу на прибыль организаций</t>
  </si>
  <si>
    <t>по коду 218</t>
  </si>
  <si>
    <t>по коду 219</t>
  </si>
  <si>
    <t xml:space="preserve">по коду 220 </t>
  </si>
  <si>
    <t>по коду 221</t>
  </si>
  <si>
    <t>по коду 222</t>
  </si>
  <si>
    <t>по коду 223</t>
  </si>
  <si>
    <t>по коду 224</t>
  </si>
  <si>
    <t>по коду 617</t>
  </si>
  <si>
    <t>по коду 618</t>
  </si>
  <si>
    <t>Раздел VIII. Налоговая база, подлежащая налогообложению по ставке 13%, и  сумма налога из данных формы 2-НДФЛ с признаком «1»  и  Приложения № 2 к налоговой декларации по налогу на прибыль организаций</t>
  </si>
  <si>
    <t>Значение показателей (руб.)*</t>
  </si>
  <si>
    <t>Количество сведений о доходах физических лиц, поступивших в налоговые органы, в которых предусмотрена налоговая ставка в размере 13% (шт.)</t>
  </si>
  <si>
    <t>Раздел IX. Налоговая база, подлежащая налогообложению по ставке 30%, и  сумма налога из данных формы 2-НДФЛ с признаком «1» и Приложения № 2 к налоговой декларации по налогу на прибыль организаций</t>
  </si>
  <si>
    <t>Количество сведений о доходах физических лиц, поступивших в налоговые органы, в которых предусмотрена налоговая ставка в размере 30% (шт.)</t>
  </si>
  <si>
    <t>Раздел X. Налоговая база, подлежащая налогообложению по ставке 9%, и сумма налога из данных формы 2-НДФЛ с признаком «1» и Приложения № 2 к налоговой декларации по налогу на прибыль организаций</t>
  </si>
  <si>
    <t>Количество сведений о доходах физических лиц, поступивших в налоговые органы, в которых предусмотрена налоговая ставка в размере 9% (шт.)</t>
  </si>
  <si>
    <t>Раздел XI. Налоговая база, подлежащая налогообложению по ставке 35%, и  сумма налога из данных формы 2-НДФЛ с признаком «1» и Приложения  № 2 к налоговой декларации по налогу на прибыль организаций</t>
  </si>
  <si>
    <t>Количество сведений о доходах физических лиц, поступивших в налоговые органы, в которых предусмотрена налоговая ставка в размере 35% (шт.)</t>
  </si>
  <si>
    <t>Раздел XII. Налоговая база, подлежащая налогообложению по ставке 15%, и  сумма налога из данных формы 2-НДФЛ с признаком «1» и Приложения  № 2 к налоговой декларации по налогу на прибыль организаций</t>
  </si>
  <si>
    <t>Количество сведений о доходах физических лиц, поступивших в налоговые органы, в которых предусмотрена налоговая ставка в размере 15% (шт.)</t>
  </si>
  <si>
    <t>Раздел XIII.  Налоговая база, подлежащая налогообложению по иным налоговым ставкам и сумма налога из данных формы 2-НДФЛ с признаком «1» и Приложения  № 2 к налоговой декларации по налогу на прибыль организаций</t>
  </si>
  <si>
    <t>Отчет о налоговой базе и структуре начислений по налогу на доходы физических лиц за 2015 год, удерживаемому налоговыми агентами</t>
  </si>
  <si>
    <t>РФ</t>
  </si>
  <si>
    <t>Раздел I. Количество сведений о доходах физических лиц и количество физических лиц, получивших доходы, по данным формы 2-НДФЛс признаком «1»</t>
  </si>
  <si>
    <t>количество сведений о доходах физических лиц (шт.)</t>
  </si>
  <si>
    <t>количество физических лиц, получивших доходы (чел.)</t>
  </si>
  <si>
    <t>из них</t>
  </si>
  <si>
    <t xml:space="preserve">граждане РФ (чел.)
</t>
  </si>
  <si>
    <t xml:space="preserve">иностранные граждане и лица без гражданства (чел.) </t>
  </si>
  <si>
    <t xml:space="preserve">ИП, главы КФХ, нотариусы, занимающиеся частной практикой, адвокаты, учредившие адвокатские кабинеты, получившие доходы от налоговых агентов (чел.) </t>
  </si>
  <si>
    <t xml:space="preserve">Количество сведений о доходах физических лиц и количество физических лиц, получивших доходы за 2015 год </t>
  </si>
  <si>
    <t>по коду дохода 1215</t>
  </si>
  <si>
    <t>по коду дохода 1219</t>
  </si>
  <si>
    <t>по коду дохода 1542</t>
  </si>
  <si>
    <t>Раздел II. Суммы доходов физических лиц по данным формы 2-НДФЛ с признаком «1»</t>
  </si>
  <si>
    <t xml:space="preserve">общая сумма дохода физических лиц, получивших доходы </t>
  </si>
  <si>
    <t xml:space="preserve">общая сумма дохода  граждан РФ
</t>
  </si>
  <si>
    <t>общая сумма дохода иностранных граждан и лиц без гражданства</t>
  </si>
  <si>
    <t xml:space="preserve">общая сумма дохода ИП, глав КФХ, нотариусов, занимающихся частной практикой, адвокатов, учредивших адвокатские кабинеты, получивших доходы от налоговых агентов </t>
  </si>
  <si>
    <t>Сведенияоб общих суммах дохода физических лиц, получивших доходы за 2015 год (руб.)</t>
  </si>
  <si>
    <t xml:space="preserve">Раздел III. Сведения о доходах физических лиц (пункт 5 статьи 226, пункт 14 статьи 226.1 НК РФ) по данным формы 2-НДФЛ с признаком «2»
</t>
  </si>
  <si>
    <r>
      <t>Общее количество сведений о доходах физических лиц за 2015 год, поступивших в налоговые органы с признаком «2» (пункт 5 статьи 226, пункт 14 статьи 226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</rPr>
      <t>НК РФ)(шт.)</t>
    </r>
  </si>
  <si>
    <t>Общая сумма налога, не удержанная налоговым агентом, указанная в сведениях о доходах физических лиц за 2015 год с признаком «2» (руб.)</t>
  </si>
  <si>
    <t>Раздел IV. Сведения о физических лицах, которым предоставлены стандартные, социальныеи имущественные налоговые вычеты налоговыми агентами по данным формы 2-НДФЛ с признаком «1»</t>
  </si>
  <si>
    <t>количество справок по форме № 2-НДФЛ (шт.)</t>
  </si>
  <si>
    <t>сумма вычетов по  физическим лицам, получивших доходы (руб.)</t>
  </si>
  <si>
    <t xml:space="preserve">Сведения о физических лицах, которым предоставлены стандартные налоговые вычеты, всего </t>
  </si>
  <si>
    <t xml:space="preserve">Сведения о физических лицах, которым предоставленыимущественные налоговые вычеты (пп.3п.1ст.220НК РФ), всего </t>
  </si>
  <si>
    <t>Сведения о физических лицах, которым предоставлены  социальные налоговые вычеты (пп. 4 и пп.5п.1 ст. 219 НК РФ), всего</t>
  </si>
  <si>
    <t>по коду вычета 319(пп. 4п.1 ст. 219)</t>
  </si>
  <si>
    <t>по коду вычета 620(пп.5п.1 ст. 219)</t>
  </si>
  <si>
    <t xml:space="preserve">Раздел V. Сведения о физических лицах, которым предоставлены налоговые вычеты налоговыми агентами по отдельным видам доходов по данным формы 2-НДФЛ с признаком «1»
</t>
  </si>
  <si>
    <t>Сведения о физических лицах, которым предоставлены налоговые вычеты по отдельным видам доходов, всего</t>
  </si>
  <si>
    <t>по коду 220</t>
  </si>
  <si>
    <t>по коду 510</t>
  </si>
  <si>
    <t>Раздел VI. Количество сведений о доходах физических лиц и количество физических лиц, получивших доходы,  по данным Приложения № 2 к налоговой декларации по налогу на прибыль организаций</t>
  </si>
  <si>
    <t>Раздел VII. Суммы доходов физических лиц по данным Приложения № 2 к налоговой декларации по налогу на прибыль организаций</t>
  </si>
  <si>
    <t>Сведения об общих суммах дохода физических лиц, получивших доходы  за 2015 год (руб.)</t>
  </si>
  <si>
    <t>Раздел VIII. Сведения о физических лицах, которым предоставлены стандартные налоговые вычеты налоговыми агентами по данным Приложения № 2 к налоговой декларациипо налогу на прибыль организаций</t>
  </si>
  <si>
    <t>количество сведений о доходах физических лиц по операциям с ценными бумагами(шт.)</t>
  </si>
  <si>
    <t>количество физических лиц, получивших доходы по операциям с ценными бумагами (чел.)</t>
  </si>
  <si>
    <t>сумма стандартных налоговыхвычетов по  физическим лицам получивших доходы по операциям с ценными бумагами (руб.)</t>
  </si>
  <si>
    <t xml:space="preserve">Раздел IX. Сведения о физических лицах, которым предоставлены налоговые вычеты налоговыми агентами по отдельным видам доходовпо данным Приложения № 2 к налоговой декларациипо налогу на прибыль организаций
</t>
  </si>
  <si>
    <t>сумма вычетов по  физическим лицам получивших доходы по операциям с ценными бумагами (руб.)</t>
  </si>
  <si>
    <t>Сведения о физических лицах, которым предоставлены налоговые вычеты по отдельным видам доходов</t>
  </si>
  <si>
    <t>Раздел X. Налоговая база, подлежащая налогообложению по ставке 13%, и  сумма налога по данным формы 2-НДФЛс признаком «1» и Приложения № 2 к налоговой декларации по налогу на прибыль организаций</t>
  </si>
  <si>
    <t xml:space="preserve">Значение показателей
(руб.) *
</t>
  </si>
  <si>
    <t>Количество сведений о доходах физических лиц за 2015 год, поступивших в налоговые органы, в которых предусмотрена налоговая ставка в размере 13% (шт.)</t>
  </si>
  <si>
    <t>Сумма фиксированных авансовых платежей</t>
  </si>
  <si>
    <t xml:space="preserve">Раздел XI. Налоговая база, подлежащая налогообложению по ставке 30%, и  сумма налога по данным формы 2-НДФЛ с признаком «1» и Приложения № 2 к налоговой декларациипо налогуна прибыль организаций
</t>
  </si>
  <si>
    <t>Количество сведений о доходах физических лиц за 2015 год, поступивших в налоговые органы, в которых предусмотрена налоговая ставка в размере 30%(шт.)</t>
  </si>
  <si>
    <t xml:space="preserve">Раздел XII. Налоговая база, подлежащая налогообложению по ставке 9%, и сумма налога по данным формы 2-НДФЛс признаком «1» и Приложения № 2 к налоговой декларации по налогу на прибыль организаций
</t>
  </si>
  <si>
    <t>Количество сведений о доходах физических лиц за 2015 год, поступивших в налоговые органы, в которых предусмотрена налоговая ставка в размере 9% (шт.)</t>
  </si>
  <si>
    <t xml:space="preserve">Раздел XIII. Налоговая база, подлежащая налогообложению по ставке 35%, и  сумма налога по данным формы 2-НДФЛс признаком «1» и Приложения № 2 к налоговой декларации по налогу на прибыль организаций
</t>
  </si>
  <si>
    <t>Количество сведений о доходах физических лиц за 2015 год, поступивших в налоговые органы, в которых предусмотрена налоговая ставка в размере 35% (шт.)</t>
  </si>
  <si>
    <t xml:space="preserve">Раздел XIV. Налоговая база, подлежащая налогообложению по ставке 15%, и  сумма налога по данным формы 2-НДФЛс признаком «1» и Приложения № 2 к налоговой декларации по налогу на прибыль организаций
</t>
  </si>
  <si>
    <t>Количество сведений о доходах физических лиц за 2015 год, поступивших в налоговые органы, в которых предусмотрена налоговая ставка в размере 15%(шт.)</t>
  </si>
  <si>
    <t>Раздел XV. Налоговая база, подлежащая налогообложению по иным налоговым ставкам и сумма налога по данным формы 2-НДФЛ с признаком «1» и Приложения № 2 к налоговой декларациипоналогу на прибыль организаций</t>
  </si>
  <si>
    <t>Количество сведений о доходах физических лиц за 2015 год, поступивших в налоговые органы, в которых предусмотрены налоговые ставки, установленные в соглашениях об избежании двойного налогообложения (шт.)</t>
  </si>
  <si>
    <t>Раздел XVI. Налоговая база, подлежащая налогообложению по всем налоговым ставкам и сумма налога по данным формы 2-НДФЛс признаком «1» и Приложения № 2 к налоговой декларациипо налогу на прибыль организаций</t>
  </si>
  <si>
    <t>Количество сведений о доходах физических лиц за 2015 год, поступивших в налоговые органыпо всем налоговым ставкам (шт.)</t>
  </si>
  <si>
    <t>* значение показателей указывается в рублях, за исключением строки 8010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</si>
</sst>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&quot; &quot;##0"/>
    <numFmt numFmtId="166" formatCode="#&quot; &quot;##0.00"/>
  </numFmts>
  <fonts count="49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D100"/>
      <name val="EYInterstate"/>
    </font>
    <font>
      <sz val="8"/>
      <color theme="1"/>
      <name val="EYInterstate"/>
    </font>
    <font>
      <u/>
      <sz val="10"/>
      <color theme="1"/>
      <name val="Arial"/>
      <family val="2"/>
    </font>
    <font>
      <sz val="10"/>
      <name val="Arial Cyr"/>
      <family val="2"/>
    </font>
    <font>
      <b/>
      <sz val="12"/>
      <name val="Arial CYR"/>
      <family val="2"/>
    </font>
    <font>
      <b/>
      <sz val="10"/>
      <name val="Arial Cyr"/>
      <family val="2"/>
    </font>
    <font>
      <b/>
      <sz val="8"/>
      <name val="Arial"/>
      <family val="2"/>
    </font>
    <font>
      <b/>
      <sz val="9"/>
      <name val="Times New Roman"/>
      <family val="1"/>
    </font>
    <font>
      <sz val="8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9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66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rgb="FF66666B"/>
      </bottom>
      <diagonal/>
    </border>
    <border>
      <left/>
      <right/>
      <top/>
      <bottom style="thin">
        <color rgb="FF707075"/>
      </bottom>
      <diagonal/>
    </border>
    <border>
      <left/>
      <right/>
      <top style="thin">
        <color rgb="FF66666B"/>
      </top>
      <bottom/>
      <diagonal/>
    </border>
    <border>
      <left/>
      <right/>
      <top style="thin">
        <color rgb="FF707075"/>
      </top>
      <bottom/>
      <diagonal/>
    </border>
    <border>
      <left/>
      <right/>
      <top/>
      <bottom style="medium">
        <color rgb="FF66666B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6" fillId="12" borderId="20" applyNumberFormat="0" applyAlignment="0" applyProtection="0"/>
    <xf numFmtId="0" fontId="27" fillId="25" borderId="21" applyNumberFormat="0" applyAlignment="0" applyProtection="0"/>
    <xf numFmtId="0" fontId="28" fillId="25" borderId="20" applyNumberFormat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1" fillId="0" borderId="2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25" applyNumberFormat="0" applyFill="0" applyAlignment="0" applyProtection="0"/>
    <xf numFmtId="0" fontId="33" fillId="26" borderId="26" applyNumberFormat="0" applyAlignment="0" applyProtection="0"/>
    <xf numFmtId="0" fontId="34" fillId="0" borderId="0" applyNumberFormat="0" applyFill="0" applyBorder="0" applyAlignment="0" applyProtection="0"/>
    <xf numFmtId="0" fontId="35" fillId="27" borderId="0" applyNumberFormat="0" applyBorder="0" applyAlignment="0" applyProtection="0"/>
    <xf numFmtId="0" fontId="36" fillId="8" borderId="0" applyNumberFormat="0" applyBorder="0" applyAlignment="0" applyProtection="0"/>
    <xf numFmtId="0" fontId="37" fillId="0" borderId="0" applyNumberFormat="0" applyFill="0" applyBorder="0" applyAlignment="0" applyProtection="0"/>
    <xf numFmtId="0" fontId="5" fillId="28" borderId="27" applyNumberFormat="0" applyFont="0" applyAlignment="0" applyProtection="0"/>
    <xf numFmtId="0" fontId="38" fillId="0" borderId="28" applyNumberFormat="0" applyFill="0" applyAlignment="0" applyProtection="0"/>
    <xf numFmtId="0" fontId="39" fillId="0" borderId="0" applyNumberFormat="0" applyFill="0" applyBorder="0" applyAlignment="0" applyProtection="0"/>
    <xf numFmtId="0" fontId="40" fillId="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3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1">
    <xf numFmtId="0" fontId="0" fillId="0" borderId="0" xfId="0"/>
    <xf numFmtId="0" fontId="1" fillId="0" borderId="3" xfId="0" applyFont="1" applyBorder="1" applyAlignment="1">
      <alignment horizontal="center"/>
    </xf>
    <xf numFmtId="0" fontId="0" fillId="3" borderId="0" xfId="0" applyFill="1"/>
    <xf numFmtId="0" fontId="8" fillId="5" borderId="0" xfId="0" applyFont="1" applyFill="1" applyAlignment="1">
      <alignment vertical="center" wrapText="1"/>
    </xf>
    <xf numFmtId="9" fontId="8" fillId="5" borderId="0" xfId="0" applyNumberFormat="1" applyFont="1" applyFill="1" applyAlignment="1">
      <alignment vertical="center" wrapText="1"/>
    </xf>
    <xf numFmtId="0" fontId="2" fillId="3" borderId="0" xfId="0" applyFont="1" applyFill="1"/>
    <xf numFmtId="0" fontId="2" fillId="2" borderId="0" xfId="0" applyFont="1" applyFill="1"/>
    <xf numFmtId="0" fontId="0" fillId="2" borderId="0" xfId="0" applyFill="1"/>
    <xf numFmtId="0" fontId="9" fillId="2" borderId="0" xfId="0" applyFont="1" applyFill="1" applyAlignment="1">
      <alignment horizontal="right" vertical="center"/>
    </xf>
    <xf numFmtId="0" fontId="10" fillId="0" borderId="0" xfId="87"/>
    <xf numFmtId="0" fontId="10" fillId="0" borderId="0" xfId="87" applyFont="1" applyAlignment="1">
      <alignment horizontal="right"/>
    </xf>
    <xf numFmtId="0" fontId="10" fillId="0" borderId="0" xfId="87" applyAlignment="1">
      <alignment horizontal="left"/>
    </xf>
    <xf numFmtId="0" fontId="12" fillId="0" borderId="3" xfId="87" applyFont="1" applyBorder="1" applyAlignment="1">
      <alignment horizontal="center" vertical="center"/>
    </xf>
    <xf numFmtId="0" fontId="12" fillId="0" borderId="3" xfId="87" applyFont="1" applyBorder="1" applyAlignment="1">
      <alignment horizontal="center" vertical="center" wrapText="1"/>
    </xf>
    <xf numFmtId="0" fontId="12" fillId="0" borderId="3" xfId="87" applyFont="1" applyBorder="1" applyAlignment="1">
      <alignment horizontal="center"/>
    </xf>
    <xf numFmtId="0" fontId="10" fillId="0" borderId="3" xfId="87" applyBorder="1" applyAlignment="1">
      <alignment wrapText="1"/>
    </xf>
    <xf numFmtId="0" fontId="10" fillId="0" borderId="3" xfId="87" applyBorder="1" applyAlignment="1">
      <alignment horizontal="center"/>
    </xf>
    <xf numFmtId="3" fontId="10" fillId="0" borderId="3" xfId="87" applyNumberFormat="1" applyBorder="1" applyAlignment="1">
      <alignment horizontal="right"/>
    </xf>
    <xf numFmtId="0" fontId="10" fillId="0" borderId="3" xfId="87" applyFill="1" applyBorder="1" applyAlignment="1">
      <alignment wrapText="1"/>
    </xf>
    <xf numFmtId="0" fontId="10" fillId="0" borderId="3" xfId="87" applyFill="1" applyBorder="1" applyAlignment="1">
      <alignment horizontal="center"/>
    </xf>
    <xf numFmtId="0" fontId="12" fillId="0" borderId="0" xfId="87" applyFont="1" applyAlignment="1">
      <alignment horizontal="center" vertical="center" wrapText="1"/>
    </xf>
    <xf numFmtId="0" fontId="12" fillId="0" borderId="4" xfId="87" applyFont="1" applyBorder="1" applyAlignment="1">
      <alignment horizontal="center" vertical="center"/>
    </xf>
    <xf numFmtId="0" fontId="10" fillId="0" borderId="3" xfId="87" applyBorder="1" applyAlignment="1">
      <alignment horizontal="left" wrapText="1"/>
    </xf>
    <xf numFmtId="0" fontId="10" fillId="0" borderId="3" xfId="87" applyBorder="1" applyAlignment="1">
      <alignment horizontal="right"/>
    </xf>
    <xf numFmtId="3" fontId="10" fillId="0" borderId="3" xfId="87" applyNumberFormat="1" applyBorder="1"/>
    <xf numFmtId="0" fontId="5" fillId="0" borderId="0" xfId="0" applyFont="1"/>
    <xf numFmtId="0" fontId="6" fillId="5" borderId="11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14" fillId="5" borderId="3" xfId="0" applyFont="1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/>
    </xf>
    <xf numFmtId="0" fontId="15" fillId="5" borderId="9" xfId="0" applyFont="1" applyFill="1" applyBorder="1" applyAlignment="1">
      <alignment wrapText="1"/>
    </xf>
    <xf numFmtId="3" fontId="16" fillId="0" borderId="9" xfId="0" applyNumberFormat="1" applyFont="1" applyBorder="1" applyAlignment="1">
      <alignment horizontal="center" wrapText="1"/>
    </xf>
    <xf numFmtId="4" fontId="16" fillId="0" borderId="9" xfId="0" applyNumberFormat="1" applyFont="1" applyBorder="1" applyAlignment="1">
      <alignment horizontal="center" wrapText="1"/>
    </xf>
    <xf numFmtId="0" fontId="5" fillId="0" borderId="4" xfId="0" applyFont="1" applyBorder="1"/>
    <xf numFmtId="0" fontId="5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6" fillId="0" borderId="4" xfId="0" applyFont="1" applyBorder="1"/>
    <xf numFmtId="0" fontId="13" fillId="0" borderId="9" xfId="0" applyFont="1" applyBorder="1" applyAlignment="1">
      <alignment vertical="top" wrapText="1"/>
    </xf>
    <xf numFmtId="0" fontId="15" fillId="0" borderId="9" xfId="0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/>
    </xf>
    <xf numFmtId="0" fontId="18" fillId="0" borderId="9" xfId="0" applyFont="1" applyBorder="1"/>
    <xf numFmtId="0" fontId="15" fillId="5" borderId="9" xfId="0" applyNumberFormat="1" applyFont="1" applyFill="1" applyBorder="1" applyAlignment="1">
      <alignment horizontal="center" wrapText="1"/>
    </xf>
    <xf numFmtId="0" fontId="6" fillId="5" borderId="9" xfId="0" applyNumberFormat="1" applyFont="1" applyFill="1" applyBorder="1" applyAlignment="1">
      <alignment horizontal="center" wrapText="1"/>
    </xf>
    <xf numFmtId="0" fontId="15" fillId="0" borderId="9" xfId="0" applyNumberFormat="1" applyFont="1" applyBorder="1" applyAlignment="1">
      <alignment horizontal="center" vertical="top" wrapText="1"/>
    </xf>
    <xf numFmtId="0" fontId="5" fillId="0" borderId="0" xfId="184" applyFont="1"/>
    <xf numFmtId="0" fontId="5" fillId="0" borderId="0" xfId="184"/>
    <xf numFmtId="0" fontId="6" fillId="6" borderId="11" xfId="184" applyFont="1" applyFill="1" applyBorder="1" applyAlignment="1">
      <alignment horizontal="center" wrapText="1"/>
    </xf>
    <xf numFmtId="0" fontId="6" fillId="6" borderId="9" xfId="184" applyFont="1" applyFill="1" applyBorder="1" applyAlignment="1">
      <alignment horizontal="center" wrapText="1"/>
    </xf>
    <xf numFmtId="0" fontId="14" fillId="6" borderId="3" xfId="184" applyFont="1" applyFill="1" applyBorder="1" applyAlignment="1">
      <alignment horizontal="center" wrapText="1"/>
    </xf>
    <xf numFmtId="49" fontId="6" fillId="0" borderId="3" xfId="184" applyNumberFormat="1" applyFont="1" applyBorder="1" applyAlignment="1">
      <alignment horizontal="center"/>
    </xf>
    <xf numFmtId="0" fontId="15" fillId="6" borderId="9" xfId="184" applyFont="1" applyFill="1" applyBorder="1" applyAlignment="1">
      <alignment wrapText="1"/>
    </xf>
    <xf numFmtId="0" fontId="15" fillId="6" borderId="9" xfId="184" applyFont="1" applyFill="1" applyBorder="1" applyAlignment="1">
      <alignment horizontal="center" wrapText="1"/>
    </xf>
    <xf numFmtId="3" fontId="15" fillId="0" borderId="9" xfId="184" applyNumberFormat="1" applyFont="1" applyBorder="1" applyAlignment="1">
      <alignment horizontal="center"/>
    </xf>
    <xf numFmtId="4" fontId="15" fillId="0" borderId="9" xfId="184" applyNumberFormat="1" applyFont="1" applyBorder="1" applyAlignment="1">
      <alignment horizontal="center"/>
    </xf>
    <xf numFmtId="0" fontId="17" fillId="0" borderId="0" xfId="184" applyFont="1" applyBorder="1"/>
    <xf numFmtId="0" fontId="5" fillId="0" borderId="4" xfId="184" applyFont="1" applyBorder="1"/>
    <xf numFmtId="0" fontId="5" fillId="0" borderId="9" xfId="184" applyFont="1" applyBorder="1" applyAlignment="1">
      <alignment horizontal="center" vertical="top" wrapText="1"/>
    </xf>
    <xf numFmtId="0" fontId="17" fillId="0" borderId="9" xfId="184" applyFont="1" applyBorder="1" applyAlignment="1">
      <alignment horizontal="center" vertical="top" wrapText="1"/>
    </xf>
    <xf numFmtId="0" fontId="6" fillId="0" borderId="4" xfId="184" applyFont="1" applyBorder="1"/>
    <xf numFmtId="0" fontId="13" fillId="0" borderId="9" xfId="184" applyFont="1" applyBorder="1" applyAlignment="1">
      <alignment vertical="top" wrapText="1"/>
    </xf>
    <xf numFmtId="0" fontId="15" fillId="0" borderId="9" xfId="184" applyFont="1" applyBorder="1" applyAlignment="1">
      <alignment horizontal="center" vertical="top" wrapText="1"/>
    </xf>
    <xf numFmtId="4" fontId="15" fillId="0" borderId="3" xfId="184" applyNumberFormat="1" applyFont="1" applyBorder="1" applyAlignment="1">
      <alignment horizontal="center"/>
    </xf>
    <xf numFmtId="49" fontId="6" fillId="0" borderId="4" xfId="184" applyNumberFormat="1" applyFont="1" applyBorder="1" applyAlignment="1">
      <alignment horizontal="center"/>
    </xf>
    <xf numFmtId="0" fontId="18" fillId="0" borderId="9" xfId="184" applyFont="1" applyBorder="1"/>
    <xf numFmtId="0" fontId="15" fillId="6" borderId="9" xfId="184" applyNumberFormat="1" applyFont="1" applyFill="1" applyBorder="1" applyAlignment="1">
      <alignment horizontal="center" wrapText="1"/>
    </xf>
    <xf numFmtId="0" fontId="6" fillId="6" borderId="9" xfId="184" applyNumberFormat="1" applyFont="1" applyFill="1" applyBorder="1" applyAlignment="1">
      <alignment horizontal="center" wrapText="1"/>
    </xf>
    <xf numFmtId="0" fontId="19" fillId="0" borderId="0" xfId="87" applyFont="1" applyAlignment="1">
      <alignment horizontal="right"/>
    </xf>
    <xf numFmtId="0" fontId="10" fillId="0" borderId="3" xfId="87" applyFont="1" applyBorder="1" applyAlignment="1">
      <alignment horizontal="center" vertical="center"/>
    </xf>
    <xf numFmtId="0" fontId="10" fillId="0" borderId="3" xfId="87" applyFont="1" applyBorder="1" applyAlignment="1">
      <alignment horizontal="center" vertical="center" wrapText="1"/>
    </xf>
    <xf numFmtId="0" fontId="5" fillId="0" borderId="0" xfId="87" applyFont="1"/>
    <xf numFmtId="0" fontId="5" fillId="0" borderId="3" xfId="87" applyFont="1" applyBorder="1" applyAlignment="1">
      <alignment horizontal="center" vertical="center"/>
    </xf>
    <xf numFmtId="0" fontId="5" fillId="0" borderId="3" xfId="87" applyFont="1" applyBorder="1" applyAlignment="1">
      <alignment horizontal="center" vertical="center" wrapText="1"/>
    </xf>
    <xf numFmtId="0" fontId="5" fillId="0" borderId="0" xfId="87" applyFont="1" applyAlignment="1">
      <alignment horizontal="center" vertical="center" wrapText="1"/>
    </xf>
    <xf numFmtId="0" fontId="1" fillId="0" borderId="1" xfId="87" applyFont="1" applyBorder="1" applyAlignment="1">
      <alignment horizontal="center" vertical="center"/>
    </xf>
    <xf numFmtId="0" fontId="1" fillId="0" borderId="2" xfId="87" applyFont="1" applyBorder="1" applyAlignment="1">
      <alignment horizontal="center" vertical="center"/>
    </xf>
    <xf numFmtId="0" fontId="1" fillId="0" borderId="1" xfId="87" applyFont="1" applyBorder="1" applyAlignment="1">
      <alignment horizontal="center" vertical="center" wrapText="1"/>
    </xf>
    <xf numFmtId="0" fontId="5" fillId="0" borderId="3" xfId="87" applyFont="1" applyBorder="1" applyAlignment="1">
      <alignment horizontal="left" wrapText="1"/>
    </xf>
    <xf numFmtId="0" fontId="5" fillId="0" borderId="3" xfId="87" applyFont="1" applyBorder="1" applyAlignment="1">
      <alignment horizontal="center"/>
    </xf>
    <xf numFmtId="3" fontId="5" fillId="0" borderId="3" xfId="87" applyNumberFormat="1" applyFont="1" applyBorder="1" applyAlignment="1">
      <alignment horizontal="right"/>
    </xf>
    <xf numFmtId="0" fontId="5" fillId="0" borderId="3" xfId="87" applyFont="1" applyFill="1" applyBorder="1" applyAlignment="1">
      <alignment horizontal="center"/>
    </xf>
    <xf numFmtId="0" fontId="5" fillId="0" borderId="3" xfId="87" applyFont="1" applyBorder="1" applyAlignment="1">
      <alignment horizontal="right"/>
    </xf>
    <xf numFmtId="0" fontId="5" fillId="0" borderId="3" xfId="87" applyFont="1" applyBorder="1" applyAlignment="1">
      <alignment horizontal="justify" vertical="top" wrapText="1"/>
    </xf>
    <xf numFmtId="0" fontId="10" fillId="0" borderId="6" xfId="87" applyBorder="1" applyAlignment="1">
      <alignment horizontal="center"/>
    </xf>
    <xf numFmtId="0" fontId="5" fillId="0" borderId="3" xfId="87" applyFont="1" applyBorder="1" applyAlignment="1">
      <alignment wrapText="1"/>
    </xf>
    <xf numFmtId="0" fontId="10" fillId="0" borderId="6" xfId="87" applyFill="1" applyBorder="1" applyAlignment="1">
      <alignment horizontal="center"/>
    </xf>
    <xf numFmtId="0" fontId="17" fillId="0" borderId="0" xfId="87" applyFont="1" applyAlignment="1"/>
    <xf numFmtId="0" fontId="17" fillId="0" borderId="0" xfId="87" applyFont="1" applyAlignment="1">
      <alignment horizontal="right"/>
    </xf>
    <xf numFmtId="0" fontId="5" fillId="0" borderId="4" xfId="87" applyFont="1" applyBorder="1" applyAlignment="1">
      <alignment horizontal="center" vertical="center"/>
    </xf>
    <xf numFmtId="0" fontId="5" fillId="0" borderId="4" xfId="87" applyFont="1" applyBorder="1" applyAlignment="1">
      <alignment horizontal="center" vertical="center" wrapText="1"/>
    </xf>
    <xf numFmtId="0" fontId="5" fillId="0" borderId="3" xfId="87" applyFont="1" applyBorder="1" applyAlignment="1">
      <alignment horizontal="left" vertical="top" wrapText="1"/>
    </xf>
    <xf numFmtId="3" fontId="10" fillId="0" borderId="4" xfId="87" applyNumberFormat="1" applyBorder="1" applyAlignment="1">
      <alignment horizontal="right"/>
    </xf>
    <xf numFmtId="0" fontId="5" fillId="0" borderId="0" xfId="283" applyFont="1"/>
    <xf numFmtId="0" fontId="5" fillId="0" borderId="0" xfId="283"/>
    <xf numFmtId="0" fontId="6" fillId="6" borderId="11" xfId="283" applyFont="1" applyFill="1" applyBorder="1" applyAlignment="1">
      <alignment horizontal="center" wrapText="1"/>
    </xf>
    <xf numFmtId="0" fontId="6" fillId="6" borderId="9" xfId="283" applyFont="1" applyFill="1" applyBorder="1" applyAlignment="1">
      <alignment horizontal="center" wrapText="1"/>
    </xf>
    <xf numFmtId="0" fontId="14" fillId="6" borderId="5" xfId="283" applyFont="1" applyFill="1" applyBorder="1" applyAlignment="1">
      <alignment horizontal="center" wrapText="1"/>
    </xf>
    <xf numFmtId="49" fontId="6" fillId="0" borderId="5" xfId="283" applyNumberFormat="1" applyFont="1" applyBorder="1" applyAlignment="1">
      <alignment horizontal="center"/>
    </xf>
    <xf numFmtId="0" fontId="15" fillId="6" borderId="3" xfId="283" applyFont="1" applyFill="1" applyBorder="1" applyAlignment="1">
      <alignment wrapText="1"/>
    </xf>
    <xf numFmtId="0" fontId="15" fillId="6" borderId="3" xfId="283" applyFont="1" applyFill="1" applyBorder="1" applyAlignment="1">
      <alignment horizontal="center" wrapText="1"/>
    </xf>
    <xf numFmtId="3" fontId="15" fillId="0" borderId="9" xfId="283" applyNumberFormat="1" applyFont="1" applyBorder="1" applyAlignment="1">
      <alignment horizontal="center"/>
    </xf>
    <xf numFmtId="0" fontId="15" fillId="0" borderId="3" xfId="283" applyFont="1" applyBorder="1"/>
    <xf numFmtId="4" fontId="15" fillId="0" borderId="9" xfId="283" applyNumberFormat="1" applyFont="1" applyBorder="1" applyAlignment="1">
      <alignment horizontal="center"/>
    </xf>
    <xf numFmtId="0" fontId="14" fillId="6" borderId="3" xfId="283" applyFont="1" applyFill="1" applyBorder="1" applyAlignment="1">
      <alignment horizontal="center" wrapText="1"/>
    </xf>
    <xf numFmtId="0" fontId="17" fillId="0" borderId="0" xfId="283" applyFont="1" applyBorder="1"/>
    <xf numFmtId="0" fontId="5" fillId="0" borderId="4" xfId="283" applyFont="1" applyBorder="1"/>
    <xf numFmtId="0" fontId="6" fillId="0" borderId="12" xfId="283" applyFont="1" applyBorder="1"/>
    <xf numFmtId="0" fontId="15" fillId="0" borderId="3" xfId="283" applyFont="1" applyBorder="1" applyAlignment="1">
      <alignment vertical="top" wrapText="1"/>
    </xf>
    <xf numFmtId="0" fontId="15" fillId="0" borderId="3" xfId="283" applyFont="1" applyBorder="1" applyAlignment="1">
      <alignment horizontal="center" vertical="top" wrapText="1"/>
    </xf>
    <xf numFmtId="4" fontId="15" fillId="0" borderId="3" xfId="283" applyNumberFormat="1" applyFont="1" applyBorder="1" applyAlignment="1">
      <alignment horizontal="center"/>
    </xf>
    <xf numFmtId="49" fontId="6" fillId="0" borderId="12" xfId="283" applyNumberFormat="1" applyFont="1" applyBorder="1" applyAlignment="1">
      <alignment horizontal="center"/>
    </xf>
    <xf numFmtId="0" fontId="5" fillId="0" borderId="12" xfId="283" applyFont="1" applyBorder="1"/>
    <xf numFmtId="0" fontId="15" fillId="0" borderId="3" xfId="283" applyFont="1" applyBorder="1" applyAlignment="1">
      <alignment wrapText="1"/>
    </xf>
    <xf numFmtId="0" fontId="15" fillId="0" borderId="3" xfId="283" applyFont="1" applyBorder="1" applyAlignment="1">
      <alignment horizontal="center" wrapText="1"/>
    </xf>
    <xf numFmtId="0" fontId="15" fillId="0" borderId="3" xfId="283" applyFont="1" applyBorder="1" applyAlignment="1">
      <alignment horizontal="justify" wrapText="1"/>
    </xf>
    <xf numFmtId="0" fontId="6" fillId="6" borderId="3" xfId="283" applyNumberFormat="1" applyFont="1" applyFill="1" applyBorder="1" applyAlignment="1">
      <alignment horizontal="center" wrapText="1"/>
    </xf>
    <xf numFmtId="0" fontId="6" fillId="6" borderId="9" xfId="283" applyNumberFormat="1" applyFont="1" applyFill="1" applyBorder="1" applyAlignment="1">
      <alignment horizontal="center" wrapText="1"/>
    </xf>
    <xf numFmtId="0" fontId="15" fillId="6" borderId="3" xfId="283" applyNumberFormat="1" applyFont="1" applyFill="1" applyBorder="1" applyAlignment="1">
      <alignment horizontal="center" wrapText="1"/>
    </xf>
    <xf numFmtId="0" fontId="6" fillId="6" borderId="11" xfId="283" applyNumberFormat="1" applyFont="1" applyFill="1" applyBorder="1" applyAlignment="1">
      <alignment horizontal="center" wrapText="1"/>
    </xf>
    <xf numFmtId="0" fontId="5" fillId="0" borderId="11" xfId="283" applyNumberFormat="1" applyFont="1" applyBorder="1" applyAlignment="1">
      <alignment horizontal="center" vertical="top" wrapText="1"/>
    </xf>
    <xf numFmtId="0" fontId="17" fillId="0" borderId="11" xfId="283" applyNumberFormat="1" applyFont="1" applyBorder="1" applyAlignment="1">
      <alignment horizontal="center" vertical="top" wrapText="1"/>
    </xf>
    <xf numFmtId="0" fontId="17" fillId="0" borderId="9" xfId="283" applyNumberFormat="1" applyFont="1" applyBorder="1" applyAlignment="1">
      <alignment horizontal="center" vertical="top" wrapText="1"/>
    </xf>
    <xf numFmtId="0" fontId="5" fillId="0" borderId="3" xfId="283" applyNumberFormat="1" applyFont="1" applyBorder="1" applyAlignment="1">
      <alignment horizontal="center" vertical="top" wrapText="1"/>
    </xf>
    <xf numFmtId="0" fontId="17" fillId="0" borderId="3" xfId="283" applyNumberFormat="1" applyFont="1" applyBorder="1" applyAlignment="1">
      <alignment horizontal="center" vertical="top" wrapText="1"/>
    </xf>
    <xf numFmtId="0" fontId="5" fillId="0" borderId="0" xfId="367"/>
    <xf numFmtId="0" fontId="1" fillId="0" borderId="8" xfId="367" applyFont="1" applyBorder="1" applyAlignment="1">
      <alignment horizontal="center"/>
    </xf>
    <xf numFmtId="0" fontId="1" fillId="0" borderId="3" xfId="367" applyFont="1" applyBorder="1" applyAlignment="1">
      <alignment horizontal="center"/>
    </xf>
    <xf numFmtId="0" fontId="13" fillId="0" borderId="3" xfId="367" applyFont="1" applyBorder="1" applyAlignment="1">
      <alignment horizontal="center"/>
    </xf>
    <xf numFmtId="0" fontId="15" fillId="0" borderId="3" xfId="367" applyFont="1" applyBorder="1" applyAlignment="1">
      <alignment vertical="top" wrapText="1"/>
    </xf>
    <xf numFmtId="0" fontId="15" fillId="0" borderId="3" xfId="367" applyFont="1" applyBorder="1" applyAlignment="1">
      <alignment horizontal="center" vertical="top"/>
    </xf>
    <xf numFmtId="3" fontId="15" fillId="0" borderId="3" xfId="367" applyNumberFormat="1" applyFont="1" applyBorder="1" applyAlignment="1">
      <alignment horizontal="center" vertical="top"/>
    </xf>
    <xf numFmtId="0" fontId="1" fillId="0" borderId="0" xfId="367" applyFont="1" applyAlignment="1">
      <alignment horizontal="center"/>
    </xf>
    <xf numFmtId="0" fontId="1" fillId="0" borderId="3" xfId="367" applyFont="1" applyBorder="1" applyAlignment="1">
      <alignment horizontal="center" wrapText="1"/>
    </xf>
    <xf numFmtId="0" fontId="15" fillId="0" borderId="3" xfId="367" applyFont="1" applyBorder="1" applyAlignment="1">
      <alignment horizontal="left" vertical="top" wrapText="1"/>
    </xf>
    <xf numFmtId="4" fontId="15" fillId="0" borderId="3" xfId="367" applyNumberFormat="1" applyFont="1" applyBorder="1" applyAlignment="1">
      <alignment horizontal="center" vertical="top"/>
    </xf>
    <xf numFmtId="0" fontId="41" fillId="0" borderId="0" xfId="367" applyFont="1" applyAlignment="1">
      <alignment horizontal="center"/>
    </xf>
    <xf numFmtId="0" fontId="13" fillId="0" borderId="3" xfId="367" applyFont="1" applyBorder="1" applyAlignment="1">
      <alignment horizontal="center" vertical="top" wrapText="1"/>
    </xf>
    <xf numFmtId="0" fontId="15" fillId="0" borderId="3" xfId="367" applyFont="1" applyBorder="1" applyAlignment="1">
      <alignment horizontal="center" vertical="top" wrapText="1"/>
    </xf>
    <xf numFmtId="3" fontId="15" fillId="0" borderId="3" xfId="367" applyNumberFormat="1" applyFont="1" applyBorder="1" applyAlignment="1">
      <alignment horizontal="center" vertical="top" wrapText="1"/>
    </xf>
    <xf numFmtId="4" fontId="15" fillId="0" borderId="3" xfId="367" applyNumberFormat="1" applyFont="1" applyBorder="1" applyAlignment="1">
      <alignment horizontal="center" vertical="top" wrapText="1"/>
    </xf>
    <xf numFmtId="0" fontId="15" fillId="0" borderId="3" xfId="367" applyFont="1" applyBorder="1" applyAlignment="1">
      <alignment wrapText="1"/>
    </xf>
    <xf numFmtId="0" fontId="15" fillId="0" borderId="3" xfId="367" applyFont="1" applyBorder="1" applyAlignment="1">
      <alignment horizontal="center" wrapText="1"/>
    </xf>
    <xf numFmtId="0" fontId="15" fillId="0" borderId="3" xfId="367" applyFont="1" applyBorder="1" applyAlignment="1">
      <alignment horizontal="justify" wrapText="1"/>
    </xf>
    <xf numFmtId="0" fontId="1" fillId="0" borderId="8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5" fillId="0" borderId="3" xfId="0" applyFont="1" applyBorder="1" applyAlignment="1">
      <alignment vertical="top" wrapText="1"/>
    </xf>
    <xf numFmtId="0" fontId="15" fillId="0" borderId="3" xfId="0" applyFont="1" applyBorder="1" applyAlignment="1">
      <alignment horizontal="center" vertical="top"/>
    </xf>
    <xf numFmtId="3" fontId="15" fillId="0" borderId="3" xfId="0" applyNumberFormat="1" applyFont="1" applyBorder="1" applyAlignment="1">
      <alignment horizontal="center" vertical="top"/>
    </xf>
    <xf numFmtId="0" fontId="15" fillId="5" borderId="3" xfId="0" applyFont="1" applyFill="1" applyBorder="1" applyAlignment="1">
      <alignment wrapText="1"/>
    </xf>
    <xf numFmtId="0" fontId="42" fillId="5" borderId="3" xfId="0" applyFont="1" applyFill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5" borderId="3" xfId="0" applyFont="1" applyFill="1" applyBorder="1" applyAlignment="1">
      <alignment horizontal="center" wrapText="1"/>
    </xf>
    <xf numFmtId="3" fontId="15" fillId="0" borderId="3" xfId="0" applyNumberFormat="1" applyFont="1" applyBorder="1" applyAlignment="1">
      <alignment horizontal="center"/>
    </xf>
    <xf numFmtId="0" fontId="15" fillId="5" borderId="3" xfId="0" applyFont="1" applyFill="1" applyBorder="1" applyAlignment="1">
      <alignment vertical="top" wrapText="1"/>
    </xf>
    <xf numFmtId="0" fontId="15" fillId="5" borderId="3" xfId="0" applyFont="1" applyFill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left" vertical="top" wrapText="1"/>
    </xf>
    <xf numFmtId="0" fontId="41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3" fontId="15" fillId="0" borderId="3" xfId="0" applyNumberFormat="1" applyFont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justify" wrapText="1"/>
    </xf>
    <xf numFmtId="4" fontId="15" fillId="0" borderId="3" xfId="0" applyNumberFormat="1" applyFont="1" applyBorder="1" applyAlignment="1">
      <alignment horizontal="center"/>
    </xf>
    <xf numFmtId="0" fontId="43" fillId="0" borderId="0" xfId="370"/>
    <xf numFmtId="0" fontId="1" fillId="0" borderId="8" xfId="370" applyFont="1" applyBorder="1" applyAlignment="1">
      <alignment horizontal="center"/>
    </xf>
    <xf numFmtId="0" fontId="1" fillId="0" borderId="0" xfId="370" applyFont="1" applyBorder="1" applyAlignment="1">
      <alignment horizontal="center"/>
    </xf>
    <xf numFmtId="0" fontId="6" fillId="0" borderId="3" xfId="370" applyFont="1" applyBorder="1" applyAlignment="1">
      <alignment horizontal="center"/>
    </xf>
    <xf numFmtId="0" fontId="6" fillId="0" borderId="5" xfId="370" applyFont="1" applyBorder="1" applyAlignment="1">
      <alignment horizontal="center"/>
    </xf>
    <xf numFmtId="0" fontId="6" fillId="5" borderId="3" xfId="370" applyFont="1" applyFill="1" applyBorder="1" applyAlignment="1">
      <alignment horizontal="center" wrapText="1"/>
    </xf>
    <xf numFmtId="0" fontId="13" fillId="0" borderId="3" xfId="370" applyFont="1" applyBorder="1" applyAlignment="1">
      <alignment horizontal="center"/>
    </xf>
    <xf numFmtId="0" fontId="13" fillId="0" borderId="4" xfId="370" applyFont="1" applyBorder="1" applyAlignment="1">
      <alignment horizontal="center"/>
    </xf>
    <xf numFmtId="0" fontId="13" fillId="0" borderId="4" xfId="370" applyFont="1" applyFill="1" applyBorder="1" applyAlignment="1">
      <alignment horizontal="center"/>
    </xf>
    <xf numFmtId="0" fontId="15" fillId="0" borderId="3" xfId="370" applyFont="1" applyBorder="1" applyAlignment="1">
      <alignment vertical="top" wrapText="1"/>
    </xf>
    <xf numFmtId="0" fontId="15" fillId="0" borderId="3" xfId="370" applyFont="1" applyBorder="1" applyAlignment="1">
      <alignment horizontal="center" vertical="top"/>
    </xf>
    <xf numFmtId="3" fontId="15" fillId="0" borderId="3" xfId="370" applyNumberFormat="1" applyFont="1" applyBorder="1" applyAlignment="1">
      <alignment horizontal="center" vertical="top"/>
    </xf>
    <xf numFmtId="4" fontId="15" fillId="0" borderId="3" xfId="370" applyNumberFormat="1" applyFont="1" applyBorder="1" applyAlignment="1">
      <alignment horizontal="center" vertical="top"/>
    </xf>
    <xf numFmtId="0" fontId="15" fillId="5" borderId="3" xfId="370" applyFont="1" applyFill="1" applyBorder="1" applyAlignment="1">
      <alignment wrapText="1"/>
    </xf>
    <xf numFmtId="0" fontId="42" fillId="5" borderId="3" xfId="370" applyFont="1" applyFill="1" applyBorder="1" applyAlignment="1">
      <alignment horizontal="center" wrapText="1"/>
    </xf>
    <xf numFmtId="3" fontId="15" fillId="0" borderId="3" xfId="370" applyNumberFormat="1" applyFont="1" applyBorder="1" applyAlignment="1">
      <alignment horizontal="center"/>
    </xf>
    <xf numFmtId="4" fontId="15" fillId="0" borderId="3" xfId="370" applyNumberFormat="1" applyFont="1" applyBorder="1"/>
    <xf numFmtId="0" fontId="15" fillId="0" borderId="3" xfId="370" applyFont="1" applyFill="1" applyBorder="1" applyAlignment="1">
      <alignment horizontal="center" wrapText="1"/>
    </xf>
    <xf numFmtId="0" fontId="15" fillId="5" borderId="3" xfId="370" applyFont="1" applyFill="1" applyBorder="1" applyAlignment="1">
      <alignment vertical="top" wrapText="1"/>
    </xf>
    <xf numFmtId="0" fontId="41" fillId="0" borderId="0" xfId="370" applyFont="1" applyAlignment="1">
      <alignment horizontal="center" wrapText="1"/>
    </xf>
    <xf numFmtId="0" fontId="6" fillId="0" borderId="3" xfId="370" applyFont="1" applyBorder="1" applyAlignment="1">
      <alignment horizontal="center" wrapText="1"/>
    </xf>
    <xf numFmtId="0" fontId="13" fillId="0" borderId="1" xfId="370" applyFont="1" applyBorder="1" applyAlignment="1">
      <alignment horizontal="center"/>
    </xf>
    <xf numFmtId="0" fontId="15" fillId="5" borderId="3" xfId="370" applyFont="1" applyFill="1" applyBorder="1" applyAlignment="1">
      <alignment horizontal="justify" wrapText="1"/>
    </xf>
    <xf numFmtId="0" fontId="15" fillId="5" borderId="6" xfId="370" applyFont="1" applyFill="1" applyBorder="1" applyAlignment="1">
      <alignment horizontal="center" vertical="top" wrapText="1"/>
    </xf>
    <xf numFmtId="0" fontId="13" fillId="0" borderId="3" xfId="370" applyFont="1" applyBorder="1" applyAlignment="1">
      <alignment horizontal="center" wrapText="1"/>
    </xf>
    <xf numFmtId="0" fontId="15" fillId="0" borderId="1" xfId="370" applyFont="1" applyBorder="1"/>
    <xf numFmtId="0" fontId="15" fillId="0" borderId="1" xfId="370" applyFont="1" applyBorder="1" applyAlignment="1">
      <alignment horizontal="center" vertical="top"/>
    </xf>
    <xf numFmtId="0" fontId="15" fillId="5" borderId="5" xfId="370" applyFont="1" applyFill="1" applyBorder="1" applyAlignment="1">
      <alignment wrapText="1"/>
    </xf>
    <xf numFmtId="0" fontId="15" fillId="5" borderId="3" xfId="370" applyFont="1" applyFill="1" applyBorder="1" applyAlignment="1">
      <alignment horizontal="center" vertical="top" wrapText="1"/>
    </xf>
    <xf numFmtId="3" fontId="15" fillId="0" borderId="6" xfId="370" applyNumberFormat="1" applyFont="1" applyBorder="1" applyAlignment="1">
      <alignment horizontal="center" vertical="top"/>
    </xf>
    <xf numFmtId="4" fontId="15" fillId="0" borderId="6" xfId="370" applyNumberFormat="1" applyFont="1" applyBorder="1" applyAlignment="1">
      <alignment horizontal="center" vertical="top"/>
    </xf>
    <xf numFmtId="0" fontId="15" fillId="5" borderId="10" xfId="370" applyFont="1" applyFill="1" applyBorder="1" applyAlignment="1">
      <alignment wrapText="1"/>
    </xf>
    <xf numFmtId="0" fontId="15" fillId="5" borderId="1" xfId="370" applyFont="1" applyFill="1" applyBorder="1" applyAlignment="1">
      <alignment horizontal="center" vertical="top" wrapText="1"/>
    </xf>
    <xf numFmtId="0" fontId="15" fillId="5" borderId="1" xfId="370" applyFont="1" applyFill="1" applyBorder="1" applyAlignment="1">
      <alignment wrapText="1"/>
    </xf>
    <xf numFmtId="0" fontId="15" fillId="0" borderId="1" xfId="370" applyFont="1" applyFill="1" applyBorder="1" applyAlignment="1">
      <alignment wrapText="1"/>
    </xf>
    <xf numFmtId="0" fontId="15" fillId="0" borderId="1" xfId="370" applyFont="1" applyFill="1" applyBorder="1" applyAlignment="1">
      <alignment horizontal="center" wrapText="1"/>
    </xf>
    <xf numFmtId="0" fontId="15" fillId="5" borderId="3" xfId="370" applyFont="1" applyFill="1" applyBorder="1" applyAlignment="1">
      <alignment horizontal="center" wrapText="1"/>
    </xf>
    <xf numFmtId="0" fontId="15" fillId="0" borderId="0" xfId="370" applyFont="1" applyFill="1" applyBorder="1" applyAlignment="1">
      <alignment wrapText="1"/>
    </xf>
    <xf numFmtId="0" fontId="15" fillId="0" borderId="0" xfId="370" applyFont="1" applyFill="1" applyBorder="1" applyAlignment="1">
      <alignment horizontal="center" wrapText="1"/>
    </xf>
    <xf numFmtId="165" fontId="43" fillId="0" borderId="0" xfId="370" applyNumberFormat="1" applyBorder="1" applyAlignment="1">
      <alignment horizontal="center" vertical="top"/>
    </xf>
    <xf numFmtId="166" fontId="43" fillId="0" borderId="0" xfId="370" applyNumberFormat="1" applyBorder="1" applyAlignment="1">
      <alignment horizontal="center" vertical="top"/>
    </xf>
    <xf numFmtId="0" fontId="17" fillId="0" borderId="0" xfId="370" applyFont="1"/>
    <xf numFmtId="0" fontId="13" fillId="0" borderId="3" xfId="370" applyFont="1" applyFill="1" applyBorder="1" applyAlignment="1">
      <alignment horizontal="center"/>
    </xf>
    <xf numFmtId="1" fontId="15" fillId="0" borderId="6" xfId="370" applyNumberFormat="1" applyFont="1" applyBorder="1" applyAlignment="1">
      <alignment horizontal="center" vertical="top"/>
    </xf>
    <xf numFmtId="0" fontId="15" fillId="5" borderId="1" xfId="370" applyFont="1" applyFill="1" applyBorder="1" applyAlignment="1"/>
    <xf numFmtId="0" fontId="15" fillId="5" borderId="1" xfId="370" applyFont="1" applyFill="1" applyBorder="1" applyAlignment="1">
      <alignment horizontal="center" vertical="top"/>
    </xf>
    <xf numFmtId="0" fontId="15" fillId="5" borderId="3" xfId="370" applyFont="1" applyFill="1" applyBorder="1" applyAlignment="1">
      <alignment horizontal="justify"/>
    </xf>
    <xf numFmtId="0" fontId="15" fillId="5" borderId="3" xfId="370" applyFont="1" applyFill="1" applyBorder="1" applyAlignment="1">
      <alignment horizontal="center" vertical="top"/>
    </xf>
    <xf numFmtId="0" fontId="1" fillId="0" borderId="0" xfId="370" applyFont="1" applyAlignment="1">
      <alignment horizontal="center"/>
    </xf>
    <xf numFmtId="0" fontId="15" fillId="0" borderId="3" xfId="370" applyFont="1" applyBorder="1" applyAlignment="1">
      <alignment horizontal="left" vertical="top" wrapText="1"/>
    </xf>
    <xf numFmtId="0" fontId="41" fillId="0" borderId="0" xfId="370" applyFont="1" applyBorder="1" applyAlignment="1"/>
    <xf numFmtId="0" fontId="41" fillId="0" borderId="0" xfId="370" applyFont="1" applyBorder="1" applyAlignment="1">
      <alignment horizontal="center"/>
    </xf>
    <xf numFmtId="0" fontId="1" fillId="0" borderId="0" xfId="370" applyFont="1" applyBorder="1" applyAlignment="1">
      <alignment vertical="top" wrapText="1"/>
    </xf>
    <xf numFmtId="0" fontId="13" fillId="0" borderId="0" xfId="370" applyFont="1" applyBorder="1" applyAlignment="1">
      <alignment horizontal="center" vertical="top" wrapText="1"/>
    </xf>
    <xf numFmtId="0" fontId="15" fillId="0" borderId="0" xfId="370" applyFont="1" applyBorder="1" applyAlignment="1">
      <alignment vertical="top" wrapText="1"/>
    </xf>
    <xf numFmtId="0" fontId="15" fillId="0" borderId="0" xfId="370" applyFont="1" applyBorder="1" applyAlignment="1">
      <alignment horizontal="center" vertical="top" wrapText="1"/>
    </xf>
    <xf numFmtId="3" fontId="15" fillId="0" borderId="0" xfId="370" applyNumberFormat="1" applyFont="1" applyBorder="1" applyAlignment="1">
      <alignment horizontal="center" vertical="top" wrapText="1"/>
    </xf>
    <xf numFmtId="4" fontId="15" fillId="0" borderId="0" xfId="370" applyNumberFormat="1" applyFont="1" applyBorder="1" applyAlignment="1">
      <alignment horizontal="center" vertical="top" wrapText="1"/>
    </xf>
    <xf numFmtId="0" fontId="15" fillId="0" borderId="0" xfId="370" applyFont="1" applyBorder="1" applyAlignment="1">
      <alignment vertical="top"/>
    </xf>
    <xf numFmtId="3" fontId="15" fillId="0" borderId="0" xfId="370" applyNumberFormat="1" applyFont="1" applyBorder="1" applyAlignment="1">
      <alignment vertical="top"/>
    </xf>
    <xf numFmtId="4" fontId="15" fillId="0" borderId="0" xfId="370" applyNumberFormat="1" applyFont="1" applyBorder="1" applyAlignment="1">
      <alignment vertical="top"/>
    </xf>
    <xf numFmtId="0" fontId="43" fillId="0" borderId="0" xfId="370" applyBorder="1" applyAlignment="1">
      <alignment vertical="top"/>
    </xf>
    <xf numFmtId="3" fontId="43" fillId="0" borderId="0" xfId="370" applyNumberFormat="1" applyBorder="1" applyAlignment="1">
      <alignment vertical="top"/>
    </xf>
    <xf numFmtId="4" fontId="43" fillId="0" borderId="0" xfId="370" applyNumberFormat="1" applyBorder="1" applyAlignment="1">
      <alignment vertical="top"/>
    </xf>
    <xf numFmtId="0" fontId="43" fillId="0" borderId="0" xfId="370" applyBorder="1"/>
    <xf numFmtId="0" fontId="1" fillId="0" borderId="0" xfId="370" applyFont="1" applyBorder="1" applyAlignment="1">
      <alignment vertical="top"/>
    </xf>
    <xf numFmtId="0" fontId="15" fillId="0" borderId="0" xfId="370" applyFont="1" applyBorder="1" applyAlignment="1">
      <alignment wrapText="1"/>
    </xf>
    <xf numFmtId="0" fontId="15" fillId="0" borderId="0" xfId="370" applyFont="1" applyBorder="1" applyAlignment="1">
      <alignment horizontal="center" wrapText="1"/>
    </xf>
    <xf numFmtId="0" fontId="15" fillId="0" borderId="0" xfId="370" applyFont="1" applyBorder="1" applyAlignment="1">
      <alignment horizontal="justify" wrapText="1"/>
    </xf>
    <xf numFmtId="0" fontId="41" fillId="0" borderId="0" xfId="370" applyFont="1" applyFill="1" applyBorder="1" applyAlignment="1">
      <alignment vertical="top"/>
    </xf>
    <xf numFmtId="0" fontId="13" fillId="0" borderId="0" xfId="370" applyFont="1" applyBorder="1" applyAlignment="1">
      <alignment horizontal="center"/>
    </xf>
    <xf numFmtId="4" fontId="15" fillId="0" borderId="0" xfId="370" applyNumberFormat="1" applyFont="1" applyBorder="1" applyAlignment="1">
      <alignment horizontal="center" vertical="top"/>
    </xf>
    <xf numFmtId="4" fontId="15" fillId="0" borderId="0" xfId="370" applyNumberFormat="1" applyFont="1" applyBorder="1" applyAlignment="1">
      <alignment horizontal="center"/>
    </xf>
    <xf numFmtId="0" fontId="18" fillId="0" borderId="0" xfId="370" applyFont="1"/>
    <xf numFmtId="0" fontId="18" fillId="0" borderId="0" xfId="370" applyFont="1" applyAlignment="1">
      <alignment horizontal="center"/>
    </xf>
    <xf numFmtId="0" fontId="44" fillId="0" borderId="0" xfId="370" applyNumberFormat="1" applyFont="1" applyAlignment="1">
      <alignment horizontal="center" vertical="top" wrapText="1"/>
    </xf>
    <xf numFmtId="0" fontId="46" fillId="0" borderId="0" xfId="370" applyFont="1" applyAlignment="1">
      <alignment horizontal="center" vertical="top" wrapText="1"/>
    </xf>
    <xf numFmtId="0" fontId="46" fillId="0" borderId="3" xfId="370" applyFont="1" applyBorder="1" applyAlignment="1">
      <alignment horizontal="center" vertical="top" wrapText="1"/>
    </xf>
    <xf numFmtId="0" fontId="46" fillId="0" borderId="1" xfId="370" applyFont="1" applyBorder="1" applyAlignment="1">
      <alignment horizontal="center"/>
    </xf>
    <xf numFmtId="0" fontId="18" fillId="6" borderId="3" xfId="370" applyFont="1" applyFill="1" applyBorder="1" applyAlignment="1">
      <alignment horizontal="justify" vertical="top" wrapText="1"/>
    </xf>
    <xf numFmtId="0" fontId="18" fillId="6" borderId="3" xfId="370" applyFont="1" applyFill="1" applyBorder="1" applyAlignment="1">
      <alignment horizontal="center" vertical="top" wrapText="1"/>
    </xf>
    <xf numFmtId="3" fontId="18" fillId="6" borderId="3" xfId="370" applyNumberFormat="1" applyFont="1" applyFill="1" applyBorder="1" applyAlignment="1">
      <alignment horizontal="right" vertical="top" wrapText="1"/>
    </xf>
    <xf numFmtId="0" fontId="18" fillId="6" borderId="3" xfId="370" applyFont="1" applyFill="1" applyBorder="1" applyAlignment="1">
      <alignment vertical="top" wrapText="1"/>
    </xf>
    <xf numFmtId="4" fontId="18" fillId="0" borderId="3" xfId="370" applyNumberFormat="1" applyFont="1" applyBorder="1" applyAlignment="1">
      <alignment horizontal="right" vertical="top" wrapText="1"/>
    </xf>
    <xf numFmtId="0" fontId="18" fillId="0" borderId="3" xfId="370" applyFont="1" applyBorder="1" applyAlignment="1">
      <alignment horizontal="justify" vertical="top" wrapText="1"/>
    </xf>
    <xf numFmtId="0" fontId="18" fillId="0" borderId="3" xfId="370" applyFont="1" applyBorder="1" applyAlignment="1">
      <alignment horizontal="center" vertical="top" wrapText="1"/>
    </xf>
    <xf numFmtId="3" fontId="18" fillId="0" borderId="3" xfId="370" applyNumberFormat="1" applyFont="1" applyBorder="1" applyAlignment="1">
      <alignment horizontal="right" vertical="top" wrapText="1"/>
    </xf>
    <xf numFmtId="3" fontId="46" fillId="0" borderId="3" xfId="370" applyNumberFormat="1" applyFont="1" applyBorder="1" applyAlignment="1">
      <alignment horizontal="center" vertical="top" wrapText="1"/>
    </xf>
    <xf numFmtId="0" fontId="46" fillId="0" borderId="1" xfId="370" applyFont="1" applyBorder="1" applyAlignment="1">
      <alignment horizontal="center" vertical="top" wrapText="1"/>
    </xf>
    <xf numFmtId="3" fontId="46" fillId="0" borderId="1" xfId="370" applyNumberFormat="1" applyFont="1" applyBorder="1" applyAlignment="1">
      <alignment horizontal="center" vertical="top" wrapText="1"/>
    </xf>
    <xf numFmtId="3" fontId="18" fillId="0" borderId="3" xfId="370" applyNumberFormat="1" applyFont="1" applyBorder="1" applyAlignment="1">
      <alignment horizontal="right" vertical="top"/>
    </xf>
    <xf numFmtId="4" fontId="18" fillId="0" borderId="3" xfId="370" applyNumberFormat="1" applyFont="1" applyBorder="1" applyAlignment="1">
      <alignment horizontal="right" vertical="top"/>
    </xf>
    <xf numFmtId="0" fontId="18" fillId="6" borderId="3" xfId="370" applyFont="1" applyFill="1" applyBorder="1" applyAlignment="1">
      <alignment horizontal="center" wrapText="1"/>
    </xf>
    <xf numFmtId="0" fontId="18" fillId="0" borderId="3" xfId="370" applyFont="1" applyBorder="1" applyAlignment="1">
      <alignment vertical="top" wrapText="1"/>
    </xf>
    <xf numFmtId="3" fontId="18" fillId="0" borderId="3" xfId="370" applyNumberFormat="1" applyFont="1" applyBorder="1" applyAlignment="1">
      <alignment vertical="top"/>
    </xf>
    <xf numFmtId="4" fontId="18" fillId="0" borderId="3" xfId="370" applyNumberFormat="1" applyFont="1" applyBorder="1" applyAlignment="1">
      <alignment vertical="top"/>
    </xf>
    <xf numFmtId="3" fontId="18" fillId="0" borderId="6" xfId="370" applyNumberFormat="1" applyFont="1" applyBorder="1" applyAlignment="1">
      <alignment horizontal="right" vertical="top"/>
    </xf>
    <xf numFmtId="4" fontId="18" fillId="0" borderId="6" xfId="370" applyNumberFormat="1" applyFont="1" applyBorder="1" applyAlignment="1">
      <alignment horizontal="right" vertical="top"/>
    </xf>
    <xf numFmtId="0" fontId="8" fillId="5" borderId="15" xfId="0" applyFont="1" applyFill="1" applyBorder="1" applyAlignment="1">
      <alignment vertical="center" wrapText="1"/>
    </xf>
    <xf numFmtId="0" fontId="8" fillId="5" borderId="13" xfId="0" applyFont="1" applyFill="1" applyBorder="1" applyAlignment="1">
      <alignment vertical="center" wrapText="1"/>
    </xf>
    <xf numFmtId="9" fontId="8" fillId="5" borderId="16" xfId="0" applyNumberFormat="1" applyFont="1" applyFill="1" applyBorder="1" applyAlignment="1">
      <alignment vertical="center" wrapText="1"/>
    </xf>
    <xf numFmtId="9" fontId="8" fillId="5" borderId="14" xfId="0" applyNumberFormat="1" applyFont="1" applyFill="1" applyBorder="1" applyAlignment="1">
      <alignment vertical="center" wrapText="1"/>
    </xf>
    <xf numFmtId="0" fontId="8" fillId="5" borderId="17" xfId="0" applyFont="1" applyFill="1" applyBorder="1" applyAlignment="1">
      <alignment vertical="center" wrapText="1"/>
    </xf>
    <xf numFmtId="9" fontId="8" fillId="5" borderId="17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11" fillId="0" borderId="0" xfId="87" applyFont="1" applyAlignment="1">
      <alignment horizontal="center"/>
    </xf>
    <xf numFmtId="0" fontId="10" fillId="0" borderId="0" xfId="87" applyFont="1" applyAlignment="1"/>
    <xf numFmtId="0" fontId="11" fillId="0" borderId="0" xfId="87" applyFont="1" applyAlignment="1">
      <alignment horizontal="center" wrapText="1"/>
    </xf>
    <xf numFmtId="0" fontId="10" fillId="0" borderId="0" xfId="87" applyFont="1" applyAlignment="1">
      <alignment wrapText="1"/>
    </xf>
    <xf numFmtId="0" fontId="10" fillId="0" borderId="0" xfId="87" applyAlignment="1">
      <alignment horizontal="center"/>
    </xf>
    <xf numFmtId="0" fontId="10" fillId="0" borderId="8" xfId="87" applyBorder="1" applyAlignment="1">
      <alignment horizontal="left"/>
    </xf>
    <xf numFmtId="0" fontId="12" fillId="0" borderId="3" xfId="87" applyFont="1" applyBorder="1" applyAlignment="1">
      <alignment horizontal="center" vertical="center"/>
    </xf>
    <xf numFmtId="0" fontId="12" fillId="0" borderId="1" xfId="87" applyFont="1" applyBorder="1" applyAlignment="1">
      <alignment horizontal="center" vertical="center" wrapText="1"/>
    </xf>
    <xf numFmtId="0" fontId="12" fillId="0" borderId="4" xfId="87" applyFont="1" applyBorder="1" applyAlignment="1">
      <alignment horizontal="center" vertical="center"/>
    </xf>
    <xf numFmtId="0" fontId="12" fillId="0" borderId="3" xfId="87" applyFont="1" applyBorder="1" applyAlignment="1">
      <alignment horizontal="center"/>
    </xf>
    <xf numFmtId="0" fontId="6" fillId="5" borderId="1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18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7" fillId="0" borderId="7" xfId="0" applyFont="1" applyBorder="1"/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0" borderId="0" xfId="87" applyFont="1" applyAlignment="1">
      <alignment horizontal="right"/>
    </xf>
    <xf numFmtId="0" fontId="6" fillId="6" borderId="1" xfId="184" applyFont="1" applyFill="1" applyBorder="1" applyAlignment="1">
      <alignment horizontal="center" wrapText="1"/>
    </xf>
    <xf numFmtId="0" fontId="6" fillId="6" borderId="4" xfId="184" applyFont="1" applyFill="1" applyBorder="1" applyAlignment="1">
      <alignment horizontal="center" wrapText="1"/>
    </xf>
    <xf numFmtId="0" fontId="6" fillId="6" borderId="19" xfId="184" applyFont="1" applyFill="1" applyBorder="1" applyAlignment="1">
      <alignment horizontal="center" wrapText="1"/>
    </xf>
    <xf numFmtId="0" fontId="1" fillId="0" borderId="0" xfId="184" applyFont="1" applyAlignment="1">
      <alignment horizontal="center"/>
    </xf>
    <xf numFmtId="0" fontId="13" fillId="0" borderId="0" xfId="184" applyFont="1" applyAlignment="1">
      <alignment horizontal="center"/>
    </xf>
    <xf numFmtId="0" fontId="1" fillId="0" borderId="8" xfId="184" applyFont="1" applyBorder="1" applyAlignment="1">
      <alignment horizontal="center"/>
    </xf>
    <xf numFmtId="0" fontId="17" fillId="0" borderId="7" xfId="184" applyFont="1" applyBorder="1"/>
    <xf numFmtId="0" fontId="6" fillId="0" borderId="1" xfId="184" applyFont="1" applyBorder="1" applyAlignment="1">
      <alignment horizontal="center"/>
    </xf>
    <xf numFmtId="0" fontId="6" fillId="0" borderId="4" xfId="184" applyFont="1" applyBorder="1" applyAlignment="1">
      <alignment horizontal="center"/>
    </xf>
    <xf numFmtId="0" fontId="6" fillId="0" borderId="1" xfId="184" applyFont="1" applyBorder="1" applyAlignment="1">
      <alignment horizontal="center" wrapText="1"/>
    </xf>
    <xf numFmtId="0" fontId="6" fillId="0" borderId="4" xfId="184" applyFont="1" applyBorder="1" applyAlignment="1">
      <alignment horizontal="center" wrapText="1"/>
    </xf>
    <xf numFmtId="0" fontId="6" fillId="6" borderId="1" xfId="283" applyFont="1" applyFill="1" applyBorder="1" applyAlignment="1">
      <alignment horizontal="center" wrapText="1"/>
    </xf>
    <xf numFmtId="0" fontId="6" fillId="6" borderId="4" xfId="283" applyFont="1" applyFill="1" applyBorder="1" applyAlignment="1">
      <alignment horizontal="center" wrapText="1"/>
    </xf>
    <xf numFmtId="0" fontId="6" fillId="6" borderId="2" xfId="283" applyFont="1" applyFill="1" applyBorder="1" applyAlignment="1">
      <alignment horizontal="center" wrapText="1"/>
    </xf>
    <xf numFmtId="0" fontId="1" fillId="0" borderId="0" xfId="283" applyFont="1" applyAlignment="1">
      <alignment horizontal="center"/>
    </xf>
    <xf numFmtId="0" fontId="13" fillId="0" borderId="0" xfId="283" applyFont="1" applyAlignment="1">
      <alignment horizontal="center"/>
    </xf>
    <xf numFmtId="0" fontId="1" fillId="0" borderId="8" xfId="283" applyFont="1" applyBorder="1" applyAlignment="1">
      <alignment horizontal="center"/>
    </xf>
    <xf numFmtId="0" fontId="17" fillId="0" borderId="7" xfId="283" applyFont="1" applyBorder="1"/>
    <xf numFmtId="0" fontId="17" fillId="0" borderId="0" xfId="283" applyFont="1" applyBorder="1"/>
    <xf numFmtId="0" fontId="6" fillId="6" borderId="19" xfId="283" applyFont="1" applyFill="1" applyBorder="1" applyAlignment="1">
      <alignment horizontal="center" wrapText="1"/>
    </xf>
    <xf numFmtId="0" fontId="6" fillId="0" borderId="1" xfId="283" applyFont="1" applyBorder="1" applyAlignment="1">
      <alignment horizontal="center"/>
    </xf>
    <xf numFmtId="0" fontId="6" fillId="0" borderId="4" xfId="283" applyFont="1" applyBorder="1" applyAlignment="1">
      <alignment horizontal="center"/>
    </xf>
    <xf numFmtId="0" fontId="6" fillId="0" borderId="1" xfId="283" applyFont="1" applyBorder="1" applyAlignment="1">
      <alignment horizontal="center" wrapText="1"/>
    </xf>
    <xf numFmtId="0" fontId="6" fillId="0" borderId="4" xfId="283" applyFont="1" applyBorder="1" applyAlignment="1">
      <alignment horizontal="center" wrapText="1"/>
    </xf>
    <xf numFmtId="0" fontId="20" fillId="0" borderId="0" xfId="87" applyFont="1" applyAlignment="1">
      <alignment horizontal="center" wrapText="1"/>
    </xf>
    <xf numFmtId="0" fontId="20" fillId="0" borderId="0" xfId="87" applyFont="1" applyAlignment="1">
      <alignment horizontal="center"/>
    </xf>
    <xf numFmtId="0" fontId="21" fillId="0" borderId="0" xfId="87" applyFont="1" applyAlignment="1"/>
    <xf numFmtId="0" fontId="22" fillId="0" borderId="0" xfId="87" applyFont="1" applyAlignment="1">
      <alignment horizontal="center" wrapText="1"/>
    </xf>
    <xf numFmtId="0" fontId="23" fillId="0" borderId="0" xfId="87" applyFont="1" applyAlignment="1">
      <alignment wrapText="1"/>
    </xf>
    <xf numFmtId="0" fontId="12" fillId="0" borderId="0" xfId="87" applyFont="1" applyAlignment="1">
      <alignment horizontal="center" vertical="center"/>
    </xf>
    <xf numFmtId="0" fontId="12" fillId="0" borderId="8" xfId="87" applyFont="1" applyBorder="1" applyAlignment="1">
      <alignment horizontal="left"/>
    </xf>
    <xf numFmtId="0" fontId="5" fillId="0" borderId="3" xfId="87" applyFont="1" applyBorder="1" applyAlignment="1">
      <alignment horizontal="center" vertical="center"/>
    </xf>
    <xf numFmtId="0" fontId="5" fillId="0" borderId="1" xfId="87" applyFont="1" applyBorder="1" applyAlignment="1">
      <alignment horizontal="center" vertical="center" wrapText="1"/>
    </xf>
    <xf numFmtId="0" fontId="5" fillId="0" borderId="4" xfId="87" applyFont="1" applyBorder="1" applyAlignment="1">
      <alignment horizontal="center" vertical="center"/>
    </xf>
    <xf numFmtId="0" fontId="5" fillId="0" borderId="3" xfId="87" applyFont="1" applyBorder="1" applyAlignment="1">
      <alignment horizontal="center"/>
    </xf>
    <xf numFmtId="0" fontId="17" fillId="0" borderId="0" xfId="87" applyFont="1" applyAlignment="1">
      <alignment horizontal="right"/>
    </xf>
    <xf numFmtId="0" fontId="22" fillId="0" borderId="0" xfId="87" applyFont="1" applyAlignment="1">
      <alignment horizontal="center"/>
    </xf>
    <xf numFmtId="0" fontId="1" fillId="0" borderId="0" xfId="87" applyFont="1" applyAlignment="1">
      <alignment horizontal="center"/>
    </xf>
    <xf numFmtId="0" fontId="1" fillId="0" borderId="8" xfId="87" applyFont="1" applyBorder="1" applyAlignment="1">
      <alignment horizontal="left"/>
    </xf>
    <xf numFmtId="0" fontId="12" fillId="0" borderId="0" xfId="87" applyFont="1" applyAlignment="1">
      <alignment horizontal="center"/>
    </xf>
    <xf numFmtId="0" fontId="10" fillId="0" borderId="3" xfId="87" applyFont="1" applyBorder="1" applyAlignment="1">
      <alignment horizontal="center" vertical="center"/>
    </xf>
    <xf numFmtId="0" fontId="10" fillId="0" borderId="3" xfId="87" applyFont="1" applyBorder="1" applyAlignment="1">
      <alignment horizontal="center" vertical="center" wrapText="1"/>
    </xf>
    <xf numFmtId="0" fontId="10" fillId="0" borderId="3" xfId="87" applyFont="1" applyBorder="1" applyAlignment="1">
      <alignment horizontal="center"/>
    </xf>
    <xf numFmtId="0" fontId="5" fillId="0" borderId="7" xfId="367" applyBorder="1" applyAlignment="1"/>
    <xf numFmtId="0" fontId="41" fillId="0" borderId="0" xfId="367" applyFont="1" applyFill="1" applyAlignment="1">
      <alignment horizontal="center" vertical="top" wrapText="1"/>
    </xf>
    <xf numFmtId="0" fontId="15" fillId="0" borderId="7" xfId="367" applyFont="1" applyBorder="1" applyAlignment="1">
      <alignment horizontal="left" vertical="top"/>
    </xf>
    <xf numFmtId="0" fontId="5" fillId="0" borderId="7" xfId="367" applyBorder="1" applyAlignment="1">
      <alignment vertical="top"/>
    </xf>
    <xf numFmtId="0" fontId="41" fillId="0" borderId="0" xfId="367" applyFont="1" applyAlignment="1">
      <alignment horizontal="center" wrapText="1"/>
    </xf>
    <xf numFmtId="0" fontId="41" fillId="0" borderId="0" xfId="367" applyFont="1" applyAlignment="1">
      <alignment horizontal="center"/>
    </xf>
    <xf numFmtId="0" fontId="5" fillId="0" borderId="0" xfId="367" applyAlignment="1"/>
    <xf numFmtId="0" fontId="1" fillId="0" borderId="0" xfId="367" applyFont="1" applyAlignment="1">
      <alignment horizontal="center"/>
    </xf>
    <xf numFmtId="0" fontId="41" fillId="0" borderId="0" xfId="367" applyFont="1" applyFill="1" applyBorder="1" applyAlignment="1">
      <alignment horizontal="center"/>
    </xf>
    <xf numFmtId="0" fontId="15" fillId="0" borderId="1" xfId="367" applyFont="1" applyBorder="1" applyAlignment="1">
      <alignment vertical="top" wrapText="1"/>
    </xf>
    <xf numFmtId="0" fontId="5" fillId="0" borderId="4" xfId="367" applyBorder="1" applyAlignment="1">
      <alignment vertical="top" wrapText="1"/>
    </xf>
    <xf numFmtId="0" fontId="15" fillId="0" borderId="3" xfId="367" applyFont="1" applyBorder="1" applyAlignment="1">
      <alignment horizontal="center" vertical="top" wrapText="1"/>
    </xf>
    <xf numFmtId="3" fontId="15" fillId="0" borderId="1" xfId="367" applyNumberFormat="1" applyFont="1" applyBorder="1" applyAlignment="1">
      <alignment horizontal="center" vertical="top" wrapText="1"/>
    </xf>
    <xf numFmtId="3" fontId="5" fillId="0" borderId="4" xfId="367" applyNumberFormat="1" applyBorder="1" applyAlignment="1">
      <alignment horizontal="center" vertical="top" wrapText="1"/>
    </xf>
    <xf numFmtId="4" fontId="15" fillId="0" borderId="1" xfId="367" applyNumberFormat="1" applyFont="1" applyBorder="1" applyAlignment="1">
      <alignment horizontal="center" vertical="top" wrapText="1"/>
    </xf>
    <xf numFmtId="4" fontId="5" fillId="0" borderId="4" xfId="367" applyNumberFormat="1" applyBorder="1" applyAlignment="1">
      <alignment horizontal="center" vertical="top" wrapText="1"/>
    </xf>
    <xf numFmtId="0" fontId="1" fillId="0" borderId="3" xfId="367" applyFont="1" applyBorder="1" applyAlignment="1">
      <alignment horizontal="center" vertical="top" wrapText="1"/>
    </xf>
    <xf numFmtId="0" fontId="1" fillId="0" borderId="1" xfId="367" applyFont="1" applyBorder="1" applyAlignment="1">
      <alignment horizontal="center" vertical="top" wrapText="1"/>
    </xf>
    <xf numFmtId="0" fontId="1" fillId="0" borderId="4" xfId="367" applyFont="1" applyBorder="1" applyAlignment="1">
      <alignment horizontal="center" vertical="top" wrapText="1"/>
    </xf>
    <xf numFmtId="0" fontId="5" fillId="0" borderId="4" xfId="367" applyBorder="1" applyAlignment="1">
      <alignment horizontal="center" vertical="top" wrapText="1"/>
    </xf>
    <xf numFmtId="0" fontId="41" fillId="0" borderId="0" xfId="0" applyFont="1" applyFill="1" applyAlignment="1">
      <alignment horizontal="center" vertical="top" wrapText="1"/>
    </xf>
    <xf numFmtId="0" fontId="41" fillId="0" borderId="0" xfId="0" applyFont="1" applyAlignment="1">
      <alignment horizontal="center" wrapText="1"/>
    </xf>
    <xf numFmtId="0" fontId="41" fillId="0" borderId="0" xfId="0" applyFont="1" applyAlignment="1">
      <alignment horizontal="center"/>
    </xf>
    <xf numFmtId="0" fontId="0" fillId="0" borderId="0" xfId="0" applyAlignment="1"/>
    <xf numFmtId="0" fontId="41" fillId="0" borderId="0" xfId="0" applyFont="1" applyFill="1" applyBorder="1" applyAlignment="1">
      <alignment horizontal="center"/>
    </xf>
    <xf numFmtId="0" fontId="15" fillId="0" borderId="7" xfId="0" applyFont="1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0" borderId="7" xfId="0" applyBorder="1" applyAlignment="1"/>
    <xf numFmtId="0" fontId="1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5" fillId="0" borderId="3" xfId="0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1" fillId="0" borderId="0" xfId="370" applyFont="1" applyFill="1" applyAlignment="1">
      <alignment horizontal="center" vertical="top" wrapText="1"/>
    </xf>
    <xf numFmtId="0" fontId="41" fillId="0" borderId="0" xfId="370" applyFont="1" applyAlignment="1">
      <alignment horizontal="center" wrapText="1"/>
    </xf>
    <xf numFmtId="0" fontId="41" fillId="0" borderId="0" xfId="370" applyFont="1" applyAlignment="1">
      <alignment horizontal="center"/>
    </xf>
    <xf numFmtId="0" fontId="43" fillId="0" borderId="0" xfId="370" applyAlignment="1"/>
    <xf numFmtId="0" fontId="1" fillId="0" borderId="0" xfId="370" applyFont="1" applyAlignment="1">
      <alignment horizontal="center"/>
    </xf>
    <xf numFmtId="0" fontId="41" fillId="0" borderId="0" xfId="370" applyFont="1" applyFill="1" applyBorder="1" applyAlignment="1">
      <alignment horizontal="center"/>
    </xf>
    <xf numFmtId="0" fontId="15" fillId="0" borderId="7" xfId="370" applyFont="1" applyBorder="1" applyAlignment="1">
      <alignment horizontal="left" vertical="top" wrapText="1"/>
    </xf>
    <xf numFmtId="0" fontId="43" fillId="0" borderId="7" xfId="370" applyBorder="1" applyAlignment="1"/>
    <xf numFmtId="0" fontId="15" fillId="0" borderId="7" xfId="370" applyFont="1" applyBorder="1" applyAlignment="1">
      <alignment horizontal="left" vertical="top"/>
    </xf>
    <xf numFmtId="0" fontId="43" fillId="0" borderId="7" xfId="370" applyBorder="1" applyAlignment="1">
      <alignment vertical="top"/>
    </xf>
    <xf numFmtId="0" fontId="5" fillId="0" borderId="7" xfId="370" applyFont="1" applyBorder="1" applyAlignment="1"/>
    <xf numFmtId="0" fontId="1" fillId="0" borderId="0" xfId="87" applyFont="1" applyBorder="1" applyAlignment="1">
      <alignment horizontal="left"/>
    </xf>
    <xf numFmtId="0" fontId="12" fillId="0" borderId="0" xfId="87" applyFont="1" applyBorder="1" applyAlignment="1">
      <alignment horizontal="left"/>
    </xf>
    <xf numFmtId="0" fontId="45" fillId="0" borderId="0" xfId="370" applyFont="1" applyAlignment="1">
      <alignment horizontal="center" vertical="top" wrapText="1"/>
    </xf>
    <xf numFmtId="0" fontId="45" fillId="0" borderId="0" xfId="370" applyFont="1" applyAlignment="1">
      <alignment horizontal="center" vertical="top"/>
    </xf>
    <xf numFmtId="0" fontId="44" fillId="0" borderId="0" xfId="370" applyFont="1" applyAlignment="1">
      <alignment horizontal="center" vertical="top" wrapText="1"/>
    </xf>
    <xf numFmtId="49" fontId="18" fillId="0" borderId="0" xfId="370" applyNumberFormat="1" applyFont="1" applyAlignment="1">
      <alignment horizontal="center"/>
    </xf>
    <xf numFmtId="0" fontId="46" fillId="0" borderId="3" xfId="370" applyFont="1" applyBorder="1" applyAlignment="1">
      <alignment horizontal="center" vertical="top" wrapText="1"/>
    </xf>
    <xf numFmtId="0" fontId="45" fillId="0" borderId="0" xfId="370" applyFont="1" applyAlignment="1">
      <alignment horizontal="center" wrapText="1"/>
    </xf>
    <xf numFmtId="0" fontId="48" fillId="0" borderId="0" xfId="370" applyFont="1" applyBorder="1" applyAlignment="1"/>
    <xf numFmtId="0" fontId="48" fillId="0" borderId="0" xfId="370" applyFont="1" applyBorder="1" applyAlignment="1">
      <alignment horizontal="center"/>
    </xf>
    <xf numFmtId="0" fontId="48" fillId="0" borderId="7" xfId="370" applyFont="1" applyBorder="1" applyAlignment="1"/>
    <xf numFmtId="0" fontId="45" fillId="0" borderId="0" xfId="370" applyNumberFormat="1" applyFont="1" applyAlignment="1">
      <alignment horizontal="center" vertical="top" wrapText="1"/>
    </xf>
    <xf numFmtId="0" fontId="48" fillId="0" borderId="7" xfId="370" applyFont="1" applyBorder="1" applyAlignment="1">
      <alignment horizontal="center"/>
    </xf>
  </cellXfs>
  <cellStyles count="463">
    <cellStyle name="20% - Акцент1" xfId="284"/>
    <cellStyle name="20% - Акцент2" xfId="285"/>
    <cellStyle name="20% - Акцент3" xfId="286"/>
    <cellStyle name="20% - Акцент4" xfId="287"/>
    <cellStyle name="20% - Акцент5" xfId="288"/>
    <cellStyle name="20% - Акцент6" xfId="289"/>
    <cellStyle name="40% - Акцент1" xfId="290"/>
    <cellStyle name="40% - Акцент2" xfId="291"/>
    <cellStyle name="40% - Акцент3" xfId="292"/>
    <cellStyle name="40% - Акцент4" xfId="293"/>
    <cellStyle name="40% - Акцент5" xfId="294"/>
    <cellStyle name="40% - Акцент6" xfId="295"/>
    <cellStyle name="60% - Акцент1" xfId="296"/>
    <cellStyle name="60% - Акцент2" xfId="297"/>
    <cellStyle name="60% - Акцент3" xfId="298"/>
    <cellStyle name="60% - Акцент4" xfId="299"/>
    <cellStyle name="60% - Акцент5" xfId="300"/>
    <cellStyle name="60% - Акцент6" xfId="301"/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8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9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Normal" xfId="0" builtinId="0"/>
    <cellStyle name="Normal 2" xfId="87"/>
    <cellStyle name="Normal 3" xfId="367"/>
    <cellStyle name="Normal 4" xfId="370"/>
    <cellStyle name="Акцент1" xfId="302"/>
    <cellStyle name="Акцент2" xfId="303"/>
    <cellStyle name="Акцент3" xfId="304"/>
    <cellStyle name="Акцент4" xfId="305"/>
    <cellStyle name="Акцент5" xfId="306"/>
    <cellStyle name="Акцент6" xfId="307"/>
    <cellStyle name="Ввод " xfId="308"/>
    <cellStyle name="Вывод" xfId="309"/>
    <cellStyle name="Вычисление" xfId="310"/>
    <cellStyle name="Заголовок 1" xfId="311"/>
    <cellStyle name="Заголовок 2" xfId="312"/>
    <cellStyle name="Заголовок 3" xfId="313"/>
    <cellStyle name="Заголовок 4" xfId="314"/>
    <cellStyle name="Итог" xfId="315"/>
    <cellStyle name="Контрольная ячейка" xfId="316"/>
    <cellStyle name="Название" xfId="317"/>
    <cellStyle name="Нейтральный" xfId="318"/>
    <cellStyle name="Обычный_5НДФЛ_2009_РФ_годовой" xfId="184"/>
    <cellStyle name="Обычный_Отчет 5НДФЛ 2011 по регионам и РФ в целом" xfId="283"/>
    <cellStyle name="Плохой" xfId="319"/>
    <cellStyle name="Пояснение" xfId="320"/>
    <cellStyle name="Примечание" xfId="321"/>
    <cellStyle name="Связанная ячейка" xfId="322"/>
    <cellStyle name="Текст предупреждения" xfId="323"/>
    <cellStyle name="Хороший" xfId="32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awTaxData/TaxReturn_3NDFL/1ddk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>
        <row r="1">
          <cell r="A1">
            <v>7545363</v>
          </cell>
        </row>
        <row r="2">
          <cell r="A2">
            <v>6226069</v>
          </cell>
        </row>
        <row r="3">
          <cell r="A3">
            <v>5775641</v>
          </cell>
        </row>
        <row r="4">
          <cell r="A4">
            <v>428726</v>
          </cell>
        </row>
        <row r="5">
          <cell r="A5">
            <v>33302</v>
          </cell>
        </row>
        <row r="6">
          <cell r="A6">
            <v>4829</v>
          </cell>
        </row>
        <row r="7">
          <cell r="A7">
            <v>535</v>
          </cell>
        </row>
        <row r="8">
          <cell r="A8">
            <v>455</v>
          </cell>
        </row>
        <row r="9">
          <cell r="A9">
            <v>38</v>
          </cell>
        </row>
        <row r="10">
          <cell r="A10">
            <v>83442</v>
          </cell>
        </row>
        <row r="11">
          <cell r="A11">
            <v>56563</v>
          </cell>
        </row>
        <row r="12">
          <cell r="A12">
            <v>6840</v>
          </cell>
        </row>
        <row r="13">
          <cell r="A13">
            <v>197</v>
          </cell>
        </row>
        <row r="14">
          <cell r="A14">
            <v>35530408</v>
          </cell>
        </row>
        <row r="15">
          <cell r="A15">
            <v>4651468</v>
          </cell>
        </row>
        <row r="16">
          <cell r="A16">
            <v>379978</v>
          </cell>
        </row>
        <row r="17">
          <cell r="A17">
            <v>215330197</v>
          </cell>
        </row>
      </sheetData>
      <sheetData sheetId="4">
        <row r="1">
          <cell r="A1">
            <v>6203705</v>
          </cell>
          <cell r="B1">
            <v>413322</v>
          </cell>
          <cell r="C1">
            <v>20725</v>
          </cell>
          <cell r="D1">
            <v>9680</v>
          </cell>
          <cell r="E1">
            <v>15931</v>
          </cell>
          <cell r="F1">
            <v>5730661</v>
          </cell>
          <cell r="G1">
            <v>13386</v>
          </cell>
        </row>
        <row r="2">
          <cell r="A2">
            <v>1292808</v>
          </cell>
          <cell r="B2">
            <v>70061</v>
          </cell>
          <cell r="C2">
            <v>1645</v>
          </cell>
          <cell r="D2">
            <v>834</v>
          </cell>
          <cell r="E2">
            <v>1439</v>
          </cell>
          <cell r="F2">
            <v>1218447</v>
          </cell>
          <cell r="G2">
            <v>382</v>
          </cell>
        </row>
        <row r="3">
          <cell r="A3">
            <v>85024933</v>
          </cell>
          <cell r="B3">
            <v>5424893</v>
          </cell>
          <cell r="C3">
            <v>93853</v>
          </cell>
          <cell r="D3">
            <v>730321</v>
          </cell>
          <cell r="E3">
            <v>235992</v>
          </cell>
          <cell r="F3">
            <v>71803539</v>
          </cell>
          <cell r="G3">
            <v>6736335</v>
          </cell>
        </row>
        <row r="4">
          <cell r="A4">
            <v>2168198</v>
          </cell>
          <cell r="B4">
            <v>666997</v>
          </cell>
          <cell r="C4">
            <v>6322</v>
          </cell>
          <cell r="D4">
            <v>44078</v>
          </cell>
          <cell r="E4">
            <v>9562</v>
          </cell>
          <cell r="F4">
            <v>1412767</v>
          </cell>
          <cell r="G4">
            <v>28472</v>
          </cell>
        </row>
        <row r="5">
          <cell r="A5">
            <v>52889401</v>
          </cell>
          <cell r="B5">
            <v>909786</v>
          </cell>
          <cell r="C5">
            <v>13766</v>
          </cell>
          <cell r="D5">
            <v>87924</v>
          </cell>
          <cell r="E5">
            <v>33979</v>
          </cell>
          <cell r="F5">
            <v>51807937</v>
          </cell>
          <cell r="G5">
            <v>36009</v>
          </cell>
        </row>
        <row r="6">
          <cell r="A6">
            <v>9428459</v>
          </cell>
          <cell r="B6">
            <v>372214</v>
          </cell>
          <cell r="C6">
            <v>1222</v>
          </cell>
          <cell r="D6">
            <v>12612</v>
          </cell>
          <cell r="E6">
            <v>5773</v>
          </cell>
          <cell r="F6">
            <v>9033836</v>
          </cell>
          <cell r="G6">
            <v>2802</v>
          </cell>
        </row>
        <row r="7">
          <cell r="A7">
            <v>7072639</v>
          </cell>
          <cell r="B7">
            <v>447777</v>
          </cell>
          <cell r="C7">
            <v>20951</v>
          </cell>
          <cell r="D7">
            <v>9736</v>
          </cell>
          <cell r="E7">
            <v>16197</v>
          </cell>
          <cell r="F7">
            <v>6564758</v>
          </cell>
          <cell r="G7">
            <v>13220</v>
          </cell>
        </row>
        <row r="8">
          <cell r="A8">
            <v>5904190</v>
          </cell>
          <cell r="B8">
            <v>388264</v>
          </cell>
          <cell r="C8">
            <v>19338</v>
          </cell>
          <cell r="D8">
            <v>9105</v>
          </cell>
          <cell r="E8">
            <v>14853</v>
          </cell>
          <cell r="F8">
            <v>5459633</v>
          </cell>
          <cell r="G8">
            <v>12997</v>
          </cell>
        </row>
        <row r="9">
          <cell r="A9">
            <v>6477372704</v>
          </cell>
          <cell r="B9">
            <v>1429785186</v>
          </cell>
          <cell r="C9">
            <v>11274946</v>
          </cell>
          <cell r="D9">
            <v>21389053</v>
          </cell>
          <cell r="E9">
            <v>7568629</v>
          </cell>
          <cell r="F9">
            <v>4947196750</v>
          </cell>
          <cell r="G9">
            <v>60158140</v>
          </cell>
        </row>
        <row r="10">
          <cell r="A10">
            <v>4132</v>
          </cell>
          <cell r="B10">
            <v>538</v>
          </cell>
          <cell r="C10">
            <v>4</v>
          </cell>
          <cell r="D10">
            <v>347</v>
          </cell>
          <cell r="E10">
            <v>40</v>
          </cell>
          <cell r="F10">
            <v>3200</v>
          </cell>
          <cell r="G10">
            <v>3</v>
          </cell>
        </row>
        <row r="11">
          <cell r="A11">
            <v>503592</v>
          </cell>
          <cell r="B11">
            <v>71765</v>
          </cell>
          <cell r="C11">
            <v>322</v>
          </cell>
          <cell r="D11">
            <v>7197</v>
          </cell>
          <cell r="E11">
            <v>1400</v>
          </cell>
          <cell r="F11">
            <v>422772</v>
          </cell>
          <cell r="G11">
            <v>136</v>
          </cell>
        </row>
        <row r="12">
          <cell r="A12">
            <v>652275</v>
          </cell>
          <cell r="B12">
            <v>6272</v>
          </cell>
          <cell r="C12">
            <v>133</v>
          </cell>
          <cell r="D12">
            <v>885</v>
          </cell>
          <cell r="E12">
            <v>452</v>
          </cell>
          <cell r="F12">
            <v>644368</v>
          </cell>
          <cell r="G12">
            <v>165</v>
          </cell>
        </row>
        <row r="13">
          <cell r="A13">
            <v>21167630</v>
          </cell>
          <cell r="B13">
            <v>204726</v>
          </cell>
          <cell r="C13">
            <v>4605</v>
          </cell>
          <cell r="D13">
            <v>34918</v>
          </cell>
          <cell r="E13">
            <v>15435</v>
          </cell>
          <cell r="F13">
            <v>20903093</v>
          </cell>
          <cell r="G13">
            <v>4853</v>
          </cell>
        </row>
        <row r="14">
          <cell r="A14">
            <v>529259</v>
          </cell>
          <cell r="B14">
            <v>3390</v>
          </cell>
          <cell r="C14">
            <v>30</v>
          </cell>
          <cell r="D14">
            <v>81</v>
          </cell>
          <cell r="E14">
            <v>95</v>
          </cell>
          <cell r="F14">
            <v>525522</v>
          </cell>
          <cell r="G14">
            <v>141</v>
          </cell>
        </row>
        <row r="15">
          <cell r="A15">
            <v>12132082</v>
          </cell>
          <cell r="B15">
            <v>75673</v>
          </cell>
          <cell r="C15">
            <v>553</v>
          </cell>
          <cell r="D15">
            <v>2039</v>
          </cell>
          <cell r="E15">
            <v>2365</v>
          </cell>
          <cell r="F15">
            <v>12047639</v>
          </cell>
          <cell r="G15">
            <v>3813</v>
          </cell>
        </row>
        <row r="16">
          <cell r="A16">
            <v>216654</v>
          </cell>
          <cell r="B16">
            <v>2977</v>
          </cell>
          <cell r="C16">
            <v>21</v>
          </cell>
          <cell r="D16">
            <v>691</v>
          </cell>
          <cell r="E16">
            <v>425</v>
          </cell>
          <cell r="F16">
            <v>212513</v>
          </cell>
          <cell r="G16">
            <v>27</v>
          </cell>
        </row>
        <row r="17">
          <cell r="A17">
            <v>5810382</v>
          </cell>
          <cell r="B17">
            <v>72875</v>
          </cell>
          <cell r="C17">
            <v>741</v>
          </cell>
          <cell r="D17">
            <v>18047</v>
          </cell>
          <cell r="E17">
            <v>9269</v>
          </cell>
          <cell r="F17">
            <v>5708433</v>
          </cell>
          <cell r="G17">
            <v>1017</v>
          </cell>
        </row>
        <row r="18">
          <cell r="A18">
            <v>28074</v>
          </cell>
          <cell r="B18">
            <v>431</v>
          </cell>
          <cell r="C18">
            <v>4</v>
          </cell>
          <cell r="D18">
            <v>96</v>
          </cell>
          <cell r="E18">
            <v>67</v>
          </cell>
          <cell r="F18">
            <v>27469</v>
          </cell>
          <cell r="G18">
            <v>7</v>
          </cell>
        </row>
        <row r="19">
          <cell r="A19">
            <v>1644378</v>
          </cell>
          <cell r="B19">
            <v>22348</v>
          </cell>
          <cell r="C19">
            <v>253</v>
          </cell>
          <cell r="D19">
            <v>5688</v>
          </cell>
          <cell r="E19">
            <v>2591</v>
          </cell>
          <cell r="F19">
            <v>1613186</v>
          </cell>
          <cell r="G19">
            <v>312</v>
          </cell>
        </row>
        <row r="20">
          <cell r="A20">
            <v>5873</v>
          </cell>
          <cell r="B20">
            <v>103</v>
          </cell>
          <cell r="C20">
            <v>0</v>
          </cell>
          <cell r="D20">
            <v>29</v>
          </cell>
          <cell r="E20">
            <v>27</v>
          </cell>
          <cell r="F20">
            <v>5712</v>
          </cell>
          <cell r="G20">
            <v>2</v>
          </cell>
        </row>
        <row r="21">
          <cell r="A21">
            <v>119181</v>
          </cell>
          <cell r="B21">
            <v>1785</v>
          </cell>
          <cell r="C21">
            <v>0</v>
          </cell>
          <cell r="D21">
            <v>416</v>
          </cell>
          <cell r="E21">
            <v>449</v>
          </cell>
          <cell r="F21">
            <v>116449</v>
          </cell>
          <cell r="G21">
            <v>82</v>
          </cell>
        </row>
        <row r="22">
          <cell r="A22">
            <v>7874</v>
          </cell>
          <cell r="B22">
            <v>63</v>
          </cell>
          <cell r="C22">
            <v>1</v>
          </cell>
          <cell r="D22">
            <v>4</v>
          </cell>
          <cell r="E22">
            <v>20</v>
          </cell>
          <cell r="F22">
            <v>7785</v>
          </cell>
          <cell r="G22">
            <v>1</v>
          </cell>
        </row>
        <row r="23">
          <cell r="A23">
            <v>123926</v>
          </cell>
          <cell r="B23">
            <v>868</v>
          </cell>
          <cell r="C23">
            <v>1</v>
          </cell>
          <cell r="D23">
            <v>98</v>
          </cell>
          <cell r="E23">
            <v>321</v>
          </cell>
          <cell r="F23">
            <v>122622</v>
          </cell>
          <cell r="G23">
            <v>16</v>
          </cell>
        </row>
        <row r="24">
          <cell r="A24">
            <v>234</v>
          </cell>
          <cell r="B24">
            <v>6</v>
          </cell>
          <cell r="C24">
            <v>0</v>
          </cell>
          <cell r="D24">
            <v>1</v>
          </cell>
          <cell r="E24">
            <v>33</v>
          </cell>
          <cell r="F24">
            <v>194</v>
          </cell>
          <cell r="G24">
            <v>0</v>
          </cell>
        </row>
        <row r="25">
          <cell r="A25">
            <v>3491</v>
          </cell>
          <cell r="B25">
            <v>75</v>
          </cell>
          <cell r="C25">
            <v>0</v>
          </cell>
          <cell r="D25">
            <v>12</v>
          </cell>
          <cell r="E25">
            <v>362</v>
          </cell>
          <cell r="F25">
            <v>3042</v>
          </cell>
          <cell r="G25">
            <v>0</v>
          </cell>
        </row>
        <row r="26">
          <cell r="A26">
            <v>49225</v>
          </cell>
          <cell r="B26">
            <v>152</v>
          </cell>
          <cell r="C26">
            <v>1</v>
          </cell>
          <cell r="D26">
            <v>9</v>
          </cell>
          <cell r="E26">
            <v>7</v>
          </cell>
          <cell r="F26">
            <v>49054</v>
          </cell>
          <cell r="G26">
            <v>2</v>
          </cell>
        </row>
        <row r="27">
          <cell r="A27">
            <v>785483</v>
          </cell>
          <cell r="B27">
            <v>2902</v>
          </cell>
          <cell r="C27">
            <v>8</v>
          </cell>
          <cell r="D27">
            <v>100</v>
          </cell>
          <cell r="E27">
            <v>340</v>
          </cell>
          <cell r="F27">
            <v>782121</v>
          </cell>
          <cell r="G27">
            <v>12</v>
          </cell>
        </row>
        <row r="28">
          <cell r="A28">
            <v>838</v>
          </cell>
          <cell r="B28">
            <v>5</v>
          </cell>
          <cell r="C28">
            <v>0</v>
          </cell>
          <cell r="D28">
            <v>0</v>
          </cell>
          <cell r="E28">
            <v>0</v>
          </cell>
          <cell r="F28">
            <v>833</v>
          </cell>
          <cell r="G28">
            <v>0</v>
          </cell>
        </row>
        <row r="29">
          <cell r="A29">
            <v>14911</v>
          </cell>
          <cell r="B29">
            <v>62</v>
          </cell>
          <cell r="C29">
            <v>0</v>
          </cell>
          <cell r="D29">
            <v>0</v>
          </cell>
          <cell r="E29">
            <v>0</v>
          </cell>
          <cell r="F29">
            <v>14849</v>
          </cell>
          <cell r="G29">
            <v>0</v>
          </cell>
        </row>
        <row r="30">
          <cell r="A30">
            <v>2145636</v>
          </cell>
          <cell r="B30">
            <v>65230</v>
          </cell>
          <cell r="C30">
            <v>1033</v>
          </cell>
          <cell r="D30">
            <v>725</v>
          </cell>
          <cell r="E30">
            <v>1228</v>
          </cell>
          <cell r="F30">
            <v>2076821</v>
          </cell>
          <cell r="G30">
            <v>599</v>
          </cell>
        </row>
        <row r="31">
          <cell r="A31">
            <v>838336636</v>
          </cell>
          <cell r="B31">
            <v>42469255</v>
          </cell>
          <cell r="C31">
            <v>324736</v>
          </cell>
          <cell r="D31">
            <v>697270</v>
          </cell>
          <cell r="E31">
            <v>1013705</v>
          </cell>
          <cell r="F31">
            <v>792717294</v>
          </cell>
          <cell r="G31">
            <v>1114376</v>
          </cell>
        </row>
        <row r="32">
          <cell r="A32">
            <v>16389</v>
          </cell>
          <cell r="B32">
            <v>985</v>
          </cell>
          <cell r="C32">
            <v>6</v>
          </cell>
          <cell r="D32">
            <v>3</v>
          </cell>
          <cell r="E32">
            <v>22</v>
          </cell>
          <cell r="F32">
            <v>15365</v>
          </cell>
          <cell r="G32">
            <v>8</v>
          </cell>
        </row>
        <row r="33">
          <cell r="A33">
            <v>30596119</v>
          </cell>
          <cell r="B33">
            <v>3657249</v>
          </cell>
          <cell r="C33">
            <v>7523</v>
          </cell>
          <cell r="D33">
            <v>8759</v>
          </cell>
          <cell r="E33">
            <v>47166</v>
          </cell>
          <cell r="F33">
            <v>26871172</v>
          </cell>
          <cell r="G33">
            <v>4250</v>
          </cell>
        </row>
        <row r="34">
          <cell r="A34">
            <v>37247</v>
          </cell>
          <cell r="B34">
            <v>1380</v>
          </cell>
          <cell r="C34">
            <v>8</v>
          </cell>
          <cell r="D34">
            <v>15</v>
          </cell>
          <cell r="E34">
            <v>37</v>
          </cell>
          <cell r="F34">
            <v>35788</v>
          </cell>
          <cell r="G34">
            <v>19</v>
          </cell>
        </row>
        <row r="35">
          <cell r="A35">
            <v>2277923685</v>
          </cell>
          <cell r="B35">
            <v>67029332</v>
          </cell>
          <cell r="C35">
            <v>90734</v>
          </cell>
          <cell r="D35">
            <v>31024</v>
          </cell>
          <cell r="E35">
            <v>1456207</v>
          </cell>
          <cell r="F35">
            <v>2209144214</v>
          </cell>
          <cell r="G35">
            <v>172174</v>
          </cell>
        </row>
        <row r="36">
          <cell r="A36">
            <v>116844</v>
          </cell>
          <cell r="B36">
            <v>89451</v>
          </cell>
          <cell r="C36">
            <v>6341</v>
          </cell>
          <cell r="D36">
            <v>6839</v>
          </cell>
          <cell r="E36">
            <v>9480</v>
          </cell>
          <cell r="F36">
            <v>4728</v>
          </cell>
          <cell r="G36">
            <v>5</v>
          </cell>
        </row>
        <row r="37">
          <cell r="A37">
            <v>1240636417</v>
          </cell>
          <cell r="B37">
            <v>1215199168</v>
          </cell>
          <cell r="C37">
            <v>9218930</v>
          </cell>
          <cell r="D37">
            <v>5164662</v>
          </cell>
          <cell r="E37">
            <v>1064521</v>
          </cell>
          <cell r="F37">
            <v>9964922</v>
          </cell>
          <cell r="G37">
            <v>24214</v>
          </cell>
        </row>
        <row r="38">
          <cell r="A38">
            <v>1649271</v>
          </cell>
          <cell r="B38">
            <v>17550</v>
          </cell>
          <cell r="C38">
            <v>163</v>
          </cell>
          <cell r="D38">
            <v>587</v>
          </cell>
          <cell r="E38">
            <v>2233</v>
          </cell>
          <cell r="F38">
            <v>1628175</v>
          </cell>
          <cell r="G38">
            <v>563</v>
          </cell>
        </row>
        <row r="39">
          <cell r="A39">
            <v>362935641</v>
          </cell>
          <cell r="B39">
            <v>4558868</v>
          </cell>
          <cell r="C39">
            <v>41039</v>
          </cell>
          <cell r="D39">
            <v>451293</v>
          </cell>
          <cell r="E39">
            <v>271800</v>
          </cell>
          <cell r="F39">
            <v>357426282</v>
          </cell>
          <cell r="G39">
            <v>199571</v>
          </cell>
        </row>
        <row r="40">
          <cell r="A40">
            <v>1458243037</v>
          </cell>
          <cell r="B40">
            <v>91310448</v>
          </cell>
          <cell r="C40">
            <v>1369332</v>
          </cell>
          <cell r="D40">
            <v>14852432</v>
          </cell>
          <cell r="E40">
            <v>3877831</v>
          </cell>
          <cell r="F40">
            <v>1288395127</v>
          </cell>
          <cell r="G40">
            <v>58437867</v>
          </cell>
        </row>
        <row r="41">
          <cell r="A41">
            <v>189604174</v>
          </cell>
          <cell r="B41">
            <v>11464790</v>
          </cell>
          <cell r="C41">
            <v>169108</v>
          </cell>
          <cell r="D41">
            <v>1935725</v>
          </cell>
          <cell r="E41">
            <v>505155</v>
          </cell>
          <cell r="F41">
            <v>166238786</v>
          </cell>
          <cell r="G41">
            <v>9290610</v>
          </cell>
        </row>
        <row r="42">
          <cell r="A42">
            <v>165829884</v>
          </cell>
          <cell r="B42">
            <v>6703097</v>
          </cell>
          <cell r="C42">
            <v>82564</v>
          </cell>
          <cell r="D42">
            <v>1290054</v>
          </cell>
          <cell r="E42">
            <v>305460</v>
          </cell>
          <cell r="F42">
            <v>154882583</v>
          </cell>
          <cell r="G42">
            <v>2666126</v>
          </cell>
        </row>
        <row r="43">
          <cell r="A43">
            <v>2954665</v>
          </cell>
          <cell r="B43">
            <v>38188</v>
          </cell>
          <cell r="C43">
            <v>875</v>
          </cell>
          <cell r="D43">
            <v>1357</v>
          </cell>
          <cell r="E43">
            <v>2400</v>
          </cell>
          <cell r="F43">
            <v>2910945</v>
          </cell>
          <cell r="G43">
            <v>900</v>
          </cell>
        </row>
        <row r="44">
          <cell r="A44">
            <v>200182</v>
          </cell>
          <cell r="B44">
            <v>5251</v>
          </cell>
          <cell r="C44">
            <v>166</v>
          </cell>
          <cell r="D44">
            <v>278</v>
          </cell>
          <cell r="E44">
            <v>453</v>
          </cell>
          <cell r="F44">
            <v>193899</v>
          </cell>
          <cell r="G44">
            <v>135</v>
          </cell>
        </row>
        <row r="45">
          <cell r="A45">
            <v>2400821</v>
          </cell>
          <cell r="B45">
            <v>62927</v>
          </cell>
          <cell r="C45">
            <v>1476</v>
          </cell>
          <cell r="D45">
            <v>12011</v>
          </cell>
          <cell r="E45">
            <v>4388</v>
          </cell>
          <cell r="F45">
            <v>2314883</v>
          </cell>
          <cell r="G45">
            <v>5136</v>
          </cell>
        </row>
        <row r="46">
          <cell r="A46">
            <v>49184423</v>
          </cell>
          <cell r="B46">
            <v>821696</v>
          </cell>
          <cell r="C46">
            <v>12528</v>
          </cell>
          <cell r="D46">
            <v>70002</v>
          </cell>
          <cell r="E46">
            <v>29035</v>
          </cell>
          <cell r="F46">
            <v>48223147</v>
          </cell>
          <cell r="G46">
            <v>28015</v>
          </cell>
        </row>
        <row r="47">
          <cell r="A47">
            <v>65444</v>
          </cell>
          <cell r="B47">
            <v>11035</v>
          </cell>
          <cell r="C47">
            <v>490</v>
          </cell>
          <cell r="D47">
            <v>884</v>
          </cell>
          <cell r="E47">
            <v>1068</v>
          </cell>
          <cell r="F47">
            <v>51773</v>
          </cell>
          <cell r="G47">
            <v>194</v>
          </cell>
        </row>
        <row r="48">
          <cell r="A48">
            <v>67497813</v>
          </cell>
          <cell r="B48">
            <v>5598827</v>
          </cell>
          <cell r="C48">
            <v>99324</v>
          </cell>
          <cell r="D48">
            <v>700370</v>
          </cell>
          <cell r="E48">
            <v>223239</v>
          </cell>
          <cell r="F48">
            <v>54234726</v>
          </cell>
          <cell r="G48">
            <v>6640815</v>
          </cell>
        </row>
        <row r="49">
          <cell r="A49">
            <v>1792186</v>
          </cell>
          <cell r="B49">
            <v>524393</v>
          </cell>
          <cell r="C49">
            <v>10745</v>
          </cell>
          <cell r="D49">
            <v>25616</v>
          </cell>
          <cell r="E49">
            <v>5555</v>
          </cell>
          <cell r="F49">
            <v>1213788</v>
          </cell>
          <cell r="G49">
            <v>12089</v>
          </cell>
        </row>
      </sheetData>
      <sheetData sheetId="5">
        <row r="1">
          <cell r="A1">
            <v>401463</v>
          </cell>
          <cell r="B1">
            <v>362713</v>
          </cell>
          <cell r="C1">
            <v>18805</v>
          </cell>
          <cell r="D1">
            <v>7296</v>
          </cell>
          <cell r="E1">
            <v>12649</v>
          </cell>
        </row>
        <row r="2">
          <cell r="A2">
            <v>1595758362</v>
          </cell>
          <cell r="B2">
            <v>1553082544</v>
          </cell>
          <cell r="C2">
            <v>12034932</v>
          </cell>
          <cell r="D2">
            <v>22448674</v>
          </cell>
          <cell r="E2">
            <v>8192212</v>
          </cell>
        </row>
        <row r="3">
          <cell r="A3">
            <v>1409074132</v>
          </cell>
          <cell r="B3">
            <v>1373035226</v>
          </cell>
          <cell r="C3">
            <v>10788650</v>
          </cell>
          <cell r="D3">
            <v>21266980</v>
          </cell>
          <cell r="E3">
            <v>3983276</v>
          </cell>
        </row>
        <row r="4">
          <cell r="A4">
            <v>274000</v>
          </cell>
          <cell r="B4">
            <v>260842</v>
          </cell>
          <cell r="C4">
            <v>10904</v>
          </cell>
          <cell r="D4">
            <v>135</v>
          </cell>
          <cell r="E4">
            <v>2119</v>
          </cell>
        </row>
        <row r="5">
          <cell r="A5">
            <v>1329315362</v>
          </cell>
          <cell r="B5">
            <v>1312565204</v>
          </cell>
          <cell r="C5">
            <v>9838284</v>
          </cell>
          <cell r="D5">
            <v>5765093</v>
          </cell>
          <cell r="E5">
            <v>1146781</v>
          </cell>
        </row>
        <row r="6">
          <cell r="A6">
            <v>10238</v>
          </cell>
          <cell r="B6">
            <v>7902</v>
          </cell>
          <cell r="C6">
            <v>1904</v>
          </cell>
          <cell r="D6">
            <v>56</v>
          </cell>
          <cell r="E6">
            <v>376</v>
          </cell>
        </row>
        <row r="7">
          <cell r="A7">
            <v>39853743</v>
          </cell>
          <cell r="B7">
            <v>38031639</v>
          </cell>
          <cell r="C7">
            <v>1712566</v>
          </cell>
          <cell r="D7">
            <v>75626</v>
          </cell>
          <cell r="E7">
            <v>33912</v>
          </cell>
        </row>
        <row r="8">
          <cell r="A8">
            <v>167045239</v>
          </cell>
          <cell r="B8">
            <v>95968931</v>
          </cell>
          <cell r="C8">
            <v>1361181</v>
          </cell>
          <cell r="D8">
            <v>15376334</v>
          </cell>
          <cell r="E8">
            <v>54338793</v>
          </cell>
        </row>
        <row r="9">
          <cell r="A9">
            <v>14416248</v>
          </cell>
          <cell r="B9">
            <v>11707925</v>
          </cell>
          <cell r="C9">
            <v>171259</v>
          </cell>
          <cell r="D9">
            <v>2006768</v>
          </cell>
          <cell r="E9">
            <v>530296</v>
          </cell>
        </row>
        <row r="10">
          <cell r="A10">
            <v>1037587</v>
          </cell>
          <cell r="B10">
            <v>903660</v>
          </cell>
          <cell r="C10">
            <v>13781</v>
          </cell>
          <cell r="D10">
            <v>86442</v>
          </cell>
          <cell r="E10">
            <v>33704</v>
          </cell>
        </row>
        <row r="11">
          <cell r="A11">
            <v>6527139</v>
          </cell>
          <cell r="B11">
            <v>5481893</v>
          </cell>
          <cell r="C11">
            <v>94712</v>
          </cell>
          <cell r="D11">
            <v>717190</v>
          </cell>
          <cell r="E11">
            <v>233344</v>
          </cell>
        </row>
        <row r="12">
          <cell r="A12">
            <v>34570</v>
          </cell>
          <cell r="B12">
            <v>27489</v>
          </cell>
          <cell r="C12">
            <v>1061</v>
          </cell>
          <cell r="D12">
            <v>5518</v>
          </cell>
          <cell r="E12">
            <v>502</v>
          </cell>
        </row>
        <row r="13">
          <cell r="A13">
            <v>14067</v>
          </cell>
          <cell r="B13">
            <v>13581</v>
          </cell>
          <cell r="C13">
            <v>221</v>
          </cell>
          <cell r="D13">
            <v>236</v>
          </cell>
          <cell r="E13">
            <v>29</v>
          </cell>
        </row>
        <row r="14">
          <cell r="A14">
            <v>2428</v>
          </cell>
          <cell r="B14">
            <v>2419</v>
          </cell>
          <cell r="C14">
            <v>6</v>
          </cell>
          <cell r="D14">
            <v>2</v>
          </cell>
          <cell r="E14">
            <v>1</v>
          </cell>
        </row>
        <row r="15">
          <cell r="A15">
            <v>236</v>
          </cell>
          <cell r="B15">
            <v>236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95</v>
          </cell>
          <cell r="B16">
            <v>95</v>
          </cell>
          <cell r="C16">
            <v>0</v>
          </cell>
          <cell r="D16">
            <v>0</v>
          </cell>
          <cell r="E16">
            <v>0</v>
          </cell>
        </row>
      </sheetData>
      <sheetData sheetId="6">
        <row r="1">
          <cell r="B1">
            <v>20197</v>
          </cell>
          <cell r="C1">
            <v>1339</v>
          </cell>
          <cell r="D1">
            <v>1396</v>
          </cell>
          <cell r="E1">
            <v>306</v>
          </cell>
          <cell r="F1">
            <v>129860</v>
          </cell>
          <cell r="G1">
            <v>956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>
        <row r="1">
          <cell r="A1">
            <v>6569187</v>
          </cell>
        </row>
        <row r="2">
          <cell r="A2">
            <v>5212419</v>
          </cell>
        </row>
        <row r="3">
          <cell r="A3">
            <v>4812407</v>
          </cell>
        </row>
        <row r="4">
          <cell r="A4">
            <v>267999</v>
          </cell>
        </row>
        <row r="5">
          <cell r="A5">
            <v>27276</v>
          </cell>
        </row>
        <row r="6">
          <cell r="A6">
            <v>4437</v>
          </cell>
        </row>
        <row r="7">
          <cell r="A7">
            <v>557</v>
          </cell>
        </row>
        <row r="8">
          <cell r="A8">
            <v>385</v>
          </cell>
        </row>
        <row r="9">
          <cell r="A9">
            <v>29</v>
          </cell>
        </row>
        <row r="10">
          <cell r="A10">
            <v>65970</v>
          </cell>
        </row>
        <row r="11">
          <cell r="A11">
            <v>44011</v>
          </cell>
        </row>
        <row r="12">
          <cell r="A12">
            <v>7124</v>
          </cell>
        </row>
        <row r="13">
          <cell r="A13">
            <v>179</v>
          </cell>
        </row>
        <row r="14">
          <cell r="A14">
            <v>34474240</v>
          </cell>
        </row>
        <row r="15">
          <cell r="A15">
            <v>4553067</v>
          </cell>
        </row>
        <row r="16">
          <cell r="A16">
            <v>365735</v>
          </cell>
        </row>
        <row r="17">
          <cell r="A17">
            <v>242880767</v>
          </cell>
        </row>
      </sheetData>
      <sheetData sheetId="4">
        <row r="1">
          <cell r="A1">
            <v>5204476</v>
          </cell>
          <cell r="B1">
            <v>410261</v>
          </cell>
          <cell r="C1">
            <v>23035</v>
          </cell>
          <cell r="D1">
            <v>9894</v>
          </cell>
          <cell r="E1">
            <v>17662</v>
          </cell>
          <cell r="F1">
            <v>4743624</v>
          </cell>
        </row>
        <row r="2">
          <cell r="A2">
            <v>1338421</v>
          </cell>
          <cell r="B2">
            <v>45392</v>
          </cell>
          <cell r="C2">
            <v>1954</v>
          </cell>
          <cell r="D2">
            <v>710</v>
          </cell>
          <cell r="E2">
            <v>1471</v>
          </cell>
          <cell r="F2">
            <v>1288894</v>
          </cell>
        </row>
        <row r="3">
          <cell r="A3">
            <v>41346256</v>
          </cell>
          <cell r="B3">
            <v>4392625</v>
          </cell>
          <cell r="C3">
            <v>83375</v>
          </cell>
          <cell r="D3">
            <v>730248</v>
          </cell>
          <cell r="E3">
            <v>182358</v>
          </cell>
          <cell r="F3">
            <v>35957650</v>
          </cell>
        </row>
        <row r="4">
          <cell r="A4">
            <v>14623126</v>
          </cell>
          <cell r="B4">
            <v>683510</v>
          </cell>
          <cell r="C4">
            <v>6321</v>
          </cell>
          <cell r="D4">
            <v>50822</v>
          </cell>
          <cell r="E4">
            <v>17713</v>
          </cell>
          <cell r="F4">
            <v>13864760</v>
          </cell>
        </row>
        <row r="5">
          <cell r="A5">
            <v>50848050</v>
          </cell>
          <cell r="B5">
            <v>932718</v>
          </cell>
          <cell r="C5">
            <v>13501</v>
          </cell>
          <cell r="D5">
            <v>111880</v>
          </cell>
          <cell r="E5">
            <v>38784</v>
          </cell>
          <cell r="F5">
            <v>49751167</v>
          </cell>
        </row>
        <row r="6">
          <cell r="A6">
            <v>10114913</v>
          </cell>
          <cell r="B6">
            <v>159359</v>
          </cell>
          <cell r="C6">
            <v>3526</v>
          </cell>
          <cell r="D6">
            <v>8101</v>
          </cell>
          <cell r="E6">
            <v>7727</v>
          </cell>
          <cell r="F6">
            <v>9936200</v>
          </cell>
        </row>
        <row r="7">
          <cell r="A7">
            <v>6168824</v>
          </cell>
          <cell r="B7">
            <v>425201</v>
          </cell>
          <cell r="C7">
            <v>23332</v>
          </cell>
          <cell r="D7">
            <v>9895</v>
          </cell>
          <cell r="E7">
            <v>17675</v>
          </cell>
          <cell r="F7">
            <v>5692721</v>
          </cell>
        </row>
        <row r="8">
          <cell r="A8">
            <v>4959513</v>
          </cell>
          <cell r="B8">
            <v>385923</v>
          </cell>
          <cell r="C8">
            <v>21668</v>
          </cell>
          <cell r="D8">
            <v>9276</v>
          </cell>
          <cell r="E8">
            <v>16413</v>
          </cell>
          <cell r="F8">
            <v>4526233</v>
          </cell>
        </row>
        <row r="9">
          <cell r="A9">
            <v>7695267482</v>
          </cell>
          <cell r="B9">
            <v>1310240845</v>
          </cell>
          <cell r="C9">
            <v>11341129</v>
          </cell>
          <cell r="D9">
            <v>22631469</v>
          </cell>
          <cell r="E9">
            <v>9255497</v>
          </cell>
          <cell r="F9">
            <v>6341798542</v>
          </cell>
        </row>
        <row r="10">
          <cell r="A10">
            <v>3975</v>
          </cell>
          <cell r="B10">
            <v>413</v>
          </cell>
          <cell r="C10">
            <v>8</v>
          </cell>
          <cell r="D10">
            <v>321</v>
          </cell>
          <cell r="E10">
            <v>32</v>
          </cell>
          <cell r="F10">
            <v>3201</v>
          </cell>
        </row>
        <row r="11">
          <cell r="A11">
            <v>375504</v>
          </cell>
          <cell r="B11">
            <v>99042</v>
          </cell>
          <cell r="C11">
            <v>178</v>
          </cell>
          <cell r="D11">
            <v>9260</v>
          </cell>
          <cell r="E11">
            <v>1066</v>
          </cell>
          <cell r="F11">
            <v>265958</v>
          </cell>
        </row>
        <row r="12">
          <cell r="A12">
            <v>580606</v>
          </cell>
          <cell r="B12">
            <v>4882</v>
          </cell>
          <cell r="C12">
            <v>111</v>
          </cell>
          <cell r="D12">
            <v>872</v>
          </cell>
          <cell r="E12">
            <v>519</v>
          </cell>
          <cell r="F12">
            <v>574222</v>
          </cell>
        </row>
        <row r="13">
          <cell r="A13">
            <v>19915673</v>
          </cell>
          <cell r="B13">
            <v>169078</v>
          </cell>
          <cell r="C13">
            <v>3735</v>
          </cell>
          <cell r="D13">
            <v>35641</v>
          </cell>
          <cell r="E13">
            <v>18620</v>
          </cell>
          <cell r="F13">
            <v>19688599</v>
          </cell>
        </row>
        <row r="14">
          <cell r="A14">
            <v>544517</v>
          </cell>
          <cell r="B14">
            <v>2889</v>
          </cell>
          <cell r="C14">
            <v>34</v>
          </cell>
          <cell r="D14">
            <v>144</v>
          </cell>
          <cell r="E14">
            <v>91</v>
          </cell>
          <cell r="F14">
            <v>541359</v>
          </cell>
        </row>
        <row r="15">
          <cell r="A15">
            <v>13879081</v>
          </cell>
          <cell r="B15">
            <v>71031</v>
          </cell>
          <cell r="C15">
            <v>706</v>
          </cell>
          <cell r="D15">
            <v>2863</v>
          </cell>
          <cell r="E15">
            <v>2576</v>
          </cell>
          <cell r="F15">
            <v>13801905</v>
          </cell>
        </row>
        <row r="16">
          <cell r="A16">
            <v>258135</v>
          </cell>
          <cell r="B16">
            <v>2896</v>
          </cell>
          <cell r="C16">
            <v>25</v>
          </cell>
          <cell r="D16">
            <v>757</v>
          </cell>
          <cell r="E16">
            <v>443</v>
          </cell>
          <cell r="F16">
            <v>254014</v>
          </cell>
        </row>
        <row r="17">
          <cell r="A17">
            <v>7563108</v>
          </cell>
          <cell r="B17">
            <v>75935</v>
          </cell>
          <cell r="C17">
            <v>874</v>
          </cell>
          <cell r="D17">
            <v>22093</v>
          </cell>
          <cell r="E17">
            <v>8797</v>
          </cell>
          <cell r="F17">
            <v>7455409</v>
          </cell>
        </row>
        <row r="18">
          <cell r="A18">
            <v>29341</v>
          </cell>
          <cell r="B18">
            <v>430</v>
          </cell>
          <cell r="C18">
            <v>4</v>
          </cell>
          <cell r="D18">
            <v>111</v>
          </cell>
          <cell r="E18">
            <v>62</v>
          </cell>
          <cell r="F18">
            <v>28734</v>
          </cell>
        </row>
        <row r="19">
          <cell r="A19">
            <v>2100947</v>
          </cell>
          <cell r="B19">
            <v>24536</v>
          </cell>
          <cell r="C19">
            <v>79</v>
          </cell>
          <cell r="D19">
            <v>6599</v>
          </cell>
          <cell r="E19">
            <v>3222</v>
          </cell>
          <cell r="F19">
            <v>2066511</v>
          </cell>
        </row>
        <row r="20">
          <cell r="A20">
            <v>6769</v>
          </cell>
          <cell r="B20">
            <v>89</v>
          </cell>
          <cell r="C20">
            <v>1</v>
          </cell>
          <cell r="D20">
            <v>40</v>
          </cell>
          <cell r="E20">
            <v>24</v>
          </cell>
          <cell r="F20">
            <v>6615</v>
          </cell>
        </row>
        <row r="21">
          <cell r="A21">
            <v>150488</v>
          </cell>
          <cell r="B21">
            <v>1823</v>
          </cell>
          <cell r="C21">
            <v>2</v>
          </cell>
          <cell r="D21">
            <v>1064</v>
          </cell>
          <cell r="E21">
            <v>339</v>
          </cell>
          <cell r="F21">
            <v>147260</v>
          </cell>
        </row>
        <row r="22">
          <cell r="A22">
            <v>11471</v>
          </cell>
          <cell r="B22">
            <v>104</v>
          </cell>
          <cell r="C22">
            <v>3</v>
          </cell>
          <cell r="D22">
            <v>17</v>
          </cell>
          <cell r="E22">
            <v>19</v>
          </cell>
          <cell r="F22">
            <v>11328</v>
          </cell>
        </row>
        <row r="23">
          <cell r="A23">
            <v>159423</v>
          </cell>
          <cell r="B23">
            <v>1377</v>
          </cell>
          <cell r="C23">
            <v>13</v>
          </cell>
          <cell r="D23">
            <v>302</v>
          </cell>
          <cell r="E23">
            <v>181</v>
          </cell>
          <cell r="F23">
            <v>157550</v>
          </cell>
        </row>
        <row r="24">
          <cell r="A24">
            <v>237</v>
          </cell>
          <cell r="B24">
            <v>10</v>
          </cell>
          <cell r="C24">
            <v>2</v>
          </cell>
          <cell r="D24">
            <v>2</v>
          </cell>
          <cell r="E24">
            <v>1</v>
          </cell>
          <cell r="F24">
            <v>222</v>
          </cell>
        </row>
        <row r="25">
          <cell r="A25">
            <v>4578</v>
          </cell>
          <cell r="B25">
            <v>13</v>
          </cell>
          <cell r="C25">
            <v>0</v>
          </cell>
          <cell r="D25">
            <v>102</v>
          </cell>
          <cell r="E25">
            <v>24</v>
          </cell>
          <cell r="F25">
            <v>4439</v>
          </cell>
        </row>
        <row r="26">
          <cell r="A26">
            <v>70900</v>
          </cell>
          <cell r="B26">
            <v>159</v>
          </cell>
          <cell r="C26">
            <v>3</v>
          </cell>
          <cell r="D26">
            <v>7</v>
          </cell>
          <cell r="E26">
            <v>11</v>
          </cell>
          <cell r="F26">
            <v>70720</v>
          </cell>
        </row>
        <row r="27">
          <cell r="A27">
            <v>1063990</v>
          </cell>
          <cell r="B27">
            <v>2270</v>
          </cell>
          <cell r="C27">
            <v>38</v>
          </cell>
          <cell r="D27">
            <v>349</v>
          </cell>
          <cell r="E27">
            <v>227</v>
          </cell>
          <cell r="F27">
            <v>1061106</v>
          </cell>
        </row>
        <row r="28">
          <cell r="A28">
            <v>1158</v>
          </cell>
          <cell r="B28">
            <v>10</v>
          </cell>
          <cell r="C28">
            <v>0</v>
          </cell>
          <cell r="D28">
            <v>2</v>
          </cell>
          <cell r="E28">
            <v>0</v>
          </cell>
          <cell r="F28">
            <v>1146</v>
          </cell>
        </row>
        <row r="29">
          <cell r="A29">
            <v>18151</v>
          </cell>
          <cell r="B29">
            <v>183</v>
          </cell>
          <cell r="C29">
            <v>0</v>
          </cell>
          <cell r="D29">
            <v>6</v>
          </cell>
          <cell r="E29">
            <v>0</v>
          </cell>
          <cell r="F29">
            <v>17962</v>
          </cell>
        </row>
        <row r="30">
          <cell r="A30">
            <v>1195622</v>
          </cell>
          <cell r="B30">
            <v>39287</v>
          </cell>
          <cell r="C30">
            <v>849</v>
          </cell>
          <cell r="D30">
            <v>454</v>
          </cell>
          <cell r="E30">
            <v>835</v>
          </cell>
          <cell r="F30">
            <v>1154197</v>
          </cell>
        </row>
        <row r="31">
          <cell r="A31">
            <v>434685825</v>
          </cell>
          <cell r="B31">
            <v>22176419</v>
          </cell>
          <cell r="C31">
            <v>311525</v>
          </cell>
          <cell r="D31">
            <v>309270</v>
          </cell>
          <cell r="E31">
            <v>457763</v>
          </cell>
          <cell r="F31">
            <v>411430848</v>
          </cell>
        </row>
        <row r="32">
          <cell r="A32">
            <v>19174</v>
          </cell>
          <cell r="B32">
            <v>1288</v>
          </cell>
          <cell r="C32">
            <v>16</v>
          </cell>
          <cell r="D32">
            <v>2</v>
          </cell>
          <cell r="E32">
            <v>18</v>
          </cell>
          <cell r="F32">
            <v>17850</v>
          </cell>
        </row>
        <row r="33">
          <cell r="A33">
            <v>26331162</v>
          </cell>
          <cell r="B33">
            <v>2443645</v>
          </cell>
          <cell r="C33">
            <v>9807</v>
          </cell>
          <cell r="D33">
            <v>191</v>
          </cell>
          <cell r="E33">
            <v>3022</v>
          </cell>
          <cell r="F33">
            <v>23874497</v>
          </cell>
        </row>
        <row r="34">
          <cell r="A34">
            <v>31066</v>
          </cell>
          <cell r="B34">
            <v>1258</v>
          </cell>
          <cell r="C34">
            <v>20</v>
          </cell>
          <cell r="D34">
            <v>10</v>
          </cell>
          <cell r="E34">
            <v>53</v>
          </cell>
          <cell r="F34">
            <v>29725</v>
          </cell>
        </row>
        <row r="35">
          <cell r="A35">
            <v>4650534413</v>
          </cell>
          <cell r="B35">
            <v>93529069</v>
          </cell>
          <cell r="C35">
            <v>301864</v>
          </cell>
          <cell r="D35">
            <v>92785</v>
          </cell>
          <cell r="E35">
            <v>4139382</v>
          </cell>
          <cell r="F35">
            <v>4552471313</v>
          </cell>
        </row>
        <row r="36">
          <cell r="A36">
            <v>117686</v>
          </cell>
          <cell r="B36">
            <v>87222</v>
          </cell>
          <cell r="C36">
            <v>8087</v>
          </cell>
          <cell r="D36">
            <v>7157</v>
          </cell>
          <cell r="E36">
            <v>10611</v>
          </cell>
          <cell r="F36">
            <v>4609</v>
          </cell>
        </row>
        <row r="37">
          <cell r="A37">
            <v>1138508248</v>
          </cell>
          <cell r="B37">
            <v>1114687789</v>
          </cell>
          <cell r="C37">
            <v>9695608</v>
          </cell>
          <cell r="D37">
            <v>6039308</v>
          </cell>
          <cell r="E37">
            <v>1072884</v>
          </cell>
          <cell r="F37">
            <v>7012659</v>
          </cell>
        </row>
        <row r="38">
          <cell r="A38">
            <v>1568995</v>
          </cell>
          <cell r="B38">
            <v>15253</v>
          </cell>
          <cell r="C38">
            <v>184</v>
          </cell>
          <cell r="D38">
            <v>607</v>
          </cell>
          <cell r="E38">
            <v>1165</v>
          </cell>
          <cell r="F38">
            <v>1551786</v>
          </cell>
        </row>
        <row r="39">
          <cell r="A39">
            <v>338542336</v>
          </cell>
          <cell r="B39">
            <v>3567373</v>
          </cell>
          <cell r="C39">
            <v>42923</v>
          </cell>
          <cell r="D39">
            <v>443317</v>
          </cell>
          <cell r="E39">
            <v>277644</v>
          </cell>
          <cell r="F39">
            <v>334211079</v>
          </cell>
        </row>
        <row r="40">
          <cell r="A40">
            <v>1043000620</v>
          </cell>
          <cell r="B40">
            <v>73366413</v>
          </cell>
          <cell r="C40">
            <v>1155804</v>
          </cell>
          <cell r="D40">
            <v>15769016</v>
          </cell>
          <cell r="E40">
            <v>3188752</v>
          </cell>
          <cell r="F40">
            <v>949520635</v>
          </cell>
        </row>
        <row r="41">
          <cell r="A41">
            <v>129016743</v>
          </cell>
          <cell r="B41">
            <v>9354644</v>
          </cell>
          <cell r="C41">
            <v>149475</v>
          </cell>
          <cell r="D41">
            <v>2044499</v>
          </cell>
          <cell r="E41">
            <v>411116</v>
          </cell>
          <cell r="F41">
            <v>117057009</v>
          </cell>
        </row>
        <row r="42">
          <cell r="A42">
            <v>136227305</v>
          </cell>
          <cell r="B42">
            <v>5875344</v>
          </cell>
          <cell r="C42">
            <v>70072</v>
          </cell>
          <cell r="D42">
            <v>1425294</v>
          </cell>
          <cell r="E42">
            <v>269606</v>
          </cell>
          <cell r="F42">
            <v>128586989</v>
          </cell>
        </row>
        <row r="43">
          <cell r="A43">
            <v>2904741</v>
          </cell>
          <cell r="B43">
            <v>36174</v>
          </cell>
          <cell r="C43">
            <v>870</v>
          </cell>
          <cell r="D43">
            <v>1787</v>
          </cell>
          <cell r="E43">
            <v>3111</v>
          </cell>
          <cell r="F43">
            <v>2862799</v>
          </cell>
        </row>
        <row r="44">
          <cell r="A44">
            <v>173320</v>
          </cell>
          <cell r="B44">
            <v>4310</v>
          </cell>
          <cell r="C44">
            <v>131</v>
          </cell>
          <cell r="D44">
            <v>271</v>
          </cell>
          <cell r="E44">
            <v>521</v>
          </cell>
          <cell r="F44">
            <v>168087</v>
          </cell>
        </row>
        <row r="45">
          <cell r="A45">
            <v>1423842</v>
          </cell>
          <cell r="B45">
            <v>48890</v>
          </cell>
          <cell r="C45">
            <v>973</v>
          </cell>
          <cell r="D45">
            <v>9039</v>
          </cell>
          <cell r="E45">
            <v>3249</v>
          </cell>
          <cell r="F45">
            <v>1361691</v>
          </cell>
        </row>
        <row r="46">
          <cell r="A46">
            <v>48155286</v>
          </cell>
          <cell r="B46">
            <v>856663</v>
          </cell>
          <cell r="C46">
            <v>12709</v>
          </cell>
          <cell r="D46">
            <v>101119</v>
          </cell>
          <cell r="E46">
            <v>35380</v>
          </cell>
          <cell r="F46">
            <v>47149415</v>
          </cell>
        </row>
        <row r="47">
          <cell r="A47">
            <v>35833</v>
          </cell>
          <cell r="B47">
            <v>7595</v>
          </cell>
          <cell r="C47">
            <v>438</v>
          </cell>
          <cell r="D47">
            <v>661</v>
          </cell>
          <cell r="E47">
            <v>991</v>
          </cell>
          <cell r="F47">
            <v>26148</v>
          </cell>
        </row>
        <row r="48">
          <cell r="A48">
            <v>40388522</v>
          </cell>
          <cell r="B48">
            <v>4395085</v>
          </cell>
          <cell r="C48">
            <v>82801</v>
          </cell>
          <cell r="D48">
            <v>714566</v>
          </cell>
          <cell r="E48">
            <v>176428</v>
          </cell>
          <cell r="F48">
            <v>35019642</v>
          </cell>
        </row>
        <row r="49">
          <cell r="A49">
            <v>981039</v>
          </cell>
          <cell r="B49">
            <v>362472</v>
          </cell>
          <cell r="C49">
            <v>5765</v>
          </cell>
          <cell r="D49">
            <v>20498</v>
          </cell>
          <cell r="E49">
            <v>7465</v>
          </cell>
          <cell r="F49">
            <v>584839</v>
          </cell>
        </row>
      </sheetData>
      <sheetData sheetId="5">
        <row r="1">
          <cell r="A1">
            <v>400561</v>
          </cell>
          <cell r="B1">
            <v>359328</v>
          </cell>
          <cell r="C1">
            <v>20082</v>
          </cell>
          <cell r="D1">
            <v>7459</v>
          </cell>
          <cell r="E1">
            <v>13692</v>
          </cell>
        </row>
        <row r="2">
          <cell r="A2">
            <v>1436410658</v>
          </cell>
          <cell r="B2">
            <v>1391572285</v>
          </cell>
          <cell r="C2">
            <v>11975487</v>
          </cell>
          <cell r="D2">
            <v>23362101</v>
          </cell>
          <cell r="E2">
            <v>9500785</v>
          </cell>
        </row>
        <row r="3">
          <cell r="A3">
            <v>1258908409</v>
          </cell>
          <cell r="B3">
            <v>1222380739</v>
          </cell>
          <cell r="C3">
            <v>10113153</v>
          </cell>
          <cell r="D3">
            <v>22632708</v>
          </cell>
          <cell r="E3">
            <v>3781809</v>
          </cell>
        </row>
        <row r="4">
          <cell r="A4">
            <v>281153</v>
          </cell>
          <cell r="B4">
            <v>266805</v>
          </cell>
          <cell r="C4">
            <v>11954</v>
          </cell>
          <cell r="D4">
            <v>125</v>
          </cell>
          <cell r="E4">
            <v>2269</v>
          </cell>
        </row>
        <row r="5">
          <cell r="A5">
            <v>1196867121</v>
          </cell>
          <cell r="B5">
            <v>1179584402</v>
          </cell>
          <cell r="C5">
            <v>9962372</v>
          </cell>
          <cell r="D5">
            <v>6224618</v>
          </cell>
          <cell r="E5">
            <v>1095729</v>
          </cell>
        </row>
        <row r="6">
          <cell r="A6">
            <v>18182</v>
          </cell>
          <cell r="B6">
            <v>14023</v>
          </cell>
          <cell r="C6">
            <v>3648</v>
          </cell>
          <cell r="D6">
            <v>59</v>
          </cell>
          <cell r="E6">
            <v>452</v>
          </cell>
        </row>
        <row r="7">
          <cell r="A7">
            <v>35287362</v>
          </cell>
          <cell r="B7">
            <v>33405942</v>
          </cell>
          <cell r="C7">
            <v>1797449</v>
          </cell>
          <cell r="D7">
            <v>52759</v>
          </cell>
          <cell r="E7">
            <v>31212</v>
          </cell>
        </row>
        <row r="8">
          <cell r="A8">
            <v>98816996</v>
          </cell>
          <cell r="B8">
            <v>78220211</v>
          </cell>
          <cell r="C8">
            <v>1124119</v>
          </cell>
          <cell r="D8">
            <v>16155408</v>
          </cell>
          <cell r="E8">
            <v>3317258</v>
          </cell>
        </row>
        <row r="9">
          <cell r="A9">
            <v>12549445</v>
          </cell>
          <cell r="B9">
            <v>9882828</v>
          </cell>
          <cell r="C9">
            <v>143617</v>
          </cell>
          <cell r="D9">
            <v>2097300</v>
          </cell>
          <cell r="E9">
            <v>425700</v>
          </cell>
        </row>
        <row r="10">
          <cell r="A10">
            <v>1094307</v>
          </cell>
          <cell r="B10">
            <v>932144</v>
          </cell>
          <cell r="C10">
            <v>13481</v>
          </cell>
          <cell r="D10">
            <v>110375</v>
          </cell>
          <cell r="E10">
            <v>38307</v>
          </cell>
        </row>
        <row r="11">
          <cell r="A11">
            <v>5436969</v>
          </cell>
          <cell r="B11">
            <v>4452940</v>
          </cell>
          <cell r="C11">
            <v>83438</v>
          </cell>
          <cell r="D11">
            <v>721210</v>
          </cell>
          <cell r="E11">
            <v>179381</v>
          </cell>
        </row>
        <row r="12">
          <cell r="A12">
            <v>30965</v>
          </cell>
          <cell r="B12">
            <v>23700</v>
          </cell>
          <cell r="C12">
            <v>933</v>
          </cell>
          <cell r="D12">
            <v>5823</v>
          </cell>
          <cell r="E12">
            <v>509</v>
          </cell>
        </row>
        <row r="13">
          <cell r="A13">
            <v>12116</v>
          </cell>
          <cell r="B13">
            <v>11633</v>
          </cell>
          <cell r="C13">
            <v>202</v>
          </cell>
          <cell r="D13">
            <v>255</v>
          </cell>
          <cell r="E13">
            <v>26</v>
          </cell>
        </row>
        <row r="14">
          <cell r="A14">
            <v>2144</v>
          </cell>
          <cell r="B14">
            <v>2137</v>
          </cell>
          <cell r="C14">
            <v>7</v>
          </cell>
          <cell r="D14">
            <v>0</v>
          </cell>
          <cell r="E14">
            <v>0</v>
          </cell>
        </row>
        <row r="15">
          <cell r="A15">
            <v>254</v>
          </cell>
          <cell r="B15">
            <v>254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90</v>
          </cell>
          <cell r="B16">
            <v>89</v>
          </cell>
          <cell r="C16">
            <v>0</v>
          </cell>
          <cell r="D16">
            <v>0</v>
          </cell>
          <cell r="E16">
            <v>1</v>
          </cell>
        </row>
      </sheetData>
      <sheetData sheetId="6">
        <row r="1">
          <cell r="B1">
            <v>10751</v>
          </cell>
          <cell r="C1">
            <v>499</v>
          </cell>
          <cell r="D1">
            <v>1085</v>
          </cell>
          <cell r="E1">
            <v>514</v>
          </cell>
          <cell r="F1">
            <v>14651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>
        <row r="1">
          <cell r="A1">
            <v>7870191</v>
          </cell>
        </row>
        <row r="2">
          <cell r="A2">
            <v>6640755</v>
          </cell>
        </row>
        <row r="3">
          <cell r="A3">
            <v>6094523</v>
          </cell>
        </row>
        <row r="4">
          <cell r="A4">
            <v>397333</v>
          </cell>
        </row>
        <row r="5">
          <cell r="A5">
            <v>26637</v>
          </cell>
        </row>
        <row r="6">
          <cell r="A6">
            <v>4264</v>
          </cell>
        </row>
        <row r="7">
          <cell r="A7">
            <v>642</v>
          </cell>
        </row>
        <row r="8">
          <cell r="A8">
            <v>430</v>
          </cell>
        </row>
        <row r="9">
          <cell r="A9">
            <v>15</v>
          </cell>
        </row>
        <row r="10">
          <cell r="A10">
            <v>59543</v>
          </cell>
        </row>
        <row r="11">
          <cell r="A11">
            <v>40703</v>
          </cell>
        </row>
        <row r="12">
          <cell r="A12">
            <v>7870</v>
          </cell>
        </row>
        <row r="13">
          <cell r="A13">
            <v>235</v>
          </cell>
        </row>
        <row r="14">
          <cell r="A14">
            <v>40779774</v>
          </cell>
        </row>
        <row r="15">
          <cell r="A15">
            <v>5380687</v>
          </cell>
        </row>
        <row r="16">
          <cell r="A16">
            <v>282797</v>
          </cell>
        </row>
        <row r="17">
          <cell r="A17">
            <v>211211993</v>
          </cell>
        </row>
      </sheetData>
      <sheetData sheetId="4">
        <row r="1">
          <cell r="A1">
            <v>6622307</v>
          </cell>
          <cell r="B1">
            <v>405311</v>
          </cell>
          <cell r="C1">
            <v>22205</v>
          </cell>
          <cell r="D1">
            <v>11832</v>
          </cell>
          <cell r="E1">
            <v>20681</v>
          </cell>
          <cell r="F1">
            <v>6162278</v>
          </cell>
        </row>
        <row r="2">
          <cell r="A2">
            <v>1223356</v>
          </cell>
          <cell r="B2">
            <v>38467</v>
          </cell>
          <cell r="C2">
            <v>1791</v>
          </cell>
          <cell r="D2">
            <v>818</v>
          </cell>
          <cell r="E2">
            <v>1281</v>
          </cell>
          <cell r="F2">
            <v>1180999</v>
          </cell>
        </row>
        <row r="3">
          <cell r="A3">
            <v>64922466</v>
          </cell>
          <cell r="B3">
            <v>5253169</v>
          </cell>
          <cell r="C3">
            <v>97589</v>
          </cell>
          <cell r="D3">
            <v>1097335</v>
          </cell>
          <cell r="E3">
            <v>275746</v>
          </cell>
          <cell r="F3">
            <v>58198627</v>
          </cell>
        </row>
        <row r="4">
          <cell r="A4">
            <v>1632671</v>
          </cell>
          <cell r="B4">
            <v>531790</v>
          </cell>
          <cell r="C4">
            <v>2718</v>
          </cell>
          <cell r="D4">
            <v>69114</v>
          </cell>
          <cell r="E4">
            <v>11908</v>
          </cell>
          <cell r="F4">
            <v>1017141</v>
          </cell>
        </row>
        <row r="5">
          <cell r="A5">
            <v>83597487</v>
          </cell>
          <cell r="B5">
            <v>929458</v>
          </cell>
          <cell r="C5">
            <v>11816</v>
          </cell>
          <cell r="D5">
            <v>95224</v>
          </cell>
          <cell r="E5">
            <v>50235</v>
          </cell>
          <cell r="F5">
            <v>82510754</v>
          </cell>
        </row>
        <row r="6">
          <cell r="A6">
            <v>11760802</v>
          </cell>
          <cell r="B6">
            <v>150985</v>
          </cell>
          <cell r="C6">
            <v>3018</v>
          </cell>
          <cell r="D6">
            <v>13723</v>
          </cell>
          <cell r="E6">
            <v>11201</v>
          </cell>
          <cell r="F6">
            <v>11581875</v>
          </cell>
        </row>
        <row r="7">
          <cell r="A7">
            <v>7455356</v>
          </cell>
          <cell r="B7">
            <v>414190</v>
          </cell>
          <cell r="C7">
            <v>22535</v>
          </cell>
          <cell r="D7">
            <v>11597</v>
          </cell>
          <cell r="E7">
            <v>20263</v>
          </cell>
          <cell r="F7">
            <v>6986771</v>
          </cell>
        </row>
        <row r="8">
          <cell r="A8">
            <v>6348814</v>
          </cell>
          <cell r="B8">
            <v>381506</v>
          </cell>
          <cell r="C8">
            <v>20956</v>
          </cell>
          <cell r="D8">
            <v>10883</v>
          </cell>
          <cell r="E8">
            <v>19175</v>
          </cell>
          <cell r="F8">
            <v>5916294</v>
          </cell>
        </row>
        <row r="9">
          <cell r="A9">
            <v>5263335215</v>
          </cell>
          <cell r="B9">
            <v>1478188785</v>
          </cell>
          <cell r="C9">
            <v>12324251</v>
          </cell>
          <cell r="D9">
            <v>30143953</v>
          </cell>
          <cell r="E9">
            <v>7545777</v>
          </cell>
          <cell r="F9">
            <v>3735132449</v>
          </cell>
        </row>
        <row r="10">
          <cell r="A10">
            <v>3351</v>
          </cell>
          <cell r="B10">
            <v>324</v>
          </cell>
          <cell r="C10">
            <v>8</v>
          </cell>
          <cell r="D10">
            <v>353</v>
          </cell>
          <cell r="E10">
            <v>54</v>
          </cell>
          <cell r="F10">
            <v>2612</v>
          </cell>
        </row>
        <row r="11">
          <cell r="A11">
            <v>566051</v>
          </cell>
          <cell r="B11">
            <v>135158</v>
          </cell>
          <cell r="C11">
            <v>804</v>
          </cell>
          <cell r="D11">
            <v>8142</v>
          </cell>
          <cell r="E11">
            <v>2385</v>
          </cell>
          <cell r="F11">
            <v>419562</v>
          </cell>
        </row>
        <row r="12">
          <cell r="A12">
            <v>446057</v>
          </cell>
          <cell r="B12">
            <v>3023</v>
          </cell>
          <cell r="C12">
            <v>79</v>
          </cell>
          <cell r="D12">
            <v>747</v>
          </cell>
          <cell r="E12">
            <v>531</v>
          </cell>
          <cell r="F12">
            <v>441677</v>
          </cell>
        </row>
        <row r="13">
          <cell r="A13">
            <v>16103920</v>
          </cell>
          <cell r="B13">
            <v>108890</v>
          </cell>
          <cell r="C13">
            <v>2783</v>
          </cell>
          <cell r="D13">
            <v>30433</v>
          </cell>
          <cell r="E13">
            <v>18762</v>
          </cell>
          <cell r="F13">
            <v>15943052</v>
          </cell>
        </row>
        <row r="14">
          <cell r="A14">
            <v>478528</v>
          </cell>
          <cell r="B14">
            <v>1940</v>
          </cell>
          <cell r="C14">
            <v>42</v>
          </cell>
          <cell r="D14">
            <v>144</v>
          </cell>
          <cell r="E14">
            <v>124</v>
          </cell>
          <cell r="F14">
            <v>476278</v>
          </cell>
        </row>
        <row r="15">
          <cell r="A15">
            <v>13966664</v>
          </cell>
          <cell r="B15">
            <v>52316</v>
          </cell>
          <cell r="C15">
            <v>1186</v>
          </cell>
          <cell r="D15">
            <v>4083</v>
          </cell>
          <cell r="E15">
            <v>3905</v>
          </cell>
          <cell r="F15">
            <v>13905174</v>
          </cell>
        </row>
        <row r="16">
          <cell r="A16">
            <v>354086</v>
          </cell>
          <cell r="B16">
            <v>2808</v>
          </cell>
          <cell r="C16">
            <v>29</v>
          </cell>
          <cell r="D16">
            <v>977</v>
          </cell>
          <cell r="E16">
            <v>576</v>
          </cell>
          <cell r="F16">
            <v>349696</v>
          </cell>
        </row>
        <row r="17">
          <cell r="A17">
            <v>11695575</v>
          </cell>
          <cell r="B17">
            <v>84552</v>
          </cell>
          <cell r="C17">
            <v>1160</v>
          </cell>
          <cell r="D17">
            <v>30917</v>
          </cell>
          <cell r="E17">
            <v>12708</v>
          </cell>
          <cell r="F17">
            <v>11566238</v>
          </cell>
        </row>
        <row r="18">
          <cell r="A18">
            <v>37353</v>
          </cell>
          <cell r="B18">
            <v>368</v>
          </cell>
          <cell r="C18">
            <v>8</v>
          </cell>
          <cell r="D18">
            <v>159</v>
          </cell>
          <cell r="E18">
            <v>75</v>
          </cell>
          <cell r="F18">
            <v>36743</v>
          </cell>
        </row>
        <row r="19">
          <cell r="A19">
            <v>3255975</v>
          </cell>
          <cell r="B19">
            <v>28084</v>
          </cell>
          <cell r="C19">
            <v>961</v>
          </cell>
          <cell r="D19">
            <v>11810</v>
          </cell>
          <cell r="E19">
            <v>4611</v>
          </cell>
          <cell r="F19">
            <v>3210509</v>
          </cell>
        </row>
        <row r="20">
          <cell r="A20">
            <v>10556</v>
          </cell>
          <cell r="B20">
            <v>105</v>
          </cell>
          <cell r="C20">
            <v>1</v>
          </cell>
          <cell r="D20">
            <v>36</v>
          </cell>
          <cell r="E20">
            <v>38</v>
          </cell>
          <cell r="F20">
            <v>10376</v>
          </cell>
        </row>
        <row r="21">
          <cell r="A21">
            <v>216444</v>
          </cell>
          <cell r="B21">
            <v>2121</v>
          </cell>
          <cell r="C21">
            <v>10</v>
          </cell>
          <cell r="D21">
            <v>635</v>
          </cell>
          <cell r="E21">
            <v>624</v>
          </cell>
          <cell r="F21">
            <v>213054</v>
          </cell>
        </row>
        <row r="22">
          <cell r="A22">
            <v>3747</v>
          </cell>
          <cell r="B22">
            <v>50</v>
          </cell>
          <cell r="C22">
            <v>0</v>
          </cell>
          <cell r="D22">
            <v>11</v>
          </cell>
          <cell r="E22">
            <v>12</v>
          </cell>
          <cell r="F22">
            <v>3674</v>
          </cell>
        </row>
        <row r="23">
          <cell r="A23">
            <v>52301</v>
          </cell>
          <cell r="B23">
            <v>598</v>
          </cell>
          <cell r="C23">
            <v>0</v>
          </cell>
          <cell r="D23">
            <v>389</v>
          </cell>
          <cell r="E23">
            <v>114</v>
          </cell>
          <cell r="F23">
            <v>51200</v>
          </cell>
        </row>
        <row r="24">
          <cell r="A24">
            <v>61817</v>
          </cell>
          <cell r="B24">
            <v>181</v>
          </cell>
          <cell r="C24">
            <v>9</v>
          </cell>
          <cell r="D24">
            <v>19</v>
          </cell>
          <cell r="E24">
            <v>17</v>
          </cell>
          <cell r="F24">
            <v>61591</v>
          </cell>
        </row>
        <row r="25">
          <cell r="A25">
            <v>946194</v>
          </cell>
          <cell r="B25">
            <v>2740</v>
          </cell>
          <cell r="C25">
            <v>167</v>
          </cell>
          <cell r="D25">
            <v>574</v>
          </cell>
          <cell r="E25">
            <v>229</v>
          </cell>
          <cell r="F25">
            <v>942484</v>
          </cell>
        </row>
        <row r="26">
          <cell r="A26">
            <v>40604</v>
          </cell>
          <cell r="B26">
            <v>303</v>
          </cell>
          <cell r="C26">
            <v>5</v>
          </cell>
          <cell r="D26">
            <v>98</v>
          </cell>
          <cell r="E26">
            <v>61</v>
          </cell>
          <cell r="F26">
            <v>40137</v>
          </cell>
        </row>
        <row r="27">
          <cell r="A27">
            <v>339457</v>
          </cell>
          <cell r="B27">
            <v>2956</v>
          </cell>
          <cell r="C27">
            <v>42</v>
          </cell>
          <cell r="D27">
            <v>1194</v>
          </cell>
          <cell r="E27">
            <v>591</v>
          </cell>
          <cell r="F27">
            <v>334674</v>
          </cell>
        </row>
        <row r="28">
          <cell r="A28">
            <v>1775702</v>
          </cell>
          <cell r="B28">
            <v>39087</v>
          </cell>
          <cell r="C28">
            <v>975</v>
          </cell>
          <cell r="D28">
            <v>492</v>
          </cell>
          <cell r="E28">
            <v>945</v>
          </cell>
          <cell r="F28">
            <v>1734203</v>
          </cell>
        </row>
        <row r="29">
          <cell r="A29">
            <v>656647360</v>
          </cell>
          <cell r="B29">
            <v>21150043</v>
          </cell>
          <cell r="C29">
            <v>322954</v>
          </cell>
          <cell r="D29">
            <v>453986</v>
          </cell>
          <cell r="E29">
            <v>645635</v>
          </cell>
          <cell r="F29">
            <v>634074742</v>
          </cell>
        </row>
        <row r="30">
          <cell r="A30">
            <v>22290</v>
          </cell>
          <cell r="B30">
            <v>1137</v>
          </cell>
          <cell r="C30">
            <v>15</v>
          </cell>
          <cell r="D30">
            <v>11</v>
          </cell>
          <cell r="E30">
            <v>18</v>
          </cell>
          <cell r="F30">
            <v>21109</v>
          </cell>
        </row>
        <row r="31">
          <cell r="A31">
            <v>39453299</v>
          </cell>
          <cell r="B31">
            <v>2695426</v>
          </cell>
          <cell r="C31">
            <v>13956</v>
          </cell>
          <cell r="D31">
            <v>9804</v>
          </cell>
          <cell r="E31">
            <v>18836</v>
          </cell>
          <cell r="F31">
            <v>36715277</v>
          </cell>
        </row>
        <row r="32">
          <cell r="A32">
            <v>26340</v>
          </cell>
          <cell r="B32">
            <v>737</v>
          </cell>
          <cell r="C32">
            <v>8</v>
          </cell>
          <cell r="D32">
            <v>17</v>
          </cell>
          <cell r="E32">
            <v>44</v>
          </cell>
          <cell r="F32">
            <v>25534</v>
          </cell>
        </row>
        <row r="33">
          <cell r="A33">
            <v>1254790670</v>
          </cell>
          <cell r="B33">
            <v>86240733</v>
          </cell>
          <cell r="C33">
            <v>7476</v>
          </cell>
          <cell r="D33">
            <v>162023</v>
          </cell>
          <cell r="E33">
            <v>1100548</v>
          </cell>
          <cell r="F33">
            <v>1167279890</v>
          </cell>
        </row>
        <row r="34">
          <cell r="A34">
            <v>120769</v>
          </cell>
          <cell r="B34">
            <v>88463</v>
          </cell>
          <cell r="C34">
            <v>6427</v>
          </cell>
          <cell r="D34">
            <v>7976</v>
          </cell>
          <cell r="E34">
            <v>12480</v>
          </cell>
          <cell r="F34">
            <v>5423</v>
          </cell>
        </row>
        <row r="35">
          <cell r="A35">
            <v>1309032888</v>
          </cell>
          <cell r="B35">
            <v>1284288607</v>
          </cell>
          <cell r="C35">
            <v>10871427</v>
          </cell>
          <cell r="D35">
            <v>7615333</v>
          </cell>
          <cell r="E35">
            <v>1374220</v>
          </cell>
          <cell r="F35">
            <v>4883301</v>
          </cell>
        </row>
        <row r="36">
          <cell r="A36">
            <v>2144837</v>
          </cell>
          <cell r="B36">
            <v>13932</v>
          </cell>
          <cell r="C36">
            <v>244</v>
          </cell>
          <cell r="D36">
            <v>731</v>
          </cell>
          <cell r="E36">
            <v>1414</v>
          </cell>
          <cell r="F36">
            <v>2128516</v>
          </cell>
        </row>
        <row r="37">
          <cell r="A37">
            <v>589799220</v>
          </cell>
          <cell r="B37">
            <v>4132404</v>
          </cell>
          <cell r="C37">
            <v>60693</v>
          </cell>
          <cell r="D37">
            <v>561957</v>
          </cell>
          <cell r="E37">
            <v>383090</v>
          </cell>
          <cell r="F37">
            <v>584661076</v>
          </cell>
        </row>
        <row r="38">
          <cell r="A38">
            <v>1307742782</v>
          </cell>
          <cell r="B38">
            <v>81620124</v>
          </cell>
          <cell r="C38">
            <v>1146563</v>
          </cell>
          <cell r="D38">
            <v>21222911</v>
          </cell>
          <cell r="E38">
            <v>3972766</v>
          </cell>
          <cell r="F38">
            <v>1199780418</v>
          </cell>
        </row>
        <row r="39">
          <cell r="A39">
            <v>165546382</v>
          </cell>
          <cell r="B39">
            <v>10365916</v>
          </cell>
          <cell r="C39">
            <v>146002</v>
          </cell>
          <cell r="D39">
            <v>2756724</v>
          </cell>
          <cell r="E39">
            <v>511325</v>
          </cell>
          <cell r="F39">
            <v>151766415</v>
          </cell>
        </row>
        <row r="40">
          <cell r="A40">
            <v>182157112</v>
          </cell>
          <cell r="B40">
            <v>6008373</v>
          </cell>
          <cell r="C40">
            <v>54688</v>
          </cell>
          <cell r="D40">
            <v>1767934</v>
          </cell>
          <cell r="E40">
            <v>293355</v>
          </cell>
          <cell r="F40">
            <v>174032762</v>
          </cell>
        </row>
        <row r="41">
          <cell r="A41">
            <v>3420248</v>
          </cell>
          <cell r="B41">
            <v>26907</v>
          </cell>
          <cell r="C41">
            <v>645</v>
          </cell>
          <cell r="D41">
            <v>1716</v>
          </cell>
          <cell r="E41">
            <v>3289</v>
          </cell>
          <cell r="F41">
            <v>3387691</v>
          </cell>
        </row>
        <row r="42">
          <cell r="A42">
            <v>165541</v>
          </cell>
          <cell r="B42">
            <v>3145</v>
          </cell>
          <cell r="C42">
            <v>63</v>
          </cell>
          <cell r="D42">
            <v>255</v>
          </cell>
          <cell r="E42">
            <v>546</v>
          </cell>
          <cell r="F42">
            <v>161532</v>
          </cell>
        </row>
        <row r="43">
          <cell r="A43">
            <v>1524862</v>
          </cell>
          <cell r="B43">
            <v>51968</v>
          </cell>
          <cell r="C43">
            <v>568</v>
          </cell>
          <cell r="D43">
            <v>7257</v>
          </cell>
          <cell r="E43">
            <v>2482</v>
          </cell>
          <cell r="F43">
            <v>1462587</v>
          </cell>
        </row>
        <row r="44">
          <cell r="A44">
            <v>80406206</v>
          </cell>
          <cell r="B44">
            <v>881258</v>
          </cell>
          <cell r="C44">
            <v>11141</v>
          </cell>
          <cell r="D44">
            <v>86727</v>
          </cell>
          <cell r="E44">
            <v>48353</v>
          </cell>
          <cell r="F44">
            <v>79378727</v>
          </cell>
        </row>
        <row r="45">
          <cell r="A45">
            <v>45331</v>
          </cell>
          <cell r="B45">
            <v>7374</v>
          </cell>
          <cell r="C45">
            <v>300</v>
          </cell>
          <cell r="D45">
            <v>741</v>
          </cell>
          <cell r="E45">
            <v>1118</v>
          </cell>
          <cell r="F45">
            <v>35798</v>
          </cell>
        </row>
        <row r="46">
          <cell r="A46">
            <v>63679401</v>
          </cell>
          <cell r="B46">
            <v>5127700</v>
          </cell>
          <cell r="C46">
            <v>103482</v>
          </cell>
          <cell r="D46">
            <v>1077002</v>
          </cell>
          <cell r="E46">
            <v>266066</v>
          </cell>
          <cell r="F46">
            <v>57105151</v>
          </cell>
        </row>
        <row r="47">
          <cell r="A47">
            <v>1191181</v>
          </cell>
          <cell r="B47">
            <v>297770</v>
          </cell>
          <cell r="C47">
            <v>9771</v>
          </cell>
          <cell r="D47">
            <v>28453</v>
          </cell>
          <cell r="E47">
            <v>13932</v>
          </cell>
          <cell r="F47">
            <v>841255</v>
          </cell>
        </row>
      </sheetData>
      <sheetData sheetId="5">
        <row r="1">
          <cell r="A1">
            <v>397348</v>
          </cell>
          <cell r="B1">
            <v>353108</v>
          </cell>
          <cell r="C1">
            <v>19525</v>
          </cell>
          <cell r="D1">
            <v>8546</v>
          </cell>
          <cell r="E1">
            <v>16169</v>
          </cell>
        </row>
        <row r="2">
          <cell r="A2">
            <v>1600110994</v>
          </cell>
          <cell r="B2">
            <v>1546315043</v>
          </cell>
          <cell r="C2">
            <v>13053561</v>
          </cell>
          <cell r="D2">
            <v>32851669</v>
          </cell>
          <cell r="E2">
            <v>7890721</v>
          </cell>
        </row>
        <row r="3">
          <cell r="A3">
            <v>1433347254</v>
          </cell>
          <cell r="B3">
            <v>1386676218</v>
          </cell>
          <cell r="C3">
            <v>11506819</v>
          </cell>
          <cell r="D3">
            <v>30025858</v>
          </cell>
          <cell r="E3">
            <v>5138359</v>
          </cell>
        </row>
        <row r="4">
          <cell r="A4">
            <v>276938</v>
          </cell>
          <cell r="B4">
            <v>260788</v>
          </cell>
          <cell r="C4">
            <v>12961</v>
          </cell>
          <cell r="D4">
            <v>349</v>
          </cell>
          <cell r="E4">
            <v>2840</v>
          </cell>
        </row>
        <row r="5">
          <cell r="A5">
            <v>1358662953</v>
          </cell>
          <cell r="B5">
            <v>1337778695</v>
          </cell>
          <cell r="C5">
            <v>11595073</v>
          </cell>
          <cell r="D5">
            <v>7892588</v>
          </cell>
          <cell r="E5">
            <v>1396597</v>
          </cell>
        </row>
        <row r="6">
          <cell r="A6">
            <v>21208</v>
          </cell>
          <cell r="B6">
            <v>17859</v>
          </cell>
          <cell r="C6">
            <v>2644</v>
          </cell>
          <cell r="D6">
            <v>70</v>
          </cell>
          <cell r="E6">
            <v>635</v>
          </cell>
        </row>
        <row r="7">
          <cell r="A7">
            <v>36568662</v>
          </cell>
          <cell r="B7">
            <v>34509506</v>
          </cell>
          <cell r="C7">
            <v>1948524</v>
          </cell>
          <cell r="D7">
            <v>60724</v>
          </cell>
          <cell r="E7">
            <v>49908</v>
          </cell>
        </row>
        <row r="8">
          <cell r="A8">
            <v>111472079</v>
          </cell>
          <cell r="B8">
            <v>84192916</v>
          </cell>
          <cell r="C8">
            <v>1130618</v>
          </cell>
          <cell r="D8">
            <v>21986939</v>
          </cell>
          <cell r="E8">
            <v>4161606</v>
          </cell>
        </row>
        <row r="9">
          <cell r="A9">
            <v>14203879</v>
          </cell>
          <cell r="B9">
            <v>10656607</v>
          </cell>
          <cell r="C9">
            <v>142977</v>
          </cell>
          <cell r="D9">
            <v>2867122</v>
          </cell>
          <cell r="E9">
            <v>537173</v>
          </cell>
        </row>
        <row r="10">
          <cell r="A10">
            <v>1088391</v>
          </cell>
          <cell r="B10">
            <v>930537</v>
          </cell>
          <cell r="C10">
            <v>11929</v>
          </cell>
          <cell r="D10">
            <v>95781</v>
          </cell>
          <cell r="E10">
            <v>50144</v>
          </cell>
        </row>
        <row r="11">
          <cell r="A11">
            <v>6721495</v>
          </cell>
          <cell r="B11">
            <v>5254909</v>
          </cell>
          <cell r="C11">
            <v>97600</v>
          </cell>
          <cell r="D11">
            <v>1093606</v>
          </cell>
          <cell r="E11">
            <v>275380</v>
          </cell>
        </row>
        <row r="12">
          <cell r="A12">
            <v>29964</v>
          </cell>
          <cell r="B12">
            <v>21746</v>
          </cell>
          <cell r="C12">
            <v>853</v>
          </cell>
          <cell r="D12">
            <v>6562</v>
          </cell>
          <cell r="E12">
            <v>803</v>
          </cell>
        </row>
        <row r="13">
          <cell r="A13">
            <v>11417</v>
          </cell>
          <cell r="B13">
            <v>10770</v>
          </cell>
          <cell r="C13">
            <v>195</v>
          </cell>
          <cell r="D13">
            <v>426</v>
          </cell>
          <cell r="E13">
            <v>26</v>
          </cell>
        </row>
        <row r="14">
          <cell r="A14">
            <v>2372</v>
          </cell>
          <cell r="B14">
            <v>2346</v>
          </cell>
          <cell r="C14">
            <v>18</v>
          </cell>
          <cell r="D14">
            <v>7</v>
          </cell>
          <cell r="E14">
            <v>1</v>
          </cell>
        </row>
        <row r="15">
          <cell r="A15">
            <v>304</v>
          </cell>
          <cell r="B15">
            <v>302</v>
          </cell>
          <cell r="C15">
            <v>2</v>
          </cell>
          <cell r="D15">
            <v>0</v>
          </cell>
          <cell r="E15">
            <v>0</v>
          </cell>
        </row>
        <row r="16">
          <cell r="A16">
            <v>151</v>
          </cell>
          <cell r="B16">
            <v>151</v>
          </cell>
          <cell r="C16">
            <v>0</v>
          </cell>
          <cell r="D16">
            <v>0</v>
          </cell>
          <cell r="E16">
            <v>0</v>
          </cell>
        </row>
      </sheetData>
      <sheetData sheetId="6">
        <row r="1">
          <cell r="B1">
            <v>11876</v>
          </cell>
          <cell r="C1">
            <v>1422</v>
          </cell>
          <cell r="D1">
            <v>1722</v>
          </cell>
          <cell r="E1">
            <v>3673</v>
          </cell>
          <cell r="F1">
            <v>42826</v>
          </cell>
        </row>
      </sheetData>
      <sheetData sheetId="7">
        <row r="9">
          <cell r="A9" t="str">
            <v>по состоянию на 01.01.2013 г.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</sheetNames>
    <sheetDataSet>
      <sheetData sheetId="0"/>
      <sheetData sheetId="1"/>
      <sheetData sheetId="2"/>
      <sheetData sheetId="3"/>
      <sheetData sheetId="4">
        <row r="1">
          <cell r="A1">
            <v>8346045</v>
          </cell>
        </row>
        <row r="2">
          <cell r="A2">
            <v>7003585</v>
          </cell>
        </row>
        <row r="3">
          <cell r="A3">
            <v>6409038</v>
          </cell>
        </row>
        <row r="4">
          <cell r="A4">
            <v>485468</v>
          </cell>
        </row>
        <row r="5">
          <cell r="A5">
            <v>26516</v>
          </cell>
        </row>
        <row r="6">
          <cell r="A6">
            <v>4016</v>
          </cell>
        </row>
        <row r="7">
          <cell r="A7">
            <v>553</v>
          </cell>
        </row>
        <row r="8">
          <cell r="A8">
            <v>383</v>
          </cell>
        </row>
        <row r="9">
          <cell r="A9">
            <v>10</v>
          </cell>
        </row>
        <row r="10">
          <cell r="A10">
            <v>51757</v>
          </cell>
        </row>
        <row r="11">
          <cell r="A11">
            <v>36507</v>
          </cell>
        </row>
        <row r="12">
          <cell r="A12">
            <v>7983</v>
          </cell>
        </row>
        <row r="13">
          <cell r="A13">
            <v>257</v>
          </cell>
        </row>
        <row r="14">
          <cell r="A14">
            <v>42354438</v>
          </cell>
        </row>
        <row r="15">
          <cell r="A15">
            <v>5608735</v>
          </cell>
        </row>
        <row r="16">
          <cell r="A16">
            <v>263009</v>
          </cell>
        </row>
        <row r="17">
          <cell r="A17">
            <v>202774996</v>
          </cell>
        </row>
      </sheetData>
      <sheetData sheetId="5">
        <row r="1">
          <cell r="A1">
            <v>6977803</v>
          </cell>
          <cell r="B1">
            <v>387774</v>
          </cell>
          <cell r="C1">
            <v>17765</v>
          </cell>
          <cell r="D1">
            <v>12326</v>
          </cell>
          <cell r="E1">
            <v>22001</v>
          </cell>
          <cell r="F1">
            <v>6537937</v>
          </cell>
        </row>
        <row r="2">
          <cell r="A2">
            <v>1335300</v>
          </cell>
          <cell r="B2">
            <v>41702</v>
          </cell>
          <cell r="C2">
            <v>1308</v>
          </cell>
          <cell r="D2">
            <v>838</v>
          </cell>
          <cell r="E2">
            <v>1520</v>
          </cell>
          <cell r="F2">
            <v>1289932</v>
          </cell>
        </row>
        <row r="3">
          <cell r="A3">
            <v>58106580</v>
          </cell>
          <cell r="B3">
            <v>5682780</v>
          </cell>
          <cell r="C3">
            <v>114029</v>
          </cell>
          <cell r="D3">
            <v>1146367</v>
          </cell>
          <cell r="E3">
            <v>309204</v>
          </cell>
          <cell r="F3">
            <v>50854200</v>
          </cell>
        </row>
        <row r="4">
          <cell r="A4">
            <v>2299866</v>
          </cell>
          <cell r="B4">
            <v>488495</v>
          </cell>
          <cell r="C4">
            <v>4341</v>
          </cell>
          <cell r="D4">
            <v>56111</v>
          </cell>
          <cell r="E4">
            <v>16386</v>
          </cell>
          <cell r="F4">
            <v>1734533</v>
          </cell>
        </row>
        <row r="5">
          <cell r="A5">
            <v>107149491</v>
          </cell>
          <cell r="B5">
            <v>920215</v>
          </cell>
          <cell r="C5">
            <v>15919</v>
          </cell>
          <cell r="D5">
            <v>120603</v>
          </cell>
          <cell r="E5">
            <v>47582</v>
          </cell>
          <cell r="F5">
            <v>106045172</v>
          </cell>
        </row>
        <row r="6">
          <cell r="A6">
            <v>16280988</v>
          </cell>
          <cell r="B6">
            <v>164839</v>
          </cell>
          <cell r="C6">
            <v>2633</v>
          </cell>
          <cell r="D6">
            <v>10561</v>
          </cell>
          <cell r="E6">
            <v>8052</v>
          </cell>
          <cell r="F6">
            <v>16094903</v>
          </cell>
        </row>
        <row r="7">
          <cell r="A7">
            <v>7852391</v>
          </cell>
          <cell r="B7">
            <v>399141</v>
          </cell>
          <cell r="C7">
            <v>17749</v>
          </cell>
          <cell r="D7">
            <v>12058</v>
          </cell>
          <cell r="E7">
            <v>21627</v>
          </cell>
          <cell r="F7">
            <v>7401816</v>
          </cell>
        </row>
        <row r="8">
          <cell r="A8">
            <v>6654852</v>
          </cell>
          <cell r="B8">
            <v>363790</v>
          </cell>
          <cell r="C8">
            <v>16641</v>
          </cell>
          <cell r="D8">
            <v>11330</v>
          </cell>
          <cell r="E8">
            <v>20348</v>
          </cell>
          <cell r="F8">
            <v>6242743</v>
          </cell>
        </row>
        <row r="9">
          <cell r="A9">
            <v>5313636052</v>
          </cell>
          <cell r="B9">
            <v>1467609278</v>
          </cell>
          <cell r="C9">
            <v>14681189</v>
          </cell>
          <cell r="D9">
            <v>32292363</v>
          </cell>
          <cell r="E9">
            <v>9558940</v>
          </cell>
          <cell r="F9">
            <v>3789494282</v>
          </cell>
        </row>
        <row r="10">
          <cell r="A10">
            <v>4109</v>
          </cell>
          <cell r="B10">
            <v>313</v>
          </cell>
          <cell r="C10">
            <v>8</v>
          </cell>
          <cell r="D10">
            <v>414</v>
          </cell>
          <cell r="E10">
            <v>73</v>
          </cell>
          <cell r="F10">
            <v>3301</v>
          </cell>
        </row>
        <row r="11">
          <cell r="A11">
            <v>1274438</v>
          </cell>
          <cell r="B11">
            <v>166714</v>
          </cell>
          <cell r="C11">
            <v>981</v>
          </cell>
          <cell r="D11">
            <v>8872</v>
          </cell>
          <cell r="E11">
            <v>1644</v>
          </cell>
          <cell r="F11">
            <v>1096227</v>
          </cell>
        </row>
        <row r="12">
          <cell r="A12">
            <v>405359</v>
          </cell>
          <cell r="B12">
            <v>2557</v>
          </cell>
          <cell r="C12">
            <v>56</v>
          </cell>
          <cell r="D12">
            <v>689</v>
          </cell>
          <cell r="E12">
            <v>521</v>
          </cell>
          <cell r="F12">
            <v>401536</v>
          </cell>
        </row>
        <row r="13">
          <cell r="A13">
            <v>14960544</v>
          </cell>
          <cell r="B13">
            <v>93669</v>
          </cell>
          <cell r="C13">
            <v>2050</v>
          </cell>
          <cell r="D13">
            <v>28069</v>
          </cell>
          <cell r="E13">
            <v>18273</v>
          </cell>
          <cell r="F13">
            <v>14818483</v>
          </cell>
        </row>
        <row r="14">
          <cell r="A14">
            <v>442069</v>
          </cell>
          <cell r="B14">
            <v>1540</v>
          </cell>
          <cell r="C14">
            <v>46</v>
          </cell>
          <cell r="D14">
            <v>167</v>
          </cell>
          <cell r="E14">
            <v>120</v>
          </cell>
          <cell r="F14">
            <v>440196</v>
          </cell>
        </row>
        <row r="15">
          <cell r="A15">
            <v>13673200</v>
          </cell>
          <cell r="B15">
            <v>45725</v>
          </cell>
          <cell r="C15">
            <v>1149</v>
          </cell>
          <cell r="D15">
            <v>4864</v>
          </cell>
          <cell r="E15">
            <v>3883</v>
          </cell>
          <cell r="F15">
            <v>13617579</v>
          </cell>
        </row>
        <row r="16">
          <cell r="A16">
            <v>418031</v>
          </cell>
          <cell r="B16">
            <v>2796</v>
          </cell>
          <cell r="C16">
            <v>33</v>
          </cell>
          <cell r="D16">
            <v>1046</v>
          </cell>
          <cell r="E16">
            <v>649</v>
          </cell>
          <cell r="F16">
            <v>413507</v>
          </cell>
        </row>
        <row r="17">
          <cell r="A17">
            <v>14932627</v>
          </cell>
          <cell r="B17">
            <v>89670</v>
          </cell>
          <cell r="C17">
            <v>1141</v>
          </cell>
          <cell r="D17">
            <v>33772</v>
          </cell>
          <cell r="E17">
            <v>17444</v>
          </cell>
          <cell r="F17">
            <v>14790600</v>
          </cell>
        </row>
        <row r="18">
          <cell r="A18">
            <v>45691</v>
          </cell>
          <cell r="B18">
            <v>446</v>
          </cell>
          <cell r="C18">
            <v>7</v>
          </cell>
          <cell r="D18">
            <v>136</v>
          </cell>
          <cell r="E18">
            <v>99</v>
          </cell>
          <cell r="F18">
            <v>45003</v>
          </cell>
        </row>
        <row r="19">
          <cell r="A19">
            <v>4542751</v>
          </cell>
          <cell r="B19">
            <v>34123</v>
          </cell>
          <cell r="C19">
            <v>695</v>
          </cell>
          <cell r="D19">
            <v>13570</v>
          </cell>
          <cell r="E19">
            <v>5906</v>
          </cell>
          <cell r="F19">
            <v>4488457</v>
          </cell>
        </row>
        <row r="20">
          <cell r="A20">
            <v>12241</v>
          </cell>
          <cell r="B20">
            <v>108</v>
          </cell>
          <cell r="C20">
            <v>5</v>
          </cell>
          <cell r="D20">
            <v>47</v>
          </cell>
          <cell r="E20">
            <v>40</v>
          </cell>
          <cell r="F20">
            <v>12041</v>
          </cell>
        </row>
        <row r="21">
          <cell r="A21">
            <v>264826</v>
          </cell>
          <cell r="B21">
            <v>2636</v>
          </cell>
          <cell r="C21">
            <v>58</v>
          </cell>
          <cell r="D21">
            <v>1433</v>
          </cell>
          <cell r="E21">
            <v>872</v>
          </cell>
          <cell r="F21">
            <v>259827</v>
          </cell>
        </row>
        <row r="22">
          <cell r="A22">
            <v>4339</v>
          </cell>
          <cell r="B22">
            <v>35</v>
          </cell>
          <cell r="C22">
            <v>0</v>
          </cell>
          <cell r="D22">
            <v>14</v>
          </cell>
          <cell r="E22">
            <v>9</v>
          </cell>
          <cell r="F22">
            <v>4281</v>
          </cell>
        </row>
        <row r="23">
          <cell r="A23">
            <v>64928</v>
          </cell>
          <cell r="B23">
            <v>748</v>
          </cell>
          <cell r="C23">
            <v>0</v>
          </cell>
          <cell r="D23">
            <v>503</v>
          </cell>
          <cell r="E23">
            <v>110</v>
          </cell>
          <cell r="F23">
            <v>63567</v>
          </cell>
        </row>
        <row r="24">
          <cell r="A24">
            <v>66404</v>
          </cell>
          <cell r="B24">
            <v>173</v>
          </cell>
          <cell r="C24">
            <v>3</v>
          </cell>
          <cell r="D24">
            <v>25</v>
          </cell>
          <cell r="E24">
            <v>16</v>
          </cell>
          <cell r="F24">
            <v>66187</v>
          </cell>
        </row>
        <row r="25">
          <cell r="A25">
            <v>991336</v>
          </cell>
          <cell r="B25">
            <v>2703</v>
          </cell>
          <cell r="C25">
            <v>25</v>
          </cell>
          <cell r="D25">
            <v>715</v>
          </cell>
          <cell r="E25">
            <v>137</v>
          </cell>
          <cell r="F25">
            <v>987756</v>
          </cell>
        </row>
        <row r="26">
          <cell r="A26">
            <v>52783</v>
          </cell>
          <cell r="B26">
            <v>337</v>
          </cell>
          <cell r="C26">
            <v>6</v>
          </cell>
          <cell r="D26">
            <v>94</v>
          </cell>
          <cell r="E26">
            <v>71</v>
          </cell>
          <cell r="F26">
            <v>52275</v>
          </cell>
        </row>
        <row r="27">
          <cell r="A27">
            <v>493072</v>
          </cell>
          <cell r="B27">
            <v>3744</v>
          </cell>
          <cell r="C27">
            <v>38</v>
          </cell>
          <cell r="D27">
            <v>2007</v>
          </cell>
          <cell r="E27">
            <v>662</v>
          </cell>
          <cell r="F27">
            <v>486621</v>
          </cell>
        </row>
        <row r="28">
          <cell r="A28">
            <v>1874572</v>
          </cell>
          <cell r="B28">
            <v>37496</v>
          </cell>
          <cell r="C28">
            <v>846</v>
          </cell>
          <cell r="D28">
            <v>564</v>
          </cell>
          <cell r="E28">
            <v>1023</v>
          </cell>
          <cell r="F28">
            <v>1834643</v>
          </cell>
        </row>
        <row r="29">
          <cell r="A29">
            <v>759353619</v>
          </cell>
          <cell r="B29">
            <v>21545326</v>
          </cell>
          <cell r="C29">
            <v>347192</v>
          </cell>
          <cell r="D29">
            <v>426348</v>
          </cell>
          <cell r="E29">
            <v>820175</v>
          </cell>
          <cell r="F29">
            <v>736214578</v>
          </cell>
        </row>
        <row r="30">
          <cell r="A30">
            <v>22995</v>
          </cell>
          <cell r="B30">
            <v>1069</v>
          </cell>
          <cell r="C30">
            <v>17</v>
          </cell>
          <cell r="D30">
            <v>14</v>
          </cell>
          <cell r="E30">
            <v>25</v>
          </cell>
          <cell r="F30">
            <v>21870</v>
          </cell>
        </row>
        <row r="31">
          <cell r="A31">
            <v>40075694</v>
          </cell>
          <cell r="B31">
            <v>1618401</v>
          </cell>
          <cell r="C31">
            <v>28883</v>
          </cell>
          <cell r="D31">
            <v>35128</v>
          </cell>
          <cell r="E31">
            <v>19810</v>
          </cell>
          <cell r="F31">
            <v>38373472</v>
          </cell>
        </row>
        <row r="32">
          <cell r="A32">
            <v>17304</v>
          </cell>
          <cell r="B32">
            <v>493</v>
          </cell>
          <cell r="C32">
            <v>9</v>
          </cell>
          <cell r="D32">
            <v>9</v>
          </cell>
          <cell r="E32">
            <v>33</v>
          </cell>
          <cell r="F32">
            <v>16760</v>
          </cell>
        </row>
        <row r="33">
          <cell r="A33">
            <v>932961481</v>
          </cell>
          <cell r="B33">
            <v>34544617</v>
          </cell>
          <cell r="C33">
            <v>12824</v>
          </cell>
          <cell r="D33">
            <v>7068</v>
          </cell>
          <cell r="E33">
            <v>1839126</v>
          </cell>
          <cell r="F33">
            <v>896557846</v>
          </cell>
        </row>
        <row r="34">
          <cell r="A34">
            <v>104029</v>
          </cell>
          <cell r="B34">
            <v>73117</v>
          </cell>
          <cell r="C34">
            <v>4713</v>
          </cell>
          <cell r="D34">
            <v>8169</v>
          </cell>
          <cell r="E34">
            <v>13296</v>
          </cell>
          <cell r="F34">
            <v>4734</v>
          </cell>
        </row>
        <row r="35">
          <cell r="A35">
            <v>1342285687</v>
          </cell>
          <cell r="B35">
            <v>1313042847</v>
          </cell>
          <cell r="C35">
            <v>13093418</v>
          </cell>
          <cell r="D35">
            <v>8068877</v>
          </cell>
          <cell r="E35">
            <v>1852380</v>
          </cell>
          <cell r="F35">
            <v>6228165</v>
          </cell>
        </row>
        <row r="36">
          <cell r="A36">
            <v>2543846</v>
          </cell>
          <cell r="B36">
            <v>14195</v>
          </cell>
          <cell r="C36">
            <v>276</v>
          </cell>
          <cell r="D36">
            <v>795</v>
          </cell>
          <cell r="E36">
            <v>1625</v>
          </cell>
          <cell r="F36">
            <v>2526955</v>
          </cell>
        </row>
        <row r="37">
          <cell r="A37">
            <v>767506676</v>
          </cell>
          <cell r="B37">
            <v>4383865</v>
          </cell>
          <cell r="C37">
            <v>81065</v>
          </cell>
          <cell r="D37">
            <v>539251</v>
          </cell>
          <cell r="E37">
            <v>459039</v>
          </cell>
          <cell r="F37">
            <v>762043456</v>
          </cell>
        </row>
        <row r="38">
          <cell r="A38">
            <v>1342786147</v>
          </cell>
          <cell r="B38">
            <v>88796488</v>
          </cell>
          <cell r="C38">
            <v>1304661</v>
          </cell>
          <cell r="D38">
            <v>23078698</v>
          </cell>
          <cell r="E38">
            <v>4451941</v>
          </cell>
          <cell r="F38">
            <v>1225154359</v>
          </cell>
        </row>
        <row r="39">
          <cell r="A39">
            <v>166833404</v>
          </cell>
          <cell r="B39">
            <v>11186269</v>
          </cell>
          <cell r="C39">
            <v>162154</v>
          </cell>
          <cell r="D39">
            <v>3001012</v>
          </cell>
          <cell r="E39">
            <v>570914</v>
          </cell>
          <cell r="F39">
            <v>151913055</v>
          </cell>
        </row>
        <row r="40">
          <cell r="A40">
            <v>214222862</v>
          </cell>
          <cell r="B40">
            <v>6405089</v>
          </cell>
          <cell r="C40">
            <v>67344</v>
          </cell>
          <cell r="D40">
            <v>1986827</v>
          </cell>
          <cell r="E40">
            <v>316584</v>
          </cell>
          <cell r="F40">
            <v>205447018</v>
          </cell>
        </row>
        <row r="41">
          <cell r="A41">
            <v>3771839</v>
          </cell>
          <cell r="B41">
            <v>26181</v>
          </cell>
          <cell r="C41">
            <v>621</v>
          </cell>
          <cell r="D41">
            <v>2142</v>
          </cell>
          <cell r="E41">
            <v>3341</v>
          </cell>
          <cell r="F41">
            <v>3739554</v>
          </cell>
        </row>
        <row r="42">
          <cell r="A42">
            <v>179837</v>
          </cell>
          <cell r="B42">
            <v>2768</v>
          </cell>
          <cell r="C42">
            <v>70</v>
          </cell>
          <cell r="D42">
            <v>319</v>
          </cell>
          <cell r="E42">
            <v>540</v>
          </cell>
          <cell r="F42">
            <v>176140</v>
          </cell>
        </row>
        <row r="43">
          <cell r="A43">
            <v>1767672</v>
          </cell>
          <cell r="B43">
            <v>43456</v>
          </cell>
          <cell r="C43">
            <v>576</v>
          </cell>
          <cell r="D43">
            <v>8464</v>
          </cell>
          <cell r="E43">
            <v>1875</v>
          </cell>
          <cell r="F43">
            <v>1713301</v>
          </cell>
        </row>
        <row r="44">
          <cell r="A44">
            <v>103149514</v>
          </cell>
          <cell r="B44">
            <v>872387</v>
          </cell>
          <cell r="C44">
            <v>14352</v>
          </cell>
          <cell r="D44">
            <v>110232</v>
          </cell>
          <cell r="E44">
            <v>49117</v>
          </cell>
          <cell r="F44">
            <v>102103426</v>
          </cell>
        </row>
        <row r="45">
          <cell r="A45">
            <v>42321</v>
          </cell>
          <cell r="B45">
            <v>6911</v>
          </cell>
          <cell r="C45">
            <v>296</v>
          </cell>
          <cell r="D45">
            <v>760</v>
          </cell>
          <cell r="E45">
            <v>1232</v>
          </cell>
          <cell r="F45">
            <v>33122</v>
          </cell>
        </row>
        <row r="46">
          <cell r="A46">
            <v>55673626</v>
          </cell>
          <cell r="B46">
            <v>5636352</v>
          </cell>
          <cell r="C46">
            <v>107096</v>
          </cell>
          <cell r="D46">
            <v>1123741</v>
          </cell>
          <cell r="E46">
            <v>303473</v>
          </cell>
          <cell r="F46">
            <v>48502964</v>
          </cell>
        </row>
        <row r="47">
          <cell r="A47">
            <v>1208876</v>
          </cell>
          <cell r="B47">
            <v>301159</v>
          </cell>
          <cell r="C47">
            <v>10637</v>
          </cell>
          <cell r="D47">
            <v>34960</v>
          </cell>
          <cell r="E47">
            <v>13123</v>
          </cell>
          <cell r="F47">
            <v>848997</v>
          </cell>
        </row>
      </sheetData>
      <sheetData sheetId="6">
        <row r="1">
          <cell r="A1">
            <v>377865</v>
          </cell>
          <cell r="B1">
            <v>336280</v>
          </cell>
          <cell r="C1">
            <v>15474</v>
          </cell>
          <cell r="D1">
            <v>8868</v>
          </cell>
          <cell r="E1">
            <v>17243</v>
          </cell>
        </row>
        <row r="2">
          <cell r="A2">
            <v>1614571486</v>
          </cell>
          <cell r="B2">
            <v>1555707803</v>
          </cell>
          <cell r="C2">
            <v>15313359</v>
          </cell>
          <cell r="D2">
            <v>33621286</v>
          </cell>
          <cell r="E2">
            <v>9929038</v>
          </cell>
        </row>
        <row r="3">
          <cell r="A3">
            <v>1487816687</v>
          </cell>
          <cell r="B3">
            <v>1436703548</v>
          </cell>
          <cell r="C3">
            <v>12839595</v>
          </cell>
          <cell r="D3">
            <v>32247246</v>
          </cell>
          <cell r="E3">
            <v>6026298</v>
          </cell>
        </row>
        <row r="4">
          <cell r="A4">
            <v>273840</v>
          </cell>
          <cell r="B4">
            <v>259666</v>
          </cell>
          <cell r="C4">
            <v>10634</v>
          </cell>
          <cell r="D4">
            <v>556</v>
          </cell>
          <cell r="E4">
            <v>2984</v>
          </cell>
        </row>
        <row r="5">
          <cell r="A5">
            <v>1411508477</v>
          </cell>
          <cell r="B5">
            <v>1387675802</v>
          </cell>
          <cell r="C5">
            <v>13513346</v>
          </cell>
          <cell r="D5">
            <v>8448353</v>
          </cell>
          <cell r="E5">
            <v>1870976</v>
          </cell>
        </row>
        <row r="6">
          <cell r="A6">
            <v>11593</v>
          </cell>
          <cell r="B6">
            <v>9180</v>
          </cell>
          <cell r="C6">
            <v>1597</v>
          </cell>
          <cell r="D6">
            <v>97</v>
          </cell>
          <cell r="E6">
            <v>719</v>
          </cell>
        </row>
        <row r="7">
          <cell r="A7">
            <v>39071802</v>
          </cell>
          <cell r="B7">
            <v>36299810</v>
          </cell>
          <cell r="C7">
            <v>2650180</v>
          </cell>
          <cell r="D7">
            <v>67476</v>
          </cell>
          <cell r="E7">
            <v>54336</v>
          </cell>
        </row>
        <row r="8">
          <cell r="A8">
            <v>120977461</v>
          </cell>
          <cell r="B8">
            <v>91110810</v>
          </cell>
          <cell r="C8">
            <v>1372492</v>
          </cell>
          <cell r="D8">
            <v>23889025</v>
          </cell>
          <cell r="E8">
            <v>4605134</v>
          </cell>
        </row>
        <row r="9">
          <cell r="A9">
            <v>15336778</v>
          </cell>
          <cell r="B9">
            <v>11468683</v>
          </cell>
          <cell r="C9">
            <v>172897</v>
          </cell>
          <cell r="D9">
            <v>3103543</v>
          </cell>
          <cell r="E9">
            <v>591655</v>
          </cell>
        </row>
        <row r="10">
          <cell r="A10">
            <v>1105291</v>
          </cell>
          <cell r="B10">
            <v>920386</v>
          </cell>
          <cell r="C10">
            <v>15941</v>
          </cell>
          <cell r="D10">
            <v>121480</v>
          </cell>
          <cell r="E10">
            <v>47484</v>
          </cell>
        </row>
        <row r="11">
          <cell r="A11">
            <v>7256535</v>
          </cell>
          <cell r="B11">
            <v>5689227</v>
          </cell>
          <cell r="C11">
            <v>114023</v>
          </cell>
          <cell r="D11">
            <v>1144025</v>
          </cell>
          <cell r="E11">
            <v>309260</v>
          </cell>
        </row>
        <row r="12">
          <cell r="A12">
            <v>29618</v>
          </cell>
          <cell r="B12">
            <v>21174</v>
          </cell>
          <cell r="C12">
            <v>925</v>
          </cell>
          <cell r="D12">
            <v>6606</v>
          </cell>
          <cell r="E12">
            <v>913</v>
          </cell>
        </row>
        <row r="13">
          <cell r="A13">
            <v>11818</v>
          </cell>
          <cell r="B13">
            <v>11049</v>
          </cell>
          <cell r="C13">
            <v>223</v>
          </cell>
          <cell r="D13">
            <v>508</v>
          </cell>
          <cell r="E13">
            <v>38</v>
          </cell>
        </row>
        <row r="14">
          <cell r="A14">
            <v>2347</v>
          </cell>
          <cell r="B14">
            <v>2326</v>
          </cell>
          <cell r="C14">
            <v>19</v>
          </cell>
          <cell r="D14">
            <v>1</v>
          </cell>
          <cell r="E14">
            <v>1</v>
          </cell>
        </row>
        <row r="15">
          <cell r="A15">
            <v>310</v>
          </cell>
          <cell r="B15">
            <v>307</v>
          </cell>
          <cell r="C15">
            <v>3</v>
          </cell>
          <cell r="D15">
            <v>0</v>
          </cell>
          <cell r="E15">
            <v>0</v>
          </cell>
        </row>
        <row r="16">
          <cell r="A16">
            <v>170</v>
          </cell>
          <cell r="B16">
            <v>170</v>
          </cell>
          <cell r="C16">
            <v>0</v>
          </cell>
          <cell r="D16">
            <v>0</v>
          </cell>
          <cell r="E16">
            <v>0</v>
          </cell>
        </row>
      </sheetData>
      <sheetData sheetId="7">
        <row r="1">
          <cell r="B1">
            <v>11589</v>
          </cell>
          <cell r="C1">
            <v>1495</v>
          </cell>
          <cell r="D1">
            <v>6552</v>
          </cell>
          <cell r="E1">
            <v>906</v>
          </cell>
          <cell r="F1">
            <v>28872</v>
          </cell>
        </row>
      </sheetData>
      <sheetData sheetId="8">
        <row r="9">
          <cell r="A9" t="str">
            <v>по состоянию на 01.01.2014 г.</v>
          </cell>
        </row>
      </sheetData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</sheetNames>
    <sheetDataSet>
      <sheetData sheetId="0"/>
      <sheetData sheetId="1"/>
      <sheetData sheetId="2"/>
      <sheetData sheetId="3"/>
      <sheetData sheetId="4">
        <row r="1">
          <cell r="A1">
            <v>8771417</v>
          </cell>
        </row>
        <row r="2">
          <cell r="A2">
            <v>7228444</v>
          </cell>
        </row>
        <row r="3">
          <cell r="A3">
            <v>6606377</v>
          </cell>
        </row>
        <row r="4">
          <cell r="A4">
            <v>542840</v>
          </cell>
        </row>
        <row r="5">
          <cell r="A5">
            <v>26711</v>
          </cell>
        </row>
        <row r="6">
          <cell r="A6">
            <v>3986</v>
          </cell>
        </row>
        <row r="7">
          <cell r="A7">
            <v>552</v>
          </cell>
        </row>
        <row r="8">
          <cell r="A8">
            <v>360</v>
          </cell>
        </row>
        <row r="9">
          <cell r="A9">
            <v>13</v>
          </cell>
        </row>
        <row r="10">
          <cell r="A10">
            <v>47949</v>
          </cell>
        </row>
        <row r="11">
          <cell r="A11">
            <v>35106</v>
          </cell>
        </row>
        <row r="12">
          <cell r="A12">
            <v>8017</v>
          </cell>
        </row>
        <row r="13">
          <cell r="A13">
            <v>281</v>
          </cell>
        </row>
        <row r="14">
          <cell r="A14">
            <v>45922166</v>
          </cell>
        </row>
        <row r="15">
          <cell r="A15">
            <v>6084430</v>
          </cell>
        </row>
        <row r="16">
          <cell r="A16">
            <v>254278</v>
          </cell>
        </row>
        <row r="17">
          <cell r="A17">
            <v>204384179</v>
          </cell>
        </row>
      </sheetData>
      <sheetData sheetId="5">
        <row r="1">
          <cell r="A1">
            <v>7203944</v>
          </cell>
          <cell r="B1">
            <v>356517</v>
          </cell>
          <cell r="C1">
            <v>13512</v>
          </cell>
          <cell r="D1">
            <v>11827</v>
          </cell>
          <cell r="E1">
            <v>22723</v>
          </cell>
          <cell r="F1">
            <v>6799365</v>
          </cell>
        </row>
        <row r="2">
          <cell r="A2">
            <v>1535244</v>
          </cell>
          <cell r="B2">
            <v>39524</v>
          </cell>
          <cell r="C2">
            <v>1235</v>
          </cell>
          <cell r="D2">
            <v>851</v>
          </cell>
          <cell r="E2">
            <v>1723</v>
          </cell>
          <cell r="F2">
            <v>1491911</v>
          </cell>
        </row>
        <row r="3">
          <cell r="A3">
            <v>68302523</v>
          </cell>
          <cell r="B3">
            <v>5674916</v>
          </cell>
          <cell r="C3">
            <v>111441</v>
          </cell>
          <cell r="D3">
            <v>1133923</v>
          </cell>
          <cell r="E3">
            <v>371102</v>
          </cell>
          <cell r="F3">
            <v>61011141</v>
          </cell>
        </row>
        <row r="4">
          <cell r="A4">
            <v>2548716</v>
          </cell>
          <cell r="B4">
            <v>631894</v>
          </cell>
          <cell r="C4">
            <v>5226</v>
          </cell>
          <cell r="D4">
            <v>51849</v>
          </cell>
          <cell r="E4">
            <v>31800</v>
          </cell>
          <cell r="F4">
            <v>1827947</v>
          </cell>
        </row>
        <row r="5">
          <cell r="A5">
            <v>131398203</v>
          </cell>
          <cell r="B5">
            <v>1057108</v>
          </cell>
          <cell r="C5">
            <v>17056</v>
          </cell>
          <cell r="D5">
            <v>122939</v>
          </cell>
          <cell r="E5">
            <v>55244</v>
          </cell>
          <cell r="F5">
            <v>130145856</v>
          </cell>
        </row>
        <row r="6">
          <cell r="A6">
            <v>24035687</v>
          </cell>
          <cell r="B6">
            <v>226494</v>
          </cell>
          <cell r="C6">
            <v>3291</v>
          </cell>
          <cell r="D6">
            <v>15051</v>
          </cell>
          <cell r="E6">
            <v>11590</v>
          </cell>
          <cell r="F6">
            <v>23779261</v>
          </cell>
        </row>
        <row r="7">
          <cell r="A7">
            <v>8250357</v>
          </cell>
          <cell r="B7">
            <v>365030</v>
          </cell>
          <cell r="C7">
            <v>13718</v>
          </cell>
          <cell r="D7">
            <v>11576</v>
          </cell>
          <cell r="E7">
            <v>22439</v>
          </cell>
          <cell r="F7">
            <v>7837594</v>
          </cell>
        </row>
        <row r="8">
          <cell r="A8">
            <v>6876722</v>
          </cell>
          <cell r="B8">
            <v>332780</v>
          </cell>
          <cell r="C8">
            <v>12667</v>
          </cell>
          <cell r="D8">
            <v>10868</v>
          </cell>
          <cell r="E8">
            <v>21017</v>
          </cell>
          <cell r="F8">
            <v>6499390</v>
          </cell>
        </row>
        <row r="9">
          <cell r="A9">
            <v>5725848683</v>
          </cell>
          <cell r="B9">
            <v>1481254273</v>
          </cell>
          <cell r="C9">
            <v>14209321</v>
          </cell>
          <cell r="D9">
            <v>33420052</v>
          </cell>
          <cell r="E9">
            <v>10739416</v>
          </cell>
          <cell r="F9">
            <v>4186225621</v>
          </cell>
        </row>
        <row r="10">
          <cell r="A10">
            <v>4578</v>
          </cell>
          <cell r="B10">
            <v>328</v>
          </cell>
          <cell r="C10">
            <v>4</v>
          </cell>
          <cell r="D10">
            <v>410</v>
          </cell>
          <cell r="E10">
            <v>59</v>
          </cell>
          <cell r="F10">
            <v>3777</v>
          </cell>
        </row>
        <row r="11">
          <cell r="A11">
            <v>1487224</v>
          </cell>
          <cell r="B11">
            <v>225622</v>
          </cell>
          <cell r="C11">
            <v>22</v>
          </cell>
          <cell r="D11">
            <v>9152</v>
          </cell>
          <cell r="E11">
            <v>1917</v>
          </cell>
          <cell r="F11">
            <v>1250511</v>
          </cell>
        </row>
        <row r="12">
          <cell r="A12">
            <v>388064</v>
          </cell>
          <cell r="B12">
            <v>2053</v>
          </cell>
          <cell r="C12">
            <v>39</v>
          </cell>
          <cell r="D12">
            <v>608</v>
          </cell>
          <cell r="E12">
            <v>522</v>
          </cell>
          <cell r="F12">
            <v>384842</v>
          </cell>
        </row>
        <row r="13">
          <cell r="A13">
            <v>14750646</v>
          </cell>
          <cell r="B13">
            <v>78657</v>
          </cell>
          <cell r="C13">
            <v>1540</v>
          </cell>
          <cell r="D13">
            <v>24876</v>
          </cell>
          <cell r="E13">
            <v>19217</v>
          </cell>
          <cell r="F13">
            <v>14626356</v>
          </cell>
        </row>
        <row r="14">
          <cell r="A14">
            <v>412789</v>
          </cell>
          <cell r="B14">
            <v>1193</v>
          </cell>
          <cell r="C14">
            <v>24</v>
          </cell>
          <cell r="D14">
            <v>129</v>
          </cell>
          <cell r="E14">
            <v>107</v>
          </cell>
          <cell r="F14">
            <v>411336</v>
          </cell>
        </row>
        <row r="15">
          <cell r="A15">
            <v>13604621</v>
          </cell>
          <cell r="B15">
            <v>38344</v>
          </cell>
          <cell r="C15">
            <v>792</v>
          </cell>
          <cell r="D15">
            <v>3971</v>
          </cell>
          <cell r="E15">
            <v>3755</v>
          </cell>
          <cell r="F15">
            <v>13557759</v>
          </cell>
        </row>
        <row r="16">
          <cell r="A16">
            <v>495298</v>
          </cell>
          <cell r="B16">
            <v>2747</v>
          </cell>
          <cell r="C16">
            <v>41</v>
          </cell>
          <cell r="D16">
            <v>1076</v>
          </cell>
          <cell r="E16">
            <v>738</v>
          </cell>
          <cell r="F16">
            <v>490696</v>
          </cell>
        </row>
        <row r="17">
          <cell r="A17">
            <v>18571895</v>
          </cell>
          <cell r="B17">
            <v>96921</v>
          </cell>
          <cell r="C17">
            <v>1574</v>
          </cell>
          <cell r="D17">
            <v>37185</v>
          </cell>
          <cell r="E17">
            <v>21113</v>
          </cell>
          <cell r="F17">
            <v>18415102</v>
          </cell>
        </row>
        <row r="18">
          <cell r="A18">
            <v>56567</v>
          </cell>
          <cell r="B18">
            <v>404</v>
          </cell>
          <cell r="C18">
            <v>6</v>
          </cell>
          <cell r="D18">
            <v>175</v>
          </cell>
          <cell r="E18">
            <v>98</v>
          </cell>
          <cell r="F18">
            <v>55884</v>
          </cell>
        </row>
        <row r="19">
          <cell r="A19">
            <v>6311936</v>
          </cell>
          <cell r="B19">
            <v>38159</v>
          </cell>
          <cell r="C19">
            <v>460</v>
          </cell>
          <cell r="D19">
            <v>19077</v>
          </cell>
          <cell r="E19">
            <v>8632</v>
          </cell>
          <cell r="F19">
            <v>6245608</v>
          </cell>
        </row>
        <row r="20">
          <cell r="A20">
            <v>15400</v>
          </cell>
          <cell r="B20">
            <v>89</v>
          </cell>
          <cell r="C20">
            <v>4</v>
          </cell>
          <cell r="D20">
            <v>52</v>
          </cell>
          <cell r="E20">
            <v>49</v>
          </cell>
          <cell r="F20">
            <v>15206</v>
          </cell>
        </row>
        <row r="21">
          <cell r="A21">
            <v>338792</v>
          </cell>
          <cell r="B21">
            <v>2170</v>
          </cell>
          <cell r="C21">
            <v>144</v>
          </cell>
          <cell r="D21">
            <v>1586</v>
          </cell>
          <cell r="E21">
            <v>1078</v>
          </cell>
          <cell r="F21">
            <v>333814</v>
          </cell>
        </row>
        <row r="22">
          <cell r="A22">
            <v>5836</v>
          </cell>
          <cell r="B22">
            <v>42</v>
          </cell>
          <cell r="C22">
            <v>2</v>
          </cell>
          <cell r="D22">
            <v>14</v>
          </cell>
          <cell r="E22">
            <v>18</v>
          </cell>
          <cell r="F22">
            <v>5760</v>
          </cell>
        </row>
        <row r="23">
          <cell r="A23">
            <v>82199</v>
          </cell>
          <cell r="B23">
            <v>794</v>
          </cell>
          <cell r="C23">
            <v>26</v>
          </cell>
          <cell r="D23">
            <v>456</v>
          </cell>
          <cell r="E23">
            <v>495</v>
          </cell>
          <cell r="F23">
            <v>80428</v>
          </cell>
        </row>
        <row r="24">
          <cell r="A24">
            <v>72369</v>
          </cell>
          <cell r="B24">
            <v>173</v>
          </cell>
          <cell r="C24">
            <v>5</v>
          </cell>
          <cell r="D24">
            <v>26</v>
          </cell>
          <cell r="E24">
            <v>20</v>
          </cell>
          <cell r="F24">
            <v>72145</v>
          </cell>
        </row>
        <row r="25">
          <cell r="A25">
            <v>1079349</v>
          </cell>
          <cell r="B25">
            <v>2572</v>
          </cell>
          <cell r="C25">
            <v>17</v>
          </cell>
          <cell r="D25">
            <v>731</v>
          </cell>
          <cell r="E25">
            <v>475</v>
          </cell>
          <cell r="F25">
            <v>1075554</v>
          </cell>
        </row>
        <row r="26">
          <cell r="A26">
            <v>82303</v>
          </cell>
          <cell r="B26">
            <v>409</v>
          </cell>
          <cell r="C26">
            <v>13</v>
          </cell>
          <cell r="D26">
            <v>101</v>
          </cell>
          <cell r="E26">
            <v>99</v>
          </cell>
          <cell r="F26">
            <v>81681</v>
          </cell>
        </row>
        <row r="27">
          <cell r="A27">
            <v>786591</v>
          </cell>
          <cell r="B27">
            <v>4285</v>
          </cell>
          <cell r="C27">
            <v>103</v>
          </cell>
          <cell r="D27">
            <v>1089</v>
          </cell>
          <cell r="E27">
            <v>1216</v>
          </cell>
          <cell r="F27">
            <v>779898</v>
          </cell>
        </row>
        <row r="28">
          <cell r="A28">
            <v>1691699</v>
          </cell>
          <cell r="B28">
            <v>31344</v>
          </cell>
          <cell r="C28">
            <v>601</v>
          </cell>
          <cell r="D28">
            <v>458</v>
          </cell>
          <cell r="E28">
            <v>980</v>
          </cell>
          <cell r="F28">
            <v>1658316</v>
          </cell>
        </row>
        <row r="29">
          <cell r="A29">
            <v>1015474167</v>
          </cell>
          <cell r="B29">
            <v>20742452</v>
          </cell>
          <cell r="C29">
            <v>286761</v>
          </cell>
          <cell r="D29">
            <v>399936</v>
          </cell>
          <cell r="E29">
            <v>838535</v>
          </cell>
          <cell r="F29">
            <v>993206483</v>
          </cell>
        </row>
        <row r="30">
          <cell r="A30">
            <v>19557</v>
          </cell>
          <cell r="B30">
            <v>822</v>
          </cell>
          <cell r="C30">
            <v>12</v>
          </cell>
          <cell r="D30">
            <v>7</v>
          </cell>
          <cell r="E30">
            <v>22</v>
          </cell>
          <cell r="F30">
            <v>18694</v>
          </cell>
        </row>
        <row r="31">
          <cell r="A31">
            <v>41884028</v>
          </cell>
          <cell r="B31">
            <v>1532317</v>
          </cell>
          <cell r="C31">
            <v>18739</v>
          </cell>
          <cell r="D31">
            <v>5460</v>
          </cell>
          <cell r="E31">
            <v>195477</v>
          </cell>
          <cell r="F31">
            <v>40132035</v>
          </cell>
        </row>
        <row r="32">
          <cell r="A32">
            <v>13990</v>
          </cell>
          <cell r="B32">
            <v>351</v>
          </cell>
          <cell r="C32">
            <v>5</v>
          </cell>
          <cell r="D32">
            <v>11</v>
          </cell>
          <cell r="E32">
            <v>21</v>
          </cell>
          <cell r="F32">
            <v>13602</v>
          </cell>
        </row>
        <row r="33">
          <cell r="A33">
            <v>700322841</v>
          </cell>
          <cell r="B33">
            <v>29909580</v>
          </cell>
          <cell r="C33">
            <v>28546</v>
          </cell>
          <cell r="D33">
            <v>26617</v>
          </cell>
          <cell r="E33">
            <v>1475994</v>
          </cell>
          <cell r="F33">
            <v>668882104</v>
          </cell>
        </row>
        <row r="34">
          <cell r="A34">
            <v>98529</v>
          </cell>
          <cell r="B34">
            <v>68143</v>
          </cell>
          <cell r="C34">
            <v>3561</v>
          </cell>
          <cell r="D34">
            <v>8012</v>
          </cell>
          <cell r="E34">
            <v>13833</v>
          </cell>
          <cell r="F34">
            <v>4980</v>
          </cell>
        </row>
        <row r="35">
          <cell r="A35">
            <v>1358338089</v>
          </cell>
          <cell r="B35">
            <v>1331186960</v>
          </cell>
          <cell r="C35">
            <v>12538598</v>
          </cell>
          <cell r="D35">
            <v>8836026</v>
          </cell>
          <cell r="E35">
            <v>1841765</v>
          </cell>
          <cell r="F35">
            <v>3934740</v>
          </cell>
        </row>
        <row r="36">
          <cell r="A36">
            <v>2930447</v>
          </cell>
          <cell r="B36">
            <v>13452</v>
          </cell>
          <cell r="C36">
            <v>298</v>
          </cell>
          <cell r="D36">
            <v>778</v>
          </cell>
          <cell r="E36">
            <v>1776</v>
          </cell>
          <cell r="F36">
            <v>2914143</v>
          </cell>
        </row>
        <row r="37">
          <cell r="A37">
            <v>937411631</v>
          </cell>
          <cell r="B37">
            <v>4312812</v>
          </cell>
          <cell r="C37">
            <v>80415</v>
          </cell>
          <cell r="D37">
            <v>535735</v>
          </cell>
          <cell r="E37">
            <v>567380</v>
          </cell>
          <cell r="F37">
            <v>931915289</v>
          </cell>
        </row>
        <row r="38">
          <cell r="A38">
            <v>1545156434</v>
          </cell>
          <cell r="B38">
            <v>91048660</v>
          </cell>
          <cell r="C38">
            <v>1452936</v>
          </cell>
          <cell r="D38">
            <v>23677121</v>
          </cell>
          <cell r="E38">
            <v>5277250</v>
          </cell>
          <cell r="F38">
            <v>1423700467</v>
          </cell>
        </row>
        <row r="39">
          <cell r="A39">
            <v>193102161</v>
          </cell>
          <cell r="B39">
            <v>11481968</v>
          </cell>
          <cell r="C39">
            <v>187170</v>
          </cell>
          <cell r="D39">
            <v>3075961</v>
          </cell>
          <cell r="E39">
            <v>683258</v>
          </cell>
          <cell r="F39">
            <v>177673804</v>
          </cell>
        </row>
        <row r="40">
          <cell r="A40">
            <v>251264638</v>
          </cell>
          <cell r="B40">
            <v>6871358</v>
          </cell>
          <cell r="C40">
            <v>89904</v>
          </cell>
          <cell r="D40">
            <v>2102665</v>
          </cell>
          <cell r="E40">
            <v>386410</v>
          </cell>
          <cell r="F40">
            <v>241814301</v>
          </cell>
        </row>
        <row r="41">
          <cell r="A41">
            <v>4185551</v>
          </cell>
          <cell r="B41">
            <v>24301</v>
          </cell>
          <cell r="C41">
            <v>579</v>
          </cell>
          <cell r="D41">
            <v>2102</v>
          </cell>
          <cell r="E41">
            <v>3301</v>
          </cell>
          <cell r="F41">
            <v>4155268</v>
          </cell>
        </row>
        <row r="42">
          <cell r="A42">
            <v>199239</v>
          </cell>
          <cell r="B42">
            <v>2428</v>
          </cell>
          <cell r="C42">
            <v>68</v>
          </cell>
          <cell r="D42">
            <v>210</v>
          </cell>
          <cell r="E42">
            <v>471</v>
          </cell>
          <cell r="F42">
            <v>196062</v>
          </cell>
        </row>
        <row r="43">
          <cell r="A43">
            <v>2453292</v>
          </cell>
          <cell r="B43">
            <v>54130</v>
          </cell>
          <cell r="C43">
            <v>691</v>
          </cell>
          <cell r="D43">
            <v>4361</v>
          </cell>
          <cell r="E43">
            <v>2382</v>
          </cell>
          <cell r="F43">
            <v>2391728</v>
          </cell>
        </row>
        <row r="44">
          <cell r="A44">
            <v>125887524</v>
          </cell>
          <cell r="B44">
            <v>990203</v>
          </cell>
          <cell r="C44">
            <v>16403</v>
          </cell>
          <cell r="D44">
            <v>115813</v>
          </cell>
          <cell r="E44">
            <v>54143</v>
          </cell>
          <cell r="F44">
            <v>124710962</v>
          </cell>
        </row>
        <row r="45">
          <cell r="A45">
            <v>40107</v>
          </cell>
          <cell r="B45">
            <v>6600</v>
          </cell>
          <cell r="C45">
            <v>215</v>
          </cell>
          <cell r="D45">
            <v>585</v>
          </cell>
          <cell r="E45">
            <v>1157</v>
          </cell>
          <cell r="F45">
            <v>31550</v>
          </cell>
        </row>
        <row r="46">
          <cell r="A46">
            <v>67666307</v>
          </cell>
          <cell r="B46">
            <v>5593886</v>
          </cell>
          <cell r="C46">
            <v>111011</v>
          </cell>
          <cell r="D46">
            <v>1086348</v>
          </cell>
          <cell r="E46">
            <v>346929</v>
          </cell>
          <cell r="F46">
            <v>60528133</v>
          </cell>
        </row>
        <row r="47">
          <cell r="A47">
            <v>1958344</v>
          </cell>
          <cell r="B47">
            <v>339481</v>
          </cell>
          <cell r="C47">
            <v>6089</v>
          </cell>
          <cell r="D47">
            <v>21162</v>
          </cell>
          <cell r="E47">
            <v>12481</v>
          </cell>
          <cell r="F47">
            <v>1579131</v>
          </cell>
        </row>
      </sheetData>
      <sheetData sheetId="6">
        <row r="1">
          <cell r="A1">
            <v>345125</v>
          </cell>
          <cell r="B1">
            <v>306643</v>
          </cell>
          <cell r="C1">
            <v>11989</v>
          </cell>
          <cell r="D1">
            <v>8628</v>
          </cell>
          <cell r="E1">
            <v>17865</v>
          </cell>
        </row>
        <row r="2">
          <cell r="A2">
            <v>1625163650</v>
          </cell>
          <cell r="B2">
            <v>1564070802</v>
          </cell>
          <cell r="C2">
            <v>14903854</v>
          </cell>
          <cell r="D2">
            <v>35174249</v>
          </cell>
          <cell r="E2">
            <v>11014745</v>
          </cell>
        </row>
        <row r="3">
          <cell r="A3">
            <v>1515344282</v>
          </cell>
          <cell r="B3">
            <v>1461128111</v>
          </cell>
          <cell r="C3">
            <v>13253732</v>
          </cell>
          <cell r="D3">
            <v>34120440</v>
          </cell>
          <cell r="E3">
            <v>6841999</v>
          </cell>
        </row>
        <row r="4">
          <cell r="A4">
            <v>247502</v>
          </cell>
          <cell r="B4">
            <v>235644</v>
          </cell>
          <cell r="C4">
            <v>8144</v>
          </cell>
          <cell r="D4">
            <v>525</v>
          </cell>
          <cell r="E4">
            <v>3189</v>
          </cell>
        </row>
        <row r="5">
          <cell r="A5">
            <v>1425228326</v>
          </cell>
          <cell r="B5">
            <v>1400812988</v>
          </cell>
          <cell r="C5">
            <v>13164469</v>
          </cell>
          <cell r="D5">
            <v>9284802</v>
          </cell>
          <cell r="E5">
            <v>1966067</v>
          </cell>
        </row>
        <row r="6">
          <cell r="A6">
            <v>10432</v>
          </cell>
          <cell r="B6">
            <v>8437</v>
          </cell>
          <cell r="C6">
            <v>1125</v>
          </cell>
          <cell r="D6">
            <v>77</v>
          </cell>
          <cell r="E6">
            <v>793</v>
          </cell>
        </row>
        <row r="7">
          <cell r="A7">
            <v>31313551</v>
          </cell>
          <cell r="B7">
            <v>28698062</v>
          </cell>
          <cell r="C7">
            <v>2493660</v>
          </cell>
          <cell r="D7">
            <v>41854</v>
          </cell>
          <cell r="E7">
            <v>79975</v>
          </cell>
        </row>
        <row r="8">
          <cell r="A8">
            <v>125471668</v>
          </cell>
          <cell r="B8">
            <v>93754958</v>
          </cell>
          <cell r="C8">
            <v>1475432</v>
          </cell>
          <cell r="D8">
            <v>24638378</v>
          </cell>
          <cell r="E8">
            <v>5602900</v>
          </cell>
        </row>
        <row r="9">
          <cell r="A9">
            <v>15881253</v>
          </cell>
          <cell r="B9">
            <v>11762713</v>
          </cell>
          <cell r="C9">
            <v>191458</v>
          </cell>
          <cell r="D9">
            <v>3201510</v>
          </cell>
          <cell r="E9">
            <v>725572</v>
          </cell>
        </row>
        <row r="10">
          <cell r="A10">
            <v>1253129</v>
          </cell>
          <cell r="B10">
            <v>1057986</v>
          </cell>
          <cell r="C10">
            <v>17003</v>
          </cell>
          <cell r="D10">
            <v>122989</v>
          </cell>
          <cell r="E10">
            <v>55151</v>
          </cell>
        </row>
        <row r="11">
          <cell r="A11">
            <v>7292474</v>
          </cell>
          <cell r="B11">
            <v>5675563</v>
          </cell>
          <cell r="C11">
            <v>111573</v>
          </cell>
          <cell r="D11">
            <v>1134357</v>
          </cell>
          <cell r="E11">
            <v>370981</v>
          </cell>
        </row>
        <row r="12">
          <cell r="A12">
            <v>29374</v>
          </cell>
          <cell r="B12">
            <v>20871</v>
          </cell>
          <cell r="C12">
            <v>875</v>
          </cell>
          <cell r="D12">
            <v>6496</v>
          </cell>
          <cell r="E12">
            <v>1132</v>
          </cell>
        </row>
        <row r="13">
          <cell r="A13">
            <v>11742</v>
          </cell>
          <cell r="B13">
            <v>10868</v>
          </cell>
          <cell r="C13">
            <v>241</v>
          </cell>
          <cell r="D13">
            <v>592</v>
          </cell>
          <cell r="E13">
            <v>41</v>
          </cell>
        </row>
        <row r="14">
          <cell r="A14">
            <v>2356</v>
          </cell>
          <cell r="B14">
            <v>2340</v>
          </cell>
          <cell r="C14">
            <v>14</v>
          </cell>
          <cell r="D14">
            <v>1</v>
          </cell>
          <cell r="E14">
            <v>1</v>
          </cell>
        </row>
        <row r="15">
          <cell r="A15">
            <v>311</v>
          </cell>
          <cell r="B15">
            <v>308</v>
          </cell>
          <cell r="C15">
            <v>3</v>
          </cell>
          <cell r="D15">
            <v>0</v>
          </cell>
          <cell r="E15">
            <v>0</v>
          </cell>
        </row>
        <row r="16">
          <cell r="A16">
            <v>172</v>
          </cell>
          <cell r="B16">
            <v>172</v>
          </cell>
          <cell r="C16">
            <v>0</v>
          </cell>
          <cell r="D16">
            <v>0</v>
          </cell>
          <cell r="E16">
            <v>0</v>
          </cell>
        </row>
      </sheetData>
      <sheetData sheetId="7">
        <row r="1">
          <cell r="B1">
            <v>12237</v>
          </cell>
          <cell r="C1">
            <v>1040</v>
          </cell>
          <cell r="D1">
            <v>1950</v>
          </cell>
          <cell r="E1">
            <v>1109</v>
          </cell>
          <cell r="F1">
            <v>553592</v>
          </cell>
        </row>
      </sheetData>
      <sheetData sheetId="8">
        <row r="9">
          <cell r="A9" t="str">
            <v>по состоянию на 01.01.2015 г.</v>
          </cell>
        </row>
      </sheetData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Справочно к 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  <sheetName val="hidden7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9678197</v>
          </cell>
        </row>
        <row r="2">
          <cell r="A2">
            <v>7738375</v>
          </cell>
        </row>
        <row r="3">
          <cell r="A3">
            <v>7043243</v>
          </cell>
        </row>
        <row r="4">
          <cell r="A4">
            <v>654754</v>
          </cell>
        </row>
        <row r="5">
          <cell r="A5">
            <v>28950</v>
          </cell>
        </row>
        <row r="6">
          <cell r="A6">
            <v>4221</v>
          </cell>
        </row>
        <row r="7">
          <cell r="A7">
            <v>613</v>
          </cell>
        </row>
        <row r="8">
          <cell r="A8">
            <v>404</v>
          </cell>
        </row>
        <row r="9">
          <cell r="A9">
            <v>23</v>
          </cell>
        </row>
        <row r="10">
          <cell r="A10">
            <v>46009</v>
          </cell>
        </row>
        <row r="11">
          <cell r="A11">
            <v>34176</v>
          </cell>
        </row>
        <row r="12">
          <cell r="A12">
            <v>8267</v>
          </cell>
        </row>
        <row r="13">
          <cell r="A13">
            <v>313</v>
          </cell>
        </row>
        <row r="14">
          <cell r="A14">
            <v>48078383</v>
          </cell>
        </row>
        <row r="15">
          <cell r="A15">
            <v>6359599</v>
          </cell>
        </row>
        <row r="16">
          <cell r="A16">
            <v>249134</v>
          </cell>
        </row>
        <row r="17">
          <cell r="A17">
            <v>205039330</v>
          </cell>
        </row>
      </sheetData>
      <sheetData sheetId="6">
        <row r="1">
          <cell r="A1">
            <v>7703924</v>
          </cell>
          <cell r="B1">
            <v>389302</v>
          </cell>
          <cell r="C1">
            <v>15908</v>
          </cell>
          <cell r="D1">
            <v>13637</v>
          </cell>
          <cell r="E1">
            <v>24198</v>
          </cell>
          <cell r="F1">
            <v>7260879</v>
          </cell>
        </row>
        <row r="2">
          <cell r="A2">
            <v>1932524</v>
          </cell>
          <cell r="B2">
            <v>58342</v>
          </cell>
          <cell r="C2">
            <v>3056</v>
          </cell>
          <cell r="D2">
            <v>1016</v>
          </cell>
          <cell r="E2">
            <v>2184</v>
          </cell>
          <cell r="F2">
            <v>1867926</v>
          </cell>
        </row>
        <row r="3">
          <cell r="A3">
            <v>93650872</v>
          </cell>
          <cell r="B3">
            <v>6241732</v>
          </cell>
          <cell r="C3">
            <v>176842</v>
          </cell>
          <cell r="D3">
            <v>1481504</v>
          </cell>
          <cell r="E3">
            <v>436310</v>
          </cell>
          <cell r="F3">
            <v>85314484</v>
          </cell>
        </row>
        <row r="4">
          <cell r="A4">
            <v>3699633</v>
          </cell>
          <cell r="B4">
            <v>759312</v>
          </cell>
          <cell r="C4">
            <v>10849</v>
          </cell>
          <cell r="D4">
            <v>70856</v>
          </cell>
          <cell r="E4">
            <v>20911</v>
          </cell>
          <cell r="F4">
            <v>2837705</v>
          </cell>
        </row>
        <row r="5">
          <cell r="A5">
            <v>162922704</v>
          </cell>
          <cell r="B5">
            <v>1070847</v>
          </cell>
          <cell r="C5">
            <v>97047</v>
          </cell>
          <cell r="D5">
            <v>119701</v>
          </cell>
          <cell r="E5">
            <v>76660</v>
          </cell>
          <cell r="F5">
            <v>161558449</v>
          </cell>
        </row>
        <row r="6">
          <cell r="A6">
            <v>35089266</v>
          </cell>
          <cell r="B6">
            <v>241201</v>
          </cell>
          <cell r="C6">
            <v>27320</v>
          </cell>
          <cell r="D6">
            <v>17017</v>
          </cell>
          <cell r="E6">
            <v>17292</v>
          </cell>
          <cell r="F6">
            <v>34786436</v>
          </cell>
        </row>
        <row r="7">
          <cell r="A7">
            <v>9067339</v>
          </cell>
          <cell r="B7">
            <v>396320</v>
          </cell>
          <cell r="C7">
            <v>17434</v>
          </cell>
          <cell r="D7">
            <v>13331</v>
          </cell>
          <cell r="E7">
            <v>23937</v>
          </cell>
          <cell r="F7">
            <v>8616317</v>
          </cell>
        </row>
        <row r="8">
          <cell r="A8">
            <v>7331438</v>
          </cell>
          <cell r="B8">
            <v>351616</v>
          </cell>
          <cell r="C8">
            <v>14752</v>
          </cell>
          <cell r="D8">
            <v>12485</v>
          </cell>
          <cell r="E8">
            <v>22108</v>
          </cell>
          <cell r="F8">
            <v>6930477</v>
          </cell>
        </row>
        <row r="9">
          <cell r="A9">
            <v>7349656391</v>
          </cell>
          <cell r="B9">
            <v>1590414990</v>
          </cell>
          <cell r="C9">
            <v>20072207</v>
          </cell>
          <cell r="D9">
            <v>39756749</v>
          </cell>
          <cell r="E9">
            <v>10595735</v>
          </cell>
          <cell r="F9">
            <v>5688816710</v>
          </cell>
        </row>
        <row r="10">
          <cell r="A10">
            <v>5316</v>
          </cell>
          <cell r="B10">
            <v>275</v>
          </cell>
          <cell r="C10">
            <v>6</v>
          </cell>
          <cell r="D10">
            <v>442</v>
          </cell>
          <cell r="E10">
            <v>66</v>
          </cell>
          <cell r="F10">
            <v>4527</v>
          </cell>
        </row>
        <row r="11">
          <cell r="A11">
            <v>1624406</v>
          </cell>
          <cell r="B11">
            <v>153832</v>
          </cell>
          <cell r="C11">
            <v>372</v>
          </cell>
          <cell r="D11">
            <v>11003</v>
          </cell>
          <cell r="E11">
            <v>6794</v>
          </cell>
          <cell r="F11">
            <v>1452405</v>
          </cell>
        </row>
        <row r="12">
          <cell r="A12">
            <v>409833</v>
          </cell>
          <cell r="B12">
            <v>1900</v>
          </cell>
          <cell r="C12">
            <v>200</v>
          </cell>
          <cell r="D12">
            <v>637</v>
          </cell>
          <cell r="E12">
            <v>565</v>
          </cell>
          <cell r="F12">
            <v>406531</v>
          </cell>
        </row>
        <row r="13">
          <cell r="A13">
            <v>15896340</v>
          </cell>
          <cell r="B13">
            <v>70768</v>
          </cell>
          <cell r="C13">
            <v>6932</v>
          </cell>
          <cell r="D13">
            <v>25730</v>
          </cell>
          <cell r="E13">
            <v>21333</v>
          </cell>
          <cell r="F13">
            <v>15771577</v>
          </cell>
        </row>
        <row r="14">
          <cell r="A14">
            <v>415617</v>
          </cell>
          <cell r="B14">
            <v>1046</v>
          </cell>
          <cell r="C14">
            <v>131</v>
          </cell>
          <cell r="D14">
            <v>275</v>
          </cell>
          <cell r="E14">
            <v>162</v>
          </cell>
          <cell r="F14">
            <v>414003</v>
          </cell>
        </row>
        <row r="15">
          <cell r="A15">
            <v>14164874</v>
          </cell>
          <cell r="B15">
            <v>36132</v>
          </cell>
          <cell r="C15">
            <v>3732</v>
          </cell>
          <cell r="D15">
            <v>6909</v>
          </cell>
          <cell r="E15">
            <v>5546</v>
          </cell>
          <cell r="F15">
            <v>14112555</v>
          </cell>
        </row>
        <row r="16">
          <cell r="A16">
            <v>607009</v>
          </cell>
          <cell r="B16">
            <v>2910</v>
          </cell>
          <cell r="C16">
            <v>184</v>
          </cell>
          <cell r="D16">
            <v>1347</v>
          </cell>
          <cell r="E16">
            <v>845</v>
          </cell>
          <cell r="F16">
            <v>601723</v>
          </cell>
        </row>
        <row r="17">
          <cell r="A17">
            <v>23874992</v>
          </cell>
          <cell r="B17">
            <v>105535</v>
          </cell>
          <cell r="C17">
            <v>5709</v>
          </cell>
          <cell r="D17">
            <v>51657</v>
          </cell>
          <cell r="E17">
            <v>26767</v>
          </cell>
          <cell r="F17">
            <v>23685324</v>
          </cell>
        </row>
        <row r="18">
          <cell r="A18">
            <v>73889</v>
          </cell>
          <cell r="B18">
            <v>524</v>
          </cell>
          <cell r="C18">
            <v>24</v>
          </cell>
          <cell r="D18">
            <v>235</v>
          </cell>
          <cell r="E18">
            <v>128</v>
          </cell>
          <cell r="F18">
            <v>72978</v>
          </cell>
        </row>
        <row r="19">
          <cell r="A19">
            <v>8966409</v>
          </cell>
          <cell r="B19">
            <v>52690</v>
          </cell>
          <cell r="C19">
            <v>3177</v>
          </cell>
          <cell r="D19">
            <v>28048</v>
          </cell>
          <cell r="E19">
            <v>10749</v>
          </cell>
          <cell r="F19">
            <v>8871745</v>
          </cell>
        </row>
        <row r="20">
          <cell r="A20">
            <v>41120</v>
          </cell>
          <cell r="B20">
            <v>170</v>
          </cell>
          <cell r="C20">
            <v>15</v>
          </cell>
          <cell r="D20">
            <v>95</v>
          </cell>
          <cell r="E20">
            <v>79</v>
          </cell>
          <cell r="F20">
            <v>40761</v>
          </cell>
        </row>
        <row r="21">
          <cell r="A21">
            <v>656334</v>
          </cell>
          <cell r="B21">
            <v>2995</v>
          </cell>
          <cell r="C21">
            <v>224</v>
          </cell>
          <cell r="D21">
            <v>2367</v>
          </cell>
          <cell r="E21">
            <v>1446</v>
          </cell>
          <cell r="F21">
            <v>649302</v>
          </cell>
        </row>
        <row r="22">
          <cell r="A22">
            <v>67000</v>
          </cell>
          <cell r="B22">
            <v>288</v>
          </cell>
          <cell r="C22">
            <v>12</v>
          </cell>
          <cell r="D22">
            <v>117</v>
          </cell>
          <cell r="E22">
            <v>86</v>
          </cell>
          <cell r="F22">
            <v>66497</v>
          </cell>
        </row>
        <row r="23">
          <cell r="A23">
            <v>917088</v>
          </cell>
          <cell r="B23">
            <v>3778</v>
          </cell>
          <cell r="C23">
            <v>173</v>
          </cell>
          <cell r="D23">
            <v>1840</v>
          </cell>
          <cell r="E23">
            <v>1156</v>
          </cell>
          <cell r="F23">
            <v>910141</v>
          </cell>
        </row>
        <row r="24">
          <cell r="A24">
            <v>1491999</v>
          </cell>
          <cell r="B24">
            <v>26066</v>
          </cell>
          <cell r="C24">
            <v>1127</v>
          </cell>
          <cell r="D24">
            <v>703</v>
          </cell>
          <cell r="E24">
            <v>1051</v>
          </cell>
          <cell r="F24">
            <v>1463052</v>
          </cell>
        </row>
        <row r="25">
          <cell r="A25">
            <v>1434368914</v>
          </cell>
          <cell r="B25">
            <v>22716591</v>
          </cell>
          <cell r="C25">
            <v>519614</v>
          </cell>
          <cell r="D25">
            <v>605610</v>
          </cell>
          <cell r="E25">
            <v>1011383</v>
          </cell>
          <cell r="F25">
            <v>1409515716</v>
          </cell>
        </row>
        <row r="26">
          <cell r="A26">
            <v>18245</v>
          </cell>
          <cell r="B26">
            <v>656</v>
          </cell>
          <cell r="C26">
            <v>22</v>
          </cell>
          <cell r="D26">
            <v>20</v>
          </cell>
          <cell r="E26">
            <v>28</v>
          </cell>
          <cell r="F26">
            <v>17519</v>
          </cell>
        </row>
        <row r="27">
          <cell r="A27">
            <v>62192150</v>
          </cell>
          <cell r="B27">
            <v>1824046</v>
          </cell>
          <cell r="C27">
            <v>24671</v>
          </cell>
          <cell r="D27">
            <v>28588</v>
          </cell>
          <cell r="E27">
            <v>34772</v>
          </cell>
          <cell r="F27">
            <v>60280073</v>
          </cell>
        </row>
        <row r="28">
          <cell r="A28">
            <v>13164</v>
          </cell>
          <cell r="B28">
            <v>354</v>
          </cell>
          <cell r="C28">
            <v>7</v>
          </cell>
          <cell r="D28">
            <v>13</v>
          </cell>
          <cell r="E28">
            <v>27</v>
          </cell>
          <cell r="F28">
            <v>12763</v>
          </cell>
        </row>
        <row r="29">
          <cell r="A29">
            <v>1085259536</v>
          </cell>
          <cell r="B29">
            <v>20591504</v>
          </cell>
          <cell r="C29">
            <v>106970</v>
          </cell>
          <cell r="D29">
            <v>45641</v>
          </cell>
          <cell r="E29">
            <v>585702</v>
          </cell>
          <cell r="F29">
            <v>1063929719</v>
          </cell>
        </row>
        <row r="30">
          <cell r="A30">
            <v>98731</v>
          </cell>
          <cell r="B30">
            <v>67637</v>
          </cell>
          <cell r="C30">
            <v>3305</v>
          </cell>
          <cell r="D30">
            <v>8490</v>
          </cell>
          <cell r="E30">
            <v>14313</v>
          </cell>
          <cell r="F30">
            <v>4986</v>
          </cell>
        </row>
        <row r="31">
          <cell r="A31">
            <v>1447197525</v>
          </cell>
          <cell r="B31">
            <v>1414914986</v>
          </cell>
          <cell r="C31">
            <v>16630794</v>
          </cell>
          <cell r="D31">
            <v>10026994</v>
          </cell>
          <cell r="E31">
            <v>1965776</v>
          </cell>
          <cell r="F31">
            <v>3658975</v>
          </cell>
        </row>
        <row r="32">
          <cell r="A32">
            <v>3479051</v>
          </cell>
          <cell r="B32">
            <v>13733</v>
          </cell>
          <cell r="C32">
            <v>1913</v>
          </cell>
          <cell r="D32">
            <v>1437</v>
          </cell>
          <cell r="E32">
            <v>2204</v>
          </cell>
          <cell r="F32">
            <v>3459764</v>
          </cell>
        </row>
        <row r="33">
          <cell r="A33">
            <v>1162346407</v>
          </cell>
          <cell r="B33">
            <v>4444161</v>
          </cell>
          <cell r="C33">
            <v>503407</v>
          </cell>
          <cell r="D33">
            <v>854680</v>
          </cell>
          <cell r="E33">
            <v>701387</v>
          </cell>
          <cell r="F33">
            <v>1155842772</v>
          </cell>
        </row>
        <row r="34">
          <cell r="A34">
            <v>1974808912</v>
          </cell>
          <cell r="B34">
            <v>102785349</v>
          </cell>
          <cell r="C34">
            <v>2221031</v>
          </cell>
          <cell r="D34">
            <v>28006345</v>
          </cell>
          <cell r="E34">
            <v>6175848</v>
          </cell>
          <cell r="F34">
            <v>1835620339</v>
          </cell>
        </row>
        <row r="35">
          <cell r="A35">
            <v>238982773</v>
          </cell>
          <cell r="B35">
            <v>12888996</v>
          </cell>
          <cell r="C35">
            <v>282150</v>
          </cell>
          <cell r="D35">
            <v>3630613</v>
          </cell>
          <cell r="E35">
            <v>795502</v>
          </cell>
          <cell r="F35">
            <v>221385512</v>
          </cell>
        </row>
        <row r="36">
          <cell r="A36">
            <v>304644307</v>
          </cell>
          <cell r="B36">
            <v>7618261</v>
          </cell>
          <cell r="C36">
            <v>178574</v>
          </cell>
          <cell r="D36">
            <v>2303369</v>
          </cell>
          <cell r="E36">
            <v>440137</v>
          </cell>
          <cell r="F36">
            <v>294103966</v>
          </cell>
        </row>
        <row r="37">
          <cell r="A37">
            <v>4836226</v>
          </cell>
          <cell r="B37">
            <v>28221</v>
          </cell>
          <cell r="C37">
            <v>2745</v>
          </cell>
          <cell r="D37">
            <v>2348</v>
          </cell>
          <cell r="E37">
            <v>4071</v>
          </cell>
          <cell r="F37">
            <v>4798841</v>
          </cell>
        </row>
        <row r="38">
          <cell r="A38">
            <v>219863</v>
          </cell>
          <cell r="B38">
            <v>1856</v>
          </cell>
          <cell r="C38">
            <v>193</v>
          </cell>
          <cell r="D38">
            <v>172</v>
          </cell>
          <cell r="E38">
            <v>349</v>
          </cell>
          <cell r="F38">
            <v>217293</v>
          </cell>
        </row>
        <row r="39">
          <cell r="A39">
            <v>2633194</v>
          </cell>
          <cell r="B39">
            <v>22974</v>
          </cell>
          <cell r="C39">
            <v>1004</v>
          </cell>
          <cell r="D39">
            <v>3992</v>
          </cell>
          <cell r="E39">
            <v>3044</v>
          </cell>
          <cell r="F39">
            <v>2602180</v>
          </cell>
        </row>
        <row r="40">
          <cell r="A40">
            <v>157402523</v>
          </cell>
          <cell r="B40">
            <v>1007299</v>
          </cell>
          <cell r="C40">
            <v>89019</v>
          </cell>
          <cell r="D40">
            <v>114778</v>
          </cell>
          <cell r="E40">
            <v>70470</v>
          </cell>
          <cell r="F40">
            <v>156120957</v>
          </cell>
        </row>
        <row r="41">
          <cell r="A41">
            <v>44086</v>
          </cell>
          <cell r="B41">
            <v>6210</v>
          </cell>
          <cell r="C41">
            <v>264</v>
          </cell>
          <cell r="D41">
            <v>594</v>
          </cell>
          <cell r="E41">
            <v>1039</v>
          </cell>
          <cell r="F41">
            <v>35979</v>
          </cell>
        </row>
        <row r="42">
          <cell r="A42">
            <v>91518606</v>
          </cell>
          <cell r="B42">
            <v>6226579</v>
          </cell>
          <cell r="C42">
            <v>183782</v>
          </cell>
          <cell r="D42">
            <v>1425770</v>
          </cell>
          <cell r="E42">
            <v>542405</v>
          </cell>
          <cell r="F42">
            <v>83140070</v>
          </cell>
        </row>
        <row r="43">
          <cell r="A43">
            <v>2595665</v>
          </cell>
          <cell r="B43">
            <v>600881</v>
          </cell>
          <cell r="C43">
            <v>19515</v>
          </cell>
          <cell r="D43">
            <v>24827</v>
          </cell>
          <cell r="E43">
            <v>16063</v>
          </cell>
          <cell r="F43">
            <v>1934379</v>
          </cell>
        </row>
      </sheetData>
      <sheetData sheetId="7">
        <row r="1">
          <cell r="A1">
            <v>376708</v>
          </cell>
          <cell r="B1">
            <v>334548</v>
          </cell>
          <cell r="C1">
            <v>13037</v>
          </cell>
          <cell r="D1">
            <v>10151</v>
          </cell>
          <cell r="E1">
            <v>18972</v>
          </cell>
        </row>
        <row r="2">
          <cell r="A2">
            <v>1783347930</v>
          </cell>
          <cell r="B2">
            <v>1709867160</v>
          </cell>
          <cell r="C2">
            <v>21022693</v>
          </cell>
          <cell r="D2">
            <v>41375720</v>
          </cell>
          <cell r="E2">
            <v>11082357</v>
          </cell>
        </row>
        <row r="3">
          <cell r="A3">
            <v>1637480343</v>
          </cell>
          <cell r="B3">
            <v>1572360627</v>
          </cell>
          <cell r="C3">
            <v>18247657</v>
          </cell>
          <cell r="D3">
            <v>39216684</v>
          </cell>
          <cell r="E3">
            <v>7655375</v>
          </cell>
        </row>
        <row r="4">
          <cell r="A4">
            <v>279140</v>
          </cell>
          <cell r="B4">
            <v>263818</v>
          </cell>
          <cell r="C4">
            <v>9829</v>
          </cell>
          <cell r="D4">
            <v>1490</v>
          </cell>
          <cell r="E4">
            <v>4003</v>
          </cell>
        </row>
        <row r="5">
          <cell r="A5">
            <v>1537287402</v>
          </cell>
          <cell r="B5">
            <v>1507307228</v>
          </cell>
          <cell r="C5">
            <v>17484291</v>
          </cell>
          <cell r="D5">
            <v>10494201</v>
          </cell>
          <cell r="E5">
            <v>2001682</v>
          </cell>
        </row>
        <row r="6">
          <cell r="A6">
            <v>9774</v>
          </cell>
          <cell r="B6">
            <v>7988</v>
          </cell>
          <cell r="C6">
            <v>981</v>
          </cell>
          <cell r="D6">
            <v>102</v>
          </cell>
          <cell r="E6">
            <v>703</v>
          </cell>
        </row>
        <row r="7">
          <cell r="A7">
            <v>35989027</v>
          </cell>
          <cell r="B7">
            <v>33662227</v>
          </cell>
          <cell r="C7">
            <v>2200632</v>
          </cell>
          <cell r="D7">
            <v>50782</v>
          </cell>
          <cell r="E7">
            <v>75386</v>
          </cell>
        </row>
        <row r="8">
          <cell r="A8">
            <v>143213715</v>
          </cell>
          <cell r="B8">
            <v>105765287</v>
          </cell>
          <cell r="C8">
            <v>2193731</v>
          </cell>
          <cell r="D8">
            <v>28868339</v>
          </cell>
          <cell r="E8">
            <v>6386358</v>
          </cell>
        </row>
        <row r="9">
          <cell r="A9">
            <v>18176831</v>
          </cell>
          <cell r="B9">
            <v>13302640</v>
          </cell>
          <cell r="C9">
            <v>280693</v>
          </cell>
          <cell r="D9">
            <v>3766887</v>
          </cell>
          <cell r="E9">
            <v>826611</v>
          </cell>
        </row>
        <row r="10">
          <cell r="A10">
            <v>1379172</v>
          </cell>
          <cell r="B10">
            <v>1076598</v>
          </cell>
          <cell r="C10">
            <v>96862</v>
          </cell>
          <cell r="D10">
            <v>128280</v>
          </cell>
          <cell r="E10">
            <v>77432</v>
          </cell>
        </row>
        <row r="11">
          <cell r="A11">
            <v>8367648</v>
          </cell>
          <cell r="B11">
            <v>6268768</v>
          </cell>
          <cell r="C11">
            <v>177496</v>
          </cell>
          <cell r="D11">
            <v>1484976</v>
          </cell>
          <cell r="E11">
            <v>436408</v>
          </cell>
        </row>
        <row r="12">
          <cell r="A12">
            <v>29142</v>
          </cell>
          <cell r="B12">
            <v>20412</v>
          </cell>
          <cell r="C12">
            <v>950</v>
          </cell>
          <cell r="D12">
            <v>6506</v>
          </cell>
          <cell r="E12">
            <v>1274</v>
          </cell>
        </row>
        <row r="13">
          <cell r="A13">
            <v>12003</v>
          </cell>
          <cell r="B13">
            <v>10920</v>
          </cell>
          <cell r="C13">
            <v>273</v>
          </cell>
          <cell r="D13">
            <v>749</v>
          </cell>
          <cell r="E13">
            <v>61</v>
          </cell>
        </row>
        <row r="14">
          <cell r="A14">
            <v>2470</v>
          </cell>
          <cell r="B14">
            <v>2438</v>
          </cell>
          <cell r="C14">
            <v>29</v>
          </cell>
          <cell r="D14">
            <v>2</v>
          </cell>
          <cell r="E14">
            <v>1</v>
          </cell>
        </row>
        <row r="15">
          <cell r="A15">
            <v>329</v>
          </cell>
          <cell r="B15">
            <v>328</v>
          </cell>
          <cell r="C15">
            <v>1</v>
          </cell>
          <cell r="D15">
            <v>0</v>
          </cell>
          <cell r="E15">
            <v>0</v>
          </cell>
        </row>
        <row r="16">
          <cell r="A16">
            <v>202</v>
          </cell>
          <cell r="B16">
            <v>201</v>
          </cell>
          <cell r="C16">
            <v>1</v>
          </cell>
          <cell r="D16">
            <v>0</v>
          </cell>
          <cell r="E16">
            <v>0</v>
          </cell>
        </row>
      </sheetData>
      <sheetData sheetId="8">
        <row r="1">
          <cell r="B1">
            <v>117532</v>
          </cell>
          <cell r="C1">
            <v>5856</v>
          </cell>
          <cell r="D1">
            <v>4444</v>
          </cell>
          <cell r="E1">
            <v>2063</v>
          </cell>
          <cell r="F1">
            <v>157829</v>
          </cell>
        </row>
      </sheetData>
      <sheetData sheetId="9">
        <row r="9">
          <cell r="A9" t="str">
            <v>по состоянию на 01.01.2016 г.</v>
          </cell>
        </row>
      </sheetData>
      <sheetData sheetId="10"/>
      <sheetData sheetId="11">
        <row r="1">
          <cell r="A1">
            <v>537949</v>
          </cell>
        </row>
        <row r="2">
          <cell r="A2">
            <v>639627020</v>
          </cell>
        </row>
        <row r="3">
          <cell r="A3">
            <v>15824380</v>
          </cell>
        </row>
        <row r="4">
          <cell r="A4">
            <v>881229</v>
          </cell>
        </row>
        <row r="5">
          <cell r="A5">
            <v>237299815</v>
          </cell>
        </row>
        <row r="6">
          <cell r="A6">
            <v>3351468</v>
          </cell>
        </row>
        <row r="7">
          <cell r="A7">
            <v>22350</v>
          </cell>
        </row>
        <row r="8">
          <cell r="A8">
            <v>817240934</v>
          </cell>
        </row>
        <row r="9">
          <cell r="A9">
            <v>10665024</v>
          </cell>
        </row>
        <row r="10">
          <cell r="A10">
            <v>232724</v>
          </cell>
        </row>
        <row r="11">
          <cell r="A11">
            <v>24662442</v>
          </cell>
        </row>
        <row r="12">
          <cell r="A12">
            <v>2973508</v>
          </cell>
        </row>
        <row r="13">
          <cell r="A13">
            <v>20984</v>
          </cell>
        </row>
        <row r="14">
          <cell r="A14">
            <v>4602655</v>
          </cell>
        </row>
        <row r="15">
          <cell r="A15">
            <v>490856</v>
          </cell>
        </row>
        <row r="16">
          <cell r="A16">
            <v>108718</v>
          </cell>
        </row>
        <row r="17">
          <cell r="A17">
            <v>24731026</v>
          </cell>
        </row>
        <row r="18">
          <cell r="A18">
            <v>11001845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Справочно к Р1"/>
      <sheetName val="Р2"/>
      <sheetName val="Р3"/>
      <sheetName val="hidden1"/>
      <sheetName val="hidden2"/>
      <sheetName val="hidden3"/>
      <sheetName val="hidden4"/>
      <sheetName val="hidden5"/>
      <sheetName val="hidden6"/>
      <sheetName val="hidden7"/>
    </sheetNames>
    <sheetDataSet>
      <sheetData sheetId="0"/>
      <sheetData sheetId="1"/>
      <sheetData sheetId="2"/>
      <sheetData sheetId="3"/>
      <sheetData sheetId="4">
        <row r="1">
          <cell r="A1">
            <v>10011015</v>
          </cell>
        </row>
        <row r="2">
          <cell r="A2">
            <v>7840611</v>
          </cell>
        </row>
        <row r="3">
          <cell r="A3">
            <v>7122330</v>
          </cell>
        </row>
        <row r="4">
          <cell r="A4">
            <v>640300</v>
          </cell>
        </row>
        <row r="5">
          <cell r="A5">
            <v>29988</v>
          </cell>
        </row>
        <row r="6">
          <cell r="A6">
            <v>4383</v>
          </cell>
        </row>
        <row r="7">
          <cell r="A7">
            <v>587</v>
          </cell>
        </row>
        <row r="8">
          <cell r="A8">
            <v>398</v>
          </cell>
        </row>
        <row r="9">
          <cell r="A9">
            <v>26</v>
          </cell>
        </row>
        <row r="10">
          <cell r="A10">
            <v>49277</v>
          </cell>
        </row>
        <row r="11">
          <cell r="A11">
            <v>35916</v>
          </cell>
        </row>
        <row r="12">
          <cell r="A12">
            <v>8661</v>
          </cell>
        </row>
        <row r="13">
          <cell r="A13">
            <v>361</v>
          </cell>
        </row>
        <row r="14">
          <cell r="A14">
            <v>56173158</v>
          </cell>
        </row>
        <row r="15">
          <cell r="A15">
            <v>7387839</v>
          </cell>
        </row>
        <row r="16">
          <cell r="A16">
            <v>248849</v>
          </cell>
        </row>
        <row r="17">
          <cell r="A17">
            <v>205267959</v>
          </cell>
        </row>
        <row r="18">
          <cell r="A18">
            <v>11340</v>
          </cell>
        </row>
        <row r="19">
          <cell r="A19">
            <v>8840285</v>
          </cell>
        </row>
      </sheetData>
      <sheetData sheetId="5">
        <row r="1">
          <cell r="A1">
            <v>7811824</v>
          </cell>
          <cell r="B1">
            <v>413555</v>
          </cell>
          <cell r="C1">
            <v>12894</v>
          </cell>
          <cell r="D1">
            <v>11010</v>
          </cell>
          <cell r="E1">
            <v>26066</v>
          </cell>
          <cell r="F1">
            <v>5340</v>
          </cell>
          <cell r="G1">
            <v>7342959</v>
          </cell>
        </row>
        <row r="2">
          <cell r="A2">
            <v>2159430</v>
          </cell>
          <cell r="B2">
            <v>101924</v>
          </cell>
          <cell r="C2">
            <v>2627</v>
          </cell>
          <cell r="D2">
            <v>856</v>
          </cell>
          <cell r="E2">
            <v>3059</v>
          </cell>
          <cell r="F2">
            <v>584</v>
          </cell>
          <cell r="G2">
            <v>2050380</v>
          </cell>
        </row>
        <row r="3">
          <cell r="A3">
            <v>84018919</v>
          </cell>
          <cell r="B3">
            <v>7303736</v>
          </cell>
          <cell r="C3">
            <v>251540</v>
          </cell>
          <cell r="D3">
            <v>1548987</v>
          </cell>
          <cell r="E3">
            <v>547746</v>
          </cell>
          <cell r="F3">
            <v>289689</v>
          </cell>
          <cell r="G3">
            <v>74077221</v>
          </cell>
        </row>
        <row r="4">
          <cell r="A4">
            <v>4326463</v>
          </cell>
          <cell r="B4">
            <v>737436</v>
          </cell>
          <cell r="C4">
            <v>51572</v>
          </cell>
          <cell r="D4">
            <v>67384</v>
          </cell>
          <cell r="E4">
            <v>33012</v>
          </cell>
          <cell r="F4">
            <v>11644</v>
          </cell>
          <cell r="G4">
            <v>3425415</v>
          </cell>
        </row>
        <row r="5">
          <cell r="A5">
            <v>171184578</v>
          </cell>
          <cell r="B5">
            <v>1088419</v>
          </cell>
          <cell r="C5">
            <v>27975</v>
          </cell>
          <cell r="D5">
            <v>107962</v>
          </cell>
          <cell r="E5">
            <v>79988</v>
          </cell>
          <cell r="F5">
            <v>26830</v>
          </cell>
          <cell r="G5">
            <v>169853404</v>
          </cell>
        </row>
        <row r="6">
          <cell r="A6">
            <v>41658488</v>
          </cell>
          <cell r="B6">
            <v>245448</v>
          </cell>
          <cell r="C6">
            <v>28535</v>
          </cell>
          <cell r="D6">
            <v>15149</v>
          </cell>
          <cell r="E6">
            <v>23434</v>
          </cell>
          <cell r="F6">
            <v>7992</v>
          </cell>
          <cell r="G6">
            <v>41337930</v>
          </cell>
        </row>
        <row r="7">
          <cell r="A7">
            <v>9371141</v>
          </cell>
          <cell r="B7">
            <v>456033</v>
          </cell>
          <cell r="C7">
            <v>14393</v>
          </cell>
          <cell r="D7">
            <v>10709</v>
          </cell>
          <cell r="E7">
            <v>26492</v>
          </cell>
          <cell r="F7">
            <v>5228</v>
          </cell>
          <cell r="G7">
            <v>8858286</v>
          </cell>
        </row>
        <row r="8">
          <cell r="A8">
            <v>7447466</v>
          </cell>
          <cell r="B8">
            <v>375740</v>
          </cell>
          <cell r="C8">
            <v>11705</v>
          </cell>
          <cell r="D8">
            <v>9982</v>
          </cell>
          <cell r="E8">
            <v>23961</v>
          </cell>
          <cell r="F8">
            <v>4753</v>
          </cell>
          <cell r="G8">
            <v>7021325</v>
          </cell>
        </row>
        <row r="9">
          <cell r="A9">
            <v>7429352056</v>
          </cell>
          <cell r="B9">
            <v>1589169499</v>
          </cell>
          <cell r="C9">
            <v>21839388</v>
          </cell>
          <cell r="D9">
            <v>41499927</v>
          </cell>
          <cell r="E9">
            <v>11984440</v>
          </cell>
          <cell r="F9">
            <v>4815359</v>
          </cell>
          <cell r="G9">
            <v>5760043443</v>
          </cell>
        </row>
        <row r="10">
          <cell r="A10">
            <v>6251</v>
          </cell>
          <cell r="B10">
            <v>234</v>
          </cell>
          <cell r="C10">
            <v>5</v>
          </cell>
          <cell r="D10">
            <v>465</v>
          </cell>
          <cell r="E10">
            <v>61</v>
          </cell>
          <cell r="F10">
            <v>26</v>
          </cell>
          <cell r="G10">
            <v>5460</v>
          </cell>
        </row>
        <row r="11">
          <cell r="A11">
            <v>2206734</v>
          </cell>
          <cell r="B11">
            <v>157922</v>
          </cell>
          <cell r="C11">
            <v>1335</v>
          </cell>
          <cell r="D11">
            <v>16028</v>
          </cell>
          <cell r="E11">
            <v>3387</v>
          </cell>
          <cell r="F11">
            <v>1960</v>
          </cell>
          <cell r="G11">
            <v>2026102</v>
          </cell>
        </row>
        <row r="12">
          <cell r="A12">
            <v>417949</v>
          </cell>
          <cell r="B12">
            <v>1701</v>
          </cell>
          <cell r="C12">
            <v>63</v>
          </cell>
          <cell r="D12">
            <v>539</v>
          </cell>
          <cell r="E12">
            <v>605</v>
          </cell>
          <cell r="F12">
            <v>135</v>
          </cell>
          <cell r="G12">
            <v>414906</v>
          </cell>
        </row>
        <row r="13">
          <cell r="A13">
            <v>15968242</v>
          </cell>
          <cell r="B13">
            <v>63095</v>
          </cell>
          <cell r="C13">
            <v>2347</v>
          </cell>
          <cell r="D13">
            <v>22406</v>
          </cell>
          <cell r="E13">
            <v>22410</v>
          </cell>
          <cell r="F13">
            <v>5080</v>
          </cell>
          <cell r="G13">
            <v>15852904</v>
          </cell>
        </row>
        <row r="14">
          <cell r="A14">
            <v>399423</v>
          </cell>
          <cell r="B14">
            <v>1013</v>
          </cell>
          <cell r="C14">
            <v>36</v>
          </cell>
          <cell r="D14">
            <v>152</v>
          </cell>
          <cell r="E14">
            <v>153</v>
          </cell>
          <cell r="F14">
            <v>119</v>
          </cell>
          <cell r="G14">
            <v>397950</v>
          </cell>
        </row>
        <row r="15">
          <cell r="A15">
            <v>14567733</v>
          </cell>
          <cell r="B15">
            <v>34280</v>
          </cell>
          <cell r="C15">
            <v>985</v>
          </cell>
          <cell r="D15">
            <v>3969</v>
          </cell>
          <cell r="E15">
            <v>5162</v>
          </cell>
          <cell r="F15">
            <v>2734</v>
          </cell>
          <cell r="G15">
            <v>14520603</v>
          </cell>
        </row>
        <row r="16">
          <cell r="A16">
            <v>719358</v>
          </cell>
          <cell r="B16">
            <v>3207</v>
          </cell>
          <cell r="C16">
            <v>129</v>
          </cell>
          <cell r="D16">
            <v>1328</v>
          </cell>
          <cell r="E16">
            <v>1097</v>
          </cell>
          <cell r="F16">
            <v>319</v>
          </cell>
          <cell r="G16">
            <v>713278</v>
          </cell>
        </row>
        <row r="17">
          <cell r="A17">
            <v>29205725</v>
          </cell>
          <cell r="B17">
            <v>121704</v>
          </cell>
          <cell r="C17">
            <v>2464</v>
          </cell>
          <cell r="D17">
            <v>53542</v>
          </cell>
          <cell r="E17">
            <v>36903</v>
          </cell>
          <cell r="F17">
            <v>12221</v>
          </cell>
          <cell r="G17">
            <v>28978891</v>
          </cell>
        </row>
        <row r="18">
          <cell r="A18">
            <v>87790</v>
          </cell>
          <cell r="B18">
            <v>476</v>
          </cell>
          <cell r="C18">
            <v>11</v>
          </cell>
          <cell r="D18">
            <v>204</v>
          </cell>
          <cell r="E18">
            <v>126</v>
          </cell>
          <cell r="F18">
            <v>48</v>
          </cell>
          <cell r="G18">
            <v>86925</v>
          </cell>
        </row>
        <row r="19">
          <cell r="A19">
            <v>11389121</v>
          </cell>
          <cell r="B19">
            <v>58914</v>
          </cell>
          <cell r="C19">
            <v>1010</v>
          </cell>
          <cell r="D19">
            <v>27835</v>
          </cell>
          <cell r="E19">
            <v>12500</v>
          </cell>
          <cell r="F19">
            <v>6140</v>
          </cell>
          <cell r="G19">
            <v>11282722</v>
          </cell>
        </row>
        <row r="20">
          <cell r="A20">
            <v>55321</v>
          </cell>
          <cell r="B20">
            <v>258</v>
          </cell>
          <cell r="C20">
            <v>5</v>
          </cell>
          <cell r="D20">
            <v>95</v>
          </cell>
          <cell r="E20">
            <v>87</v>
          </cell>
          <cell r="F20">
            <v>20</v>
          </cell>
          <cell r="G20">
            <v>54856</v>
          </cell>
        </row>
        <row r="21">
          <cell r="A21">
            <v>1391795</v>
          </cell>
          <cell r="B21">
            <v>8036</v>
          </cell>
          <cell r="C21">
            <v>201</v>
          </cell>
          <cell r="D21">
            <v>3143</v>
          </cell>
          <cell r="E21">
            <v>2036</v>
          </cell>
          <cell r="F21">
            <v>557</v>
          </cell>
          <cell r="G21">
            <v>1377822</v>
          </cell>
        </row>
        <row r="22">
          <cell r="A22">
            <v>142470</v>
          </cell>
          <cell r="B22">
            <v>555</v>
          </cell>
          <cell r="C22">
            <v>19</v>
          </cell>
          <cell r="D22">
            <v>113</v>
          </cell>
          <cell r="E22">
            <v>139</v>
          </cell>
          <cell r="F22">
            <v>46</v>
          </cell>
          <cell r="G22">
            <v>141598</v>
          </cell>
        </row>
        <row r="23">
          <cell r="A23">
            <v>2678244</v>
          </cell>
          <cell r="B23">
            <v>14230</v>
          </cell>
          <cell r="C23">
            <v>343</v>
          </cell>
          <cell r="D23">
            <v>3883</v>
          </cell>
          <cell r="E23">
            <v>2866</v>
          </cell>
          <cell r="F23">
            <v>939</v>
          </cell>
          <cell r="G23">
            <v>2655983</v>
          </cell>
        </row>
        <row r="24">
          <cell r="A24">
            <v>8666</v>
          </cell>
          <cell r="B24">
            <v>71</v>
          </cell>
          <cell r="C24">
            <v>0</v>
          </cell>
          <cell r="D24">
            <v>7</v>
          </cell>
          <cell r="E24">
            <v>8</v>
          </cell>
          <cell r="F24">
            <v>14</v>
          </cell>
          <cell r="G24">
            <v>8566</v>
          </cell>
        </row>
        <row r="25">
          <cell r="A25">
            <v>2530946</v>
          </cell>
          <cell r="B25">
            <v>19887</v>
          </cell>
          <cell r="C25">
            <v>0</v>
          </cell>
          <cell r="D25">
            <v>1647</v>
          </cell>
          <cell r="E25">
            <v>1939</v>
          </cell>
          <cell r="F25">
            <v>4917</v>
          </cell>
          <cell r="G25">
            <v>2502556</v>
          </cell>
        </row>
        <row r="26">
          <cell r="A26">
            <v>1211536</v>
          </cell>
          <cell r="B26">
            <v>21469</v>
          </cell>
          <cell r="C26">
            <v>496</v>
          </cell>
          <cell r="D26">
            <v>301</v>
          </cell>
          <cell r="E26">
            <v>908</v>
          </cell>
          <cell r="F26">
            <v>285</v>
          </cell>
          <cell r="G26">
            <v>1188077</v>
          </cell>
        </row>
        <row r="27">
          <cell r="A27">
            <v>1477878776</v>
          </cell>
          <cell r="B27">
            <v>17004934</v>
          </cell>
          <cell r="C27">
            <v>268415</v>
          </cell>
          <cell r="D27">
            <v>357049</v>
          </cell>
          <cell r="E27">
            <v>876782</v>
          </cell>
          <cell r="F27">
            <v>333587</v>
          </cell>
          <cell r="G27">
            <v>1459038009</v>
          </cell>
        </row>
        <row r="28">
          <cell r="A28">
            <v>14640</v>
          </cell>
          <cell r="B28">
            <v>564</v>
          </cell>
          <cell r="C28">
            <v>13</v>
          </cell>
          <cell r="D28">
            <v>0</v>
          </cell>
          <cell r="E28">
            <v>22</v>
          </cell>
          <cell r="F28">
            <v>12</v>
          </cell>
          <cell r="G28">
            <v>14029</v>
          </cell>
        </row>
        <row r="29">
          <cell r="A29">
            <v>66914567</v>
          </cell>
          <cell r="B29">
            <v>1645519</v>
          </cell>
          <cell r="C29">
            <v>33804</v>
          </cell>
          <cell r="D29">
            <v>0</v>
          </cell>
          <cell r="E29">
            <v>8840</v>
          </cell>
          <cell r="F29">
            <v>89123</v>
          </cell>
          <cell r="G29">
            <v>65137281</v>
          </cell>
        </row>
        <row r="30">
          <cell r="A30">
            <v>15057</v>
          </cell>
          <cell r="B30">
            <v>280</v>
          </cell>
          <cell r="C30">
            <v>3</v>
          </cell>
          <cell r="D30">
            <v>4</v>
          </cell>
          <cell r="E30">
            <v>26</v>
          </cell>
          <cell r="F30">
            <v>14</v>
          </cell>
          <cell r="G30">
            <v>14730</v>
          </cell>
        </row>
        <row r="31">
          <cell r="A31">
            <v>1076360841</v>
          </cell>
          <cell r="B31">
            <v>14149691</v>
          </cell>
          <cell r="C31">
            <v>293</v>
          </cell>
          <cell r="D31">
            <v>6092</v>
          </cell>
          <cell r="E31">
            <v>132008</v>
          </cell>
          <cell r="F31">
            <v>954646</v>
          </cell>
          <cell r="G31">
            <v>1061118111</v>
          </cell>
        </row>
        <row r="32">
          <cell r="A32">
            <v>98627</v>
          </cell>
          <cell r="B32">
            <v>65029</v>
          </cell>
          <cell r="C32">
            <v>2973</v>
          </cell>
          <cell r="D32">
            <v>7646</v>
          </cell>
          <cell r="E32">
            <v>15381</v>
          </cell>
          <cell r="F32">
            <v>2477</v>
          </cell>
          <cell r="G32">
            <v>5121</v>
          </cell>
        </row>
        <row r="33">
          <cell r="A33">
            <v>1477817627</v>
          </cell>
          <cell r="B33">
            <v>1440908125</v>
          </cell>
          <cell r="C33">
            <v>19045473</v>
          </cell>
          <cell r="D33">
            <v>10691264</v>
          </cell>
          <cell r="E33">
            <v>2288510</v>
          </cell>
          <cell r="F33">
            <v>869075</v>
          </cell>
          <cell r="G33">
            <v>4015180</v>
          </cell>
        </row>
        <row r="34">
          <cell r="A34">
            <v>3606243</v>
          </cell>
          <cell r="B34">
            <v>13341</v>
          </cell>
          <cell r="C34">
            <v>394</v>
          </cell>
          <cell r="D34">
            <v>800</v>
          </cell>
          <cell r="E34">
            <v>2301</v>
          </cell>
          <cell r="F34">
            <v>691</v>
          </cell>
          <cell r="G34">
            <v>3588716</v>
          </cell>
        </row>
        <row r="35">
          <cell r="A35">
            <v>1200485432</v>
          </cell>
          <cell r="B35">
            <v>4320614</v>
          </cell>
          <cell r="C35">
            <v>123153</v>
          </cell>
          <cell r="D35">
            <v>529704</v>
          </cell>
          <cell r="E35">
            <v>697486</v>
          </cell>
          <cell r="F35">
            <v>316440</v>
          </cell>
          <cell r="G35">
            <v>1194498035</v>
          </cell>
        </row>
        <row r="36">
          <cell r="A36">
            <v>1936515010</v>
          </cell>
          <cell r="B36">
            <v>109554870</v>
          </cell>
          <cell r="C36">
            <v>2596442</v>
          </cell>
          <cell r="D36">
            <v>29641835</v>
          </cell>
          <cell r="E36">
            <v>7821871</v>
          </cell>
          <cell r="F36">
            <v>2950229</v>
          </cell>
          <cell r="G36">
            <v>1783949763</v>
          </cell>
        </row>
        <row r="37">
          <cell r="A37">
            <v>254412840</v>
          </cell>
          <cell r="B37">
            <v>14227633</v>
          </cell>
          <cell r="C37">
            <v>330110</v>
          </cell>
          <cell r="D37">
            <v>3859626</v>
          </cell>
          <cell r="E37">
            <v>1006064</v>
          </cell>
          <cell r="F37">
            <v>383645</v>
          </cell>
          <cell r="G37">
            <v>234605762</v>
          </cell>
        </row>
        <row r="38">
          <cell r="A38">
            <v>335387075</v>
          </cell>
          <cell r="B38">
            <v>7688498</v>
          </cell>
          <cell r="C38">
            <v>97283</v>
          </cell>
          <cell r="D38">
            <v>2467618</v>
          </cell>
          <cell r="E38">
            <v>544366</v>
          </cell>
          <cell r="F38">
            <v>103794</v>
          </cell>
          <cell r="G38">
            <v>324485516</v>
          </cell>
        </row>
        <row r="39">
          <cell r="A39">
            <v>5055495</v>
          </cell>
          <cell r="B39">
            <v>23833</v>
          </cell>
          <cell r="C39">
            <v>680</v>
          </cell>
          <cell r="D39">
            <v>1786</v>
          </cell>
          <cell r="E39">
            <v>4355</v>
          </cell>
          <cell r="F39">
            <v>730</v>
          </cell>
          <cell r="G39">
            <v>5024111</v>
          </cell>
        </row>
        <row r="40">
          <cell r="A40">
            <v>248876</v>
          </cell>
          <cell r="B40">
            <v>1953</v>
          </cell>
          <cell r="C40">
            <v>56</v>
          </cell>
          <cell r="D40">
            <v>154</v>
          </cell>
          <cell r="E40">
            <v>396</v>
          </cell>
          <cell r="F40">
            <v>66</v>
          </cell>
          <cell r="G40">
            <v>246251</v>
          </cell>
        </row>
        <row r="41">
          <cell r="A41">
            <v>2726826</v>
          </cell>
          <cell r="B41">
            <v>23849</v>
          </cell>
          <cell r="C41">
            <v>603</v>
          </cell>
          <cell r="D41">
            <v>2393</v>
          </cell>
          <cell r="E41">
            <v>2921</v>
          </cell>
          <cell r="F41">
            <v>639</v>
          </cell>
          <cell r="G41">
            <v>2696421</v>
          </cell>
        </row>
        <row r="42">
          <cell r="A42">
            <v>165259642</v>
          </cell>
          <cell r="B42">
            <v>992003</v>
          </cell>
          <cell r="C42">
            <v>26045</v>
          </cell>
          <cell r="D42">
            <v>100788</v>
          </cell>
          <cell r="E42">
            <v>76677</v>
          </cell>
          <cell r="F42">
            <v>24745</v>
          </cell>
          <cell r="G42">
            <v>164039384</v>
          </cell>
        </row>
        <row r="43">
          <cell r="A43">
            <v>44687</v>
          </cell>
          <cell r="B43">
            <v>6910</v>
          </cell>
          <cell r="C43">
            <v>216</v>
          </cell>
          <cell r="D43">
            <v>519</v>
          </cell>
          <cell r="E43">
            <v>1282</v>
          </cell>
          <cell r="F43">
            <v>320</v>
          </cell>
          <cell r="G43">
            <v>35440</v>
          </cell>
        </row>
        <row r="44">
          <cell r="A44">
            <v>83011345</v>
          </cell>
          <cell r="B44">
            <v>7394546</v>
          </cell>
          <cell r="C44">
            <v>257628</v>
          </cell>
          <cell r="D44">
            <v>1480711</v>
          </cell>
          <cell r="E44">
            <v>533651</v>
          </cell>
          <cell r="F44">
            <v>300847</v>
          </cell>
          <cell r="G44">
            <v>73043962</v>
          </cell>
        </row>
        <row r="45">
          <cell r="A45">
            <v>2898606</v>
          </cell>
          <cell r="B45">
            <v>675922</v>
          </cell>
          <cell r="C45">
            <v>15300</v>
          </cell>
          <cell r="D45">
            <v>23157</v>
          </cell>
          <cell r="E45">
            <v>21659</v>
          </cell>
          <cell r="F45">
            <v>27863</v>
          </cell>
          <cell r="G45">
            <v>2134705</v>
          </cell>
        </row>
      </sheetData>
      <sheetData sheetId="6">
        <row r="1">
          <cell r="A1">
            <v>397867</v>
          </cell>
          <cell r="B1">
            <v>354832</v>
          </cell>
          <cell r="C1">
            <v>10694</v>
          </cell>
          <cell r="D1">
            <v>8070</v>
          </cell>
          <cell r="E1">
            <v>20256</v>
          </cell>
          <cell r="F1">
            <v>4015</v>
          </cell>
        </row>
        <row r="2">
          <cell r="A2">
            <v>1853274205</v>
          </cell>
          <cell r="B2">
            <v>1761757254</v>
          </cell>
          <cell r="C2">
            <v>23032393</v>
          </cell>
          <cell r="D2">
            <v>50209034</v>
          </cell>
          <cell r="E2">
            <v>12615146</v>
          </cell>
          <cell r="F2">
            <v>5660378</v>
          </cell>
        </row>
        <row r="3">
          <cell r="A3">
            <v>1717597120</v>
          </cell>
          <cell r="B3">
            <v>1641137146</v>
          </cell>
          <cell r="C3">
            <v>21348636</v>
          </cell>
          <cell r="D3">
            <v>42464993</v>
          </cell>
          <cell r="E3">
            <v>9129704</v>
          </cell>
          <cell r="F3">
            <v>3516641</v>
          </cell>
        </row>
        <row r="4">
          <cell r="A4">
            <v>300993</v>
          </cell>
          <cell r="B4">
            <v>287506</v>
          </cell>
          <cell r="C4">
            <v>7815</v>
          </cell>
          <cell r="D4">
            <v>317</v>
          </cell>
          <cell r="E4">
            <v>4070</v>
          </cell>
          <cell r="F4">
            <v>1285</v>
          </cell>
        </row>
        <row r="5">
          <cell r="A5">
            <v>1603922154</v>
          </cell>
          <cell r="B5">
            <v>1569277155</v>
          </cell>
          <cell r="C5">
            <v>20106483</v>
          </cell>
          <cell r="D5">
            <v>11248726</v>
          </cell>
          <cell r="E5">
            <v>2366535</v>
          </cell>
          <cell r="F5">
            <v>923255</v>
          </cell>
        </row>
        <row r="6">
          <cell r="A6">
            <v>9583</v>
          </cell>
          <cell r="B6">
            <v>7624</v>
          </cell>
          <cell r="C6">
            <v>930</v>
          </cell>
          <cell r="D6">
            <v>47</v>
          </cell>
          <cell r="E6">
            <v>811</v>
          </cell>
          <cell r="F6">
            <v>171</v>
          </cell>
        </row>
        <row r="7">
          <cell r="A7">
            <v>41773477</v>
          </cell>
          <cell r="B7">
            <v>39446054</v>
          </cell>
          <cell r="C7">
            <v>2152556</v>
          </cell>
          <cell r="D7">
            <v>28709</v>
          </cell>
          <cell r="E7">
            <v>99464</v>
          </cell>
          <cell r="F7">
            <v>46694</v>
          </cell>
        </row>
        <row r="8">
          <cell r="A8">
            <v>154933571</v>
          </cell>
          <cell r="B8">
            <v>110596742</v>
          </cell>
          <cell r="C8">
            <v>2570382</v>
          </cell>
          <cell r="D8">
            <v>30893216</v>
          </cell>
          <cell r="E8">
            <v>7960787</v>
          </cell>
          <cell r="F8">
            <v>2912444</v>
          </cell>
        </row>
        <row r="9">
          <cell r="A9">
            <v>20196626</v>
          </cell>
          <cell r="B9">
            <v>14422526</v>
          </cell>
          <cell r="C9">
            <v>326754</v>
          </cell>
          <cell r="D9">
            <v>4020503</v>
          </cell>
          <cell r="E9">
            <v>1048234</v>
          </cell>
          <cell r="F9">
            <v>378609</v>
          </cell>
        </row>
        <row r="10">
          <cell r="A10">
            <v>1334148</v>
          </cell>
          <cell r="B10">
            <v>1090038</v>
          </cell>
          <cell r="C10">
            <v>28284</v>
          </cell>
          <cell r="D10">
            <v>108048</v>
          </cell>
          <cell r="E10">
            <v>80753</v>
          </cell>
          <cell r="F10">
            <v>27025</v>
          </cell>
        </row>
        <row r="11">
          <cell r="A11">
            <v>9968207</v>
          </cell>
          <cell r="B11">
            <v>7329967</v>
          </cell>
          <cell r="C11">
            <v>251527</v>
          </cell>
          <cell r="D11">
            <v>1549071</v>
          </cell>
          <cell r="E11">
            <v>547825</v>
          </cell>
          <cell r="F11">
            <v>289817</v>
          </cell>
        </row>
        <row r="12">
          <cell r="A12">
            <v>28669</v>
          </cell>
          <cell r="B12">
            <v>19251</v>
          </cell>
          <cell r="C12">
            <v>816</v>
          </cell>
          <cell r="D12">
            <v>6372</v>
          </cell>
          <cell r="E12">
            <v>1373</v>
          </cell>
          <cell r="F12">
            <v>857</v>
          </cell>
        </row>
        <row r="13">
          <cell r="A13">
            <v>12894</v>
          </cell>
          <cell r="B13">
            <v>11590</v>
          </cell>
          <cell r="C13">
            <v>318</v>
          </cell>
          <cell r="D13">
            <v>891</v>
          </cell>
          <cell r="E13">
            <v>65</v>
          </cell>
          <cell r="F13">
            <v>30</v>
          </cell>
        </row>
        <row r="14">
          <cell r="A14">
            <v>2508</v>
          </cell>
          <cell r="B14">
            <v>2471</v>
          </cell>
          <cell r="C14">
            <v>31</v>
          </cell>
          <cell r="D14">
            <v>1</v>
          </cell>
          <cell r="E14">
            <v>5</v>
          </cell>
          <cell r="F14">
            <v>0</v>
          </cell>
        </row>
        <row r="15">
          <cell r="A15">
            <v>328</v>
          </cell>
          <cell r="B15">
            <v>325</v>
          </cell>
          <cell r="C15">
            <v>3</v>
          </cell>
          <cell r="D15">
            <v>0</v>
          </cell>
          <cell r="E15">
            <v>0</v>
          </cell>
          <cell r="F15">
            <v>0</v>
          </cell>
        </row>
        <row r="16">
          <cell r="A16">
            <v>205</v>
          </cell>
          <cell r="B16">
            <v>204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</row>
      </sheetData>
      <sheetData sheetId="7">
        <row r="1">
          <cell r="A1">
            <v>472766</v>
          </cell>
        </row>
        <row r="2">
          <cell r="A2">
            <v>571172766</v>
          </cell>
        </row>
        <row r="3">
          <cell r="A3">
            <v>104375189</v>
          </cell>
        </row>
        <row r="4">
          <cell r="A4">
            <v>13546619</v>
          </cell>
        </row>
        <row r="5">
          <cell r="A5">
            <v>806314</v>
          </cell>
        </row>
        <row r="6">
          <cell r="A6">
            <v>757203983</v>
          </cell>
        </row>
        <row r="7">
          <cell r="A7">
            <v>33850928</v>
          </cell>
        </row>
        <row r="8">
          <cell r="A8">
            <v>4330319</v>
          </cell>
        </row>
        <row r="9">
          <cell r="A9">
            <v>22393</v>
          </cell>
        </row>
        <row r="10">
          <cell r="A10">
            <v>977124295</v>
          </cell>
        </row>
        <row r="11">
          <cell r="A11">
            <v>92656090</v>
          </cell>
        </row>
        <row r="12">
          <cell r="A12">
            <v>12078580</v>
          </cell>
        </row>
        <row r="13">
          <cell r="A13">
            <v>259744</v>
          </cell>
        </row>
        <row r="14">
          <cell r="A14">
            <v>28405124</v>
          </cell>
        </row>
        <row r="15">
          <cell r="A15">
            <v>25269828</v>
          </cell>
        </row>
        <row r="16">
          <cell r="A16">
            <v>3361744</v>
          </cell>
        </row>
        <row r="17">
          <cell r="A17">
            <v>21672</v>
          </cell>
        </row>
        <row r="18">
          <cell r="A18">
            <v>7003643</v>
          </cell>
        </row>
        <row r="19">
          <cell r="A19">
            <v>5769622</v>
          </cell>
        </row>
        <row r="20">
          <cell r="A20">
            <v>751605</v>
          </cell>
        </row>
        <row r="21">
          <cell r="A21">
            <v>5012742</v>
          </cell>
        </row>
        <row r="22">
          <cell r="A22">
            <v>2419035315</v>
          </cell>
        </row>
        <row r="23">
          <cell r="A23">
            <v>2375203193</v>
          </cell>
        </row>
        <row r="24">
          <cell r="A24">
            <v>310958102</v>
          </cell>
        </row>
        <row r="25">
          <cell r="A25">
            <v>378844</v>
          </cell>
        </row>
        <row r="26">
          <cell r="A26">
            <v>44024805</v>
          </cell>
        </row>
        <row r="27">
          <cell r="A27">
            <v>47601838</v>
          </cell>
        </row>
        <row r="28">
          <cell r="A28">
            <v>6830562</v>
          </cell>
        </row>
        <row r="29">
          <cell r="A29">
            <v>27764</v>
          </cell>
        </row>
        <row r="30">
          <cell r="A30">
            <v>171190191</v>
          </cell>
        </row>
        <row r="31">
          <cell r="A31">
            <v>156913471</v>
          </cell>
        </row>
        <row r="32">
          <cell r="A32">
            <v>20541847</v>
          </cell>
        </row>
      </sheetData>
      <sheetData sheetId="8">
        <row r="9">
          <cell r="A9" t="str">
            <v>по состоянию на 01.01.2017 г.</v>
          </cell>
        </row>
      </sheetData>
      <sheetData sheetId="9"/>
      <sheetData sheetId="10">
        <row r="1">
          <cell r="B1">
            <v>66914</v>
          </cell>
          <cell r="C1">
            <v>5647</v>
          </cell>
          <cell r="D1">
            <v>3311</v>
          </cell>
          <cell r="E1">
            <v>3835</v>
          </cell>
          <cell r="F1">
            <v>16250</v>
          </cell>
          <cell r="G1">
            <v>180743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pane xSplit="2" ySplit="7" topLeftCell="C8" activePane="bottomRight" state="frozen"/>
      <selection pane="topRight" activeCell="C1" sqref="C1"/>
      <selection pane="bottomLeft" activeCell="A9" sqref="A9"/>
      <selection pane="bottomRight"/>
    </sheetView>
  </sheetViews>
  <sheetFormatPr baseColWidth="10" defaultColWidth="10.19921875" defaultRowHeight="13.2"/>
  <cols>
    <col min="1" max="1" width="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10" t="s">
        <v>15</v>
      </c>
    </row>
    <row r="2" spans="1:3" ht="15.6">
      <c r="A2" s="273" t="s">
        <v>16</v>
      </c>
      <c r="B2" s="274"/>
      <c r="C2" s="274"/>
    </row>
    <row r="3" spans="1:3" ht="45" customHeight="1">
      <c r="A3" s="275" t="s">
        <v>17</v>
      </c>
      <c r="B3" s="276"/>
      <c r="C3" s="276"/>
    </row>
    <row r="4" spans="1:3">
      <c r="A4" s="277" t="s">
        <v>18</v>
      </c>
      <c r="B4" s="277"/>
      <c r="C4" s="277"/>
    </row>
    <row r="5" spans="1:3">
      <c r="A5" s="11" t="s">
        <v>19</v>
      </c>
    </row>
    <row r="6" spans="1:3" ht="25.5" customHeight="1">
      <c r="A6" s="12" t="s">
        <v>0</v>
      </c>
      <c r="B6" s="13" t="s">
        <v>20</v>
      </c>
      <c r="C6" s="13" t="s">
        <v>21</v>
      </c>
    </row>
    <row r="7" spans="1:3">
      <c r="A7" s="14" t="s">
        <v>1</v>
      </c>
      <c r="B7" s="14" t="s">
        <v>2</v>
      </c>
      <c r="C7" s="14">
        <v>1</v>
      </c>
    </row>
    <row r="8" spans="1:3" ht="27" customHeight="1">
      <c r="A8" s="15" t="s">
        <v>3</v>
      </c>
      <c r="B8" s="16">
        <v>1010</v>
      </c>
      <c r="C8" s="17">
        <f>[2]hidden1!A1</f>
        <v>7545363</v>
      </c>
    </row>
    <row r="9" spans="1:3" ht="27" customHeight="1">
      <c r="A9" s="15" t="s">
        <v>4</v>
      </c>
      <c r="B9" s="16">
        <v>1020</v>
      </c>
      <c r="C9" s="17">
        <f>[2]hidden1!A2</f>
        <v>6226069</v>
      </c>
    </row>
    <row r="10" spans="1:3" ht="26.4">
      <c r="A10" s="15" t="s">
        <v>5</v>
      </c>
      <c r="B10" s="16">
        <v>1025</v>
      </c>
      <c r="C10" s="17">
        <f>[2]hidden1!A3</f>
        <v>5775641</v>
      </c>
    </row>
    <row r="11" spans="1:3" ht="38.25" customHeight="1">
      <c r="A11" s="15" t="s">
        <v>22</v>
      </c>
      <c r="B11" s="16">
        <v>1030</v>
      </c>
      <c r="C11" s="17">
        <f>[2]hidden1!A4</f>
        <v>428726</v>
      </c>
    </row>
    <row r="12" spans="1:3" ht="38.25" customHeight="1">
      <c r="A12" s="15" t="s">
        <v>23</v>
      </c>
      <c r="B12" s="16">
        <v>1040</v>
      </c>
      <c r="C12" s="17">
        <f>[2]hidden1!A5</f>
        <v>33302</v>
      </c>
    </row>
    <row r="13" spans="1:3" ht="38.25" customHeight="1">
      <c r="A13" s="15" t="s">
        <v>24</v>
      </c>
      <c r="B13" s="16">
        <v>1050</v>
      </c>
      <c r="C13" s="17">
        <f>[2]hidden1!A6</f>
        <v>4829</v>
      </c>
    </row>
    <row r="14" spans="1:3" ht="38.25" customHeight="1">
      <c r="A14" s="15" t="s">
        <v>25</v>
      </c>
      <c r="B14" s="16">
        <v>1060</v>
      </c>
      <c r="C14" s="17">
        <f>[2]hidden1!A7</f>
        <v>535</v>
      </c>
    </row>
    <row r="15" spans="1:3" ht="38.25" customHeight="1">
      <c r="A15" s="15" t="s">
        <v>26</v>
      </c>
      <c r="B15" s="16">
        <v>1070</v>
      </c>
      <c r="C15" s="17">
        <f>[2]hidden1!A8</f>
        <v>455</v>
      </c>
    </row>
    <row r="16" spans="1:3" ht="39.6">
      <c r="A16" s="15" t="s">
        <v>27</v>
      </c>
      <c r="B16" s="16">
        <v>1080</v>
      </c>
      <c r="C16" s="17">
        <f>[2]hidden1!A9</f>
        <v>38</v>
      </c>
    </row>
    <row r="17" spans="1:3">
      <c r="A17" s="15" t="s">
        <v>28</v>
      </c>
      <c r="B17" s="16">
        <v>1090</v>
      </c>
      <c r="C17" s="17">
        <f>[2]hidden1!A10</f>
        <v>83442</v>
      </c>
    </row>
    <row r="18" spans="1:3" ht="26.4">
      <c r="A18" s="15" t="s">
        <v>29</v>
      </c>
      <c r="B18" s="16">
        <v>1100</v>
      </c>
      <c r="C18" s="17">
        <f>[2]hidden1!A11</f>
        <v>56563</v>
      </c>
    </row>
    <row r="19" spans="1:3" ht="38.25" customHeight="1">
      <c r="A19" s="18" t="s">
        <v>30</v>
      </c>
      <c r="B19" s="19">
        <v>1110</v>
      </c>
      <c r="C19" s="17">
        <f>[2]hidden1!A12</f>
        <v>6840</v>
      </c>
    </row>
    <row r="20" spans="1:3" ht="38.25" customHeight="1">
      <c r="A20" s="18" t="s">
        <v>31</v>
      </c>
      <c r="B20" s="19">
        <v>1120</v>
      </c>
      <c r="C20" s="17">
        <f>[2]hidden1!A13</f>
        <v>197</v>
      </c>
    </row>
    <row r="21" spans="1:3">
      <c r="A21" s="18" t="s">
        <v>32</v>
      </c>
      <c r="B21" s="19">
        <v>1130</v>
      </c>
      <c r="C21" s="17">
        <f>[2]hidden1!A14</f>
        <v>35530408</v>
      </c>
    </row>
    <row r="22" spans="1:3" ht="27" customHeight="1">
      <c r="A22" s="18" t="s">
        <v>33</v>
      </c>
      <c r="B22" s="19">
        <v>1140</v>
      </c>
      <c r="C22" s="17">
        <f>[2]hidden1!A15</f>
        <v>4651468</v>
      </c>
    </row>
    <row r="23" spans="1:3" ht="26.4">
      <c r="A23" s="18" t="s">
        <v>34</v>
      </c>
      <c r="B23" s="19">
        <v>1150</v>
      </c>
      <c r="C23" s="17">
        <f>[2]hidden1!A16</f>
        <v>379978</v>
      </c>
    </row>
    <row r="24" spans="1:3" ht="105.6">
      <c r="A24" s="18" t="s">
        <v>35</v>
      </c>
      <c r="B24" s="19">
        <v>1160</v>
      </c>
      <c r="C24" s="17">
        <f>[2]hidden1!A17</f>
        <v>215330197</v>
      </c>
    </row>
  </sheetData>
  <mergeCells count="3">
    <mergeCell ref="A2:C2"/>
    <mergeCell ref="A3:C3"/>
    <mergeCell ref="A4:C4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4" workbookViewId="0">
      <selection activeCell="F17" sqref="F17:F18"/>
    </sheetView>
  </sheetViews>
  <sheetFormatPr baseColWidth="10" defaultColWidth="10.19921875" defaultRowHeight="13.2"/>
  <cols>
    <col min="1" max="1" width="69.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16</v>
      </c>
      <c r="B3" s="321"/>
      <c r="C3" s="321"/>
    </row>
    <row r="4" spans="1:3" ht="48" customHeight="1">
      <c r="A4" s="322" t="s">
        <v>294</v>
      </c>
      <c r="B4" s="323"/>
      <c r="C4" s="323"/>
    </row>
    <row r="5" spans="1:3" ht="16.5" customHeight="1">
      <c r="A5" s="324" t="str">
        <f>[4]hidden5!A9</f>
        <v>по состоянию на 01.01.2013 г.</v>
      </c>
      <c r="B5" s="324"/>
      <c r="C5" s="324"/>
    </row>
    <row r="6" spans="1:3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26.4">
      <c r="A9" s="15" t="s">
        <v>3</v>
      </c>
      <c r="B9" s="16">
        <v>1010</v>
      </c>
      <c r="C9" s="17">
        <f>[4]hidden1!A1</f>
        <v>7870191</v>
      </c>
    </row>
    <row r="10" spans="1:3" ht="26.4">
      <c r="A10" s="15" t="s">
        <v>296</v>
      </c>
      <c r="B10" s="16">
        <v>1020</v>
      </c>
      <c r="C10" s="17">
        <f>[4]hidden1!A2</f>
        <v>6640755</v>
      </c>
    </row>
    <row r="11" spans="1:3" ht="26.4">
      <c r="A11" s="15" t="s">
        <v>297</v>
      </c>
      <c r="B11" s="16">
        <v>1025</v>
      </c>
      <c r="C11" s="17">
        <f>[4]hidden1!A3</f>
        <v>6094523</v>
      </c>
    </row>
    <row r="12" spans="1:3" ht="42.75" customHeight="1">
      <c r="A12" s="15" t="s">
        <v>298</v>
      </c>
      <c r="B12" s="16">
        <v>1030</v>
      </c>
      <c r="C12" s="17">
        <f>[4]hidden1!A4</f>
        <v>397333</v>
      </c>
    </row>
    <row r="13" spans="1:3" ht="37.5" customHeight="1">
      <c r="A13" s="15" t="s">
        <v>299</v>
      </c>
      <c r="B13" s="16">
        <v>1040</v>
      </c>
      <c r="C13" s="17">
        <f>[4]hidden1!A5</f>
        <v>26637</v>
      </c>
    </row>
    <row r="14" spans="1:3" ht="40.5" customHeight="1">
      <c r="A14" s="15" t="s">
        <v>300</v>
      </c>
      <c r="B14" s="16">
        <v>1050</v>
      </c>
      <c r="C14" s="17">
        <f>[4]hidden1!A6</f>
        <v>4264</v>
      </c>
    </row>
    <row r="15" spans="1:3" ht="42" customHeight="1">
      <c r="A15" s="15" t="s">
        <v>301</v>
      </c>
      <c r="B15" s="16">
        <v>1060</v>
      </c>
      <c r="C15" s="17">
        <f>[4]hidden1!A7</f>
        <v>642</v>
      </c>
    </row>
    <row r="16" spans="1:3" ht="42" customHeight="1">
      <c r="A16" s="15" t="s">
        <v>302</v>
      </c>
      <c r="B16" s="16">
        <v>1070</v>
      </c>
      <c r="C16" s="17">
        <f>[4]hidden1!A8</f>
        <v>430</v>
      </c>
    </row>
    <row r="17" spans="1:3" ht="39.6">
      <c r="A17" s="15" t="s">
        <v>303</v>
      </c>
      <c r="B17" s="16">
        <v>1080</v>
      </c>
      <c r="C17" s="17">
        <f>[4]hidden1!A9</f>
        <v>15</v>
      </c>
    </row>
    <row r="18" spans="1:3" ht="26.4">
      <c r="A18" s="15" t="s">
        <v>28</v>
      </c>
      <c r="B18" s="16">
        <v>1090</v>
      </c>
      <c r="C18" s="17">
        <f>[4]hidden1!A10</f>
        <v>59543</v>
      </c>
    </row>
    <row r="19" spans="1:3" ht="26.4">
      <c r="A19" s="15" t="s">
        <v>304</v>
      </c>
      <c r="B19" s="16">
        <v>1100</v>
      </c>
      <c r="C19" s="17">
        <f>[4]hidden1!A11</f>
        <v>40703</v>
      </c>
    </row>
    <row r="20" spans="1:3" ht="39.6">
      <c r="A20" s="18" t="s">
        <v>305</v>
      </c>
      <c r="B20" s="19">
        <v>1110</v>
      </c>
      <c r="C20" s="17">
        <f>[4]hidden1!A12</f>
        <v>7870</v>
      </c>
    </row>
    <row r="21" spans="1:3" ht="42.75" customHeight="1">
      <c r="A21" s="18" t="s">
        <v>306</v>
      </c>
      <c r="B21" s="19">
        <v>1120</v>
      </c>
      <c r="C21" s="17">
        <f>[4]hidden1!A13</f>
        <v>235</v>
      </c>
    </row>
    <row r="22" spans="1:3">
      <c r="A22" s="18" t="s">
        <v>307</v>
      </c>
      <c r="B22" s="19">
        <v>1130</v>
      </c>
      <c r="C22" s="17">
        <f>[4]hidden1!A14</f>
        <v>40779774</v>
      </c>
    </row>
    <row r="23" spans="1:3" ht="27" customHeight="1">
      <c r="A23" s="18" t="s">
        <v>308</v>
      </c>
      <c r="B23" s="19">
        <v>1140</v>
      </c>
      <c r="C23" s="17">
        <f>[4]hidden1!A15</f>
        <v>5380687</v>
      </c>
    </row>
    <row r="24" spans="1:3" ht="39.6">
      <c r="A24" s="18" t="s">
        <v>309</v>
      </c>
      <c r="B24" s="19">
        <v>1150</v>
      </c>
      <c r="C24" s="17">
        <f>[4]hidden1!A16</f>
        <v>282797</v>
      </c>
    </row>
    <row r="25" spans="1:3" ht="52.8">
      <c r="A25" s="18" t="s">
        <v>310</v>
      </c>
      <c r="B25" s="19">
        <v>1160</v>
      </c>
      <c r="C25" s="17">
        <f>[4]hidden1!A17</f>
        <v>211211993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19685039370078741" header="0.19685039370078741" footer="0.31496062992125984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25" activePane="bottomRight" state="frozen"/>
      <selection pane="topRight" activeCell="C1" sqref="C1"/>
      <selection pane="bottomLeft" activeCell="A9" sqref="A9"/>
      <selection pane="bottomRight" activeCell="A30" sqref="A30"/>
    </sheetView>
  </sheetViews>
  <sheetFormatPr baseColWidth="10" defaultColWidth="10.69921875" defaultRowHeight="13.2"/>
  <cols>
    <col min="1" max="1" width="67.296875" style="69" customWidth="1"/>
    <col min="2" max="2" width="7.296875" style="69" customWidth="1"/>
    <col min="3" max="3" width="18.19921875" style="69" customWidth="1"/>
    <col min="4" max="8" width="18.296875" style="69" customWidth="1"/>
    <col min="9" max="16384" width="10.69921875" style="69"/>
  </cols>
  <sheetData>
    <row r="1" spans="1:8">
      <c r="G1" s="330" t="s">
        <v>15</v>
      </c>
      <c r="H1" s="330"/>
    </row>
    <row r="2" spans="1:8" ht="13.8">
      <c r="A2" s="331" t="s">
        <v>36</v>
      </c>
      <c r="B2" s="331"/>
      <c r="C2" s="331"/>
      <c r="D2" s="331"/>
      <c r="E2" s="331"/>
      <c r="F2" s="331"/>
      <c r="G2" s="331"/>
      <c r="H2" s="331"/>
    </row>
    <row r="3" spans="1:8" ht="17.25" customHeight="1">
      <c r="A3" s="322" t="s">
        <v>311</v>
      </c>
      <c r="B3" s="322"/>
      <c r="C3" s="322"/>
      <c r="D3" s="322"/>
      <c r="E3" s="322"/>
      <c r="F3" s="322"/>
      <c r="G3" s="322"/>
      <c r="H3" s="322"/>
    </row>
    <row r="4" spans="1:8">
      <c r="A4" s="332" t="str">
        <f>[4]hidden5!A9</f>
        <v>по состоянию на 01.01.2013 г.</v>
      </c>
      <c r="B4" s="332"/>
      <c r="C4" s="332"/>
      <c r="D4" s="332"/>
      <c r="E4" s="332"/>
      <c r="F4" s="332"/>
      <c r="G4" s="332"/>
      <c r="H4" s="332"/>
    </row>
    <row r="5" spans="1:8">
      <c r="A5" s="333" t="s">
        <v>295</v>
      </c>
      <c r="B5" s="333"/>
      <c r="C5" s="333"/>
    </row>
    <row r="6" spans="1:8">
      <c r="A6" s="326" t="s">
        <v>0</v>
      </c>
      <c r="B6" s="327" t="s">
        <v>312</v>
      </c>
      <c r="C6" s="329" t="s">
        <v>38</v>
      </c>
      <c r="D6" s="329"/>
      <c r="E6" s="329"/>
      <c r="F6" s="329"/>
      <c r="G6" s="329"/>
      <c r="H6" s="329"/>
    </row>
    <row r="7" spans="1:8" ht="39.6">
      <c r="A7" s="326"/>
      <c r="B7" s="328"/>
      <c r="C7" s="70" t="s">
        <v>39</v>
      </c>
      <c r="D7" s="71" t="s">
        <v>40</v>
      </c>
      <c r="E7" s="72" t="s">
        <v>313</v>
      </c>
      <c r="F7" s="71" t="s">
        <v>314</v>
      </c>
      <c r="G7" s="71" t="s">
        <v>315</v>
      </c>
      <c r="H7" s="71" t="s">
        <v>316</v>
      </c>
    </row>
    <row r="8" spans="1:8">
      <c r="A8" s="73" t="s">
        <v>1</v>
      </c>
      <c r="B8" s="74" t="s">
        <v>2</v>
      </c>
      <c r="C8" s="73">
        <v>1</v>
      </c>
      <c r="D8" s="75">
        <v>2</v>
      </c>
      <c r="E8" s="75">
        <v>3</v>
      </c>
      <c r="F8" s="75">
        <v>4</v>
      </c>
      <c r="G8" s="75">
        <v>5</v>
      </c>
      <c r="H8" s="75">
        <v>6</v>
      </c>
    </row>
    <row r="9" spans="1:8" ht="39.6">
      <c r="A9" s="76" t="s">
        <v>317</v>
      </c>
      <c r="B9" s="77">
        <v>2001</v>
      </c>
      <c r="C9" s="78">
        <f>[4]hidden2!A1</f>
        <v>6622307</v>
      </c>
      <c r="D9" s="78">
        <f>[4]hidden2!B1</f>
        <v>405311</v>
      </c>
      <c r="E9" s="78">
        <f>[4]hidden2!C1</f>
        <v>22205</v>
      </c>
      <c r="F9" s="78">
        <f>[4]hidden2!D1</f>
        <v>11832</v>
      </c>
      <c r="G9" s="78">
        <f>[4]hidden2!E1</f>
        <v>20681</v>
      </c>
      <c r="H9" s="78">
        <f>[4]hidden2!F1</f>
        <v>6162278</v>
      </c>
    </row>
    <row r="10" spans="1:8" ht="39.6">
      <c r="A10" s="76" t="s">
        <v>318</v>
      </c>
      <c r="B10" s="77">
        <v>2002</v>
      </c>
      <c r="C10" s="78">
        <f>[4]hidden2!A2</f>
        <v>1223356</v>
      </c>
      <c r="D10" s="78">
        <f>[4]hidden2!B2</f>
        <v>38467</v>
      </c>
      <c r="E10" s="78">
        <f>[4]hidden2!C2</f>
        <v>1791</v>
      </c>
      <c r="F10" s="78">
        <f>[4]hidden2!D2</f>
        <v>818</v>
      </c>
      <c r="G10" s="78">
        <f>[4]hidden2!E2</f>
        <v>1281</v>
      </c>
      <c r="H10" s="78">
        <f>[4]hidden2!F2</f>
        <v>1180999</v>
      </c>
    </row>
    <row r="11" spans="1:8" ht="26.4">
      <c r="A11" s="76" t="s">
        <v>48</v>
      </c>
      <c r="B11" s="77">
        <v>2003</v>
      </c>
      <c r="C11" s="78">
        <f>[4]hidden2!A3</f>
        <v>64922466</v>
      </c>
      <c r="D11" s="78">
        <f>[4]hidden2!B3</f>
        <v>5253169</v>
      </c>
      <c r="E11" s="78">
        <f>[4]hidden2!C3</f>
        <v>97589</v>
      </c>
      <c r="F11" s="78">
        <f>[4]hidden2!D3</f>
        <v>1097335</v>
      </c>
      <c r="G11" s="78">
        <f>[4]hidden2!E3</f>
        <v>275746</v>
      </c>
      <c r="H11" s="78">
        <f>[4]hidden2!F3</f>
        <v>58198627</v>
      </c>
    </row>
    <row r="12" spans="1:8" ht="26.4">
      <c r="A12" s="76" t="s">
        <v>49</v>
      </c>
      <c r="B12" s="77">
        <v>2004</v>
      </c>
      <c r="C12" s="78">
        <f>[4]hidden2!A4</f>
        <v>1632671</v>
      </c>
      <c r="D12" s="78">
        <f>[4]hidden2!B4</f>
        <v>531790</v>
      </c>
      <c r="E12" s="78">
        <f>[4]hidden2!C4</f>
        <v>2718</v>
      </c>
      <c r="F12" s="78">
        <f>[4]hidden2!D4</f>
        <v>69114</v>
      </c>
      <c r="G12" s="78">
        <f>[4]hidden2!E4</f>
        <v>11908</v>
      </c>
      <c r="H12" s="78">
        <f>[4]hidden2!F4</f>
        <v>1017141</v>
      </c>
    </row>
    <row r="13" spans="1:8" ht="26.25" customHeight="1">
      <c r="A13" s="76" t="s">
        <v>50</v>
      </c>
      <c r="B13" s="77">
        <v>2005</v>
      </c>
      <c r="C13" s="78">
        <f>[4]hidden2!A5</f>
        <v>83597487</v>
      </c>
      <c r="D13" s="78">
        <f>[4]hidden2!B5</f>
        <v>929458</v>
      </c>
      <c r="E13" s="78">
        <f>[4]hidden2!C5</f>
        <v>11816</v>
      </c>
      <c r="F13" s="78">
        <f>[4]hidden2!D5</f>
        <v>95224</v>
      </c>
      <c r="G13" s="78">
        <f>[4]hidden2!E5</f>
        <v>50235</v>
      </c>
      <c r="H13" s="78">
        <f>[4]hidden2!F5</f>
        <v>82510754</v>
      </c>
    </row>
    <row r="14" spans="1:8" ht="26.4">
      <c r="A14" s="76" t="s">
        <v>51</v>
      </c>
      <c r="B14" s="77">
        <v>2006</v>
      </c>
      <c r="C14" s="78">
        <f>[4]hidden2!A6</f>
        <v>11760802</v>
      </c>
      <c r="D14" s="78">
        <f>[4]hidden2!B6</f>
        <v>150985</v>
      </c>
      <c r="E14" s="78">
        <f>[4]hidden2!C6</f>
        <v>3018</v>
      </c>
      <c r="F14" s="78">
        <f>[4]hidden2!D6</f>
        <v>13723</v>
      </c>
      <c r="G14" s="78">
        <f>[4]hidden2!E6</f>
        <v>11201</v>
      </c>
      <c r="H14" s="78">
        <f>[4]hidden2!F6</f>
        <v>11581875</v>
      </c>
    </row>
    <row r="15" spans="1:8" ht="26.4">
      <c r="A15" s="76" t="s">
        <v>242</v>
      </c>
      <c r="B15" s="77">
        <v>2010</v>
      </c>
      <c r="C15" s="78">
        <f>[4]hidden2!A7</f>
        <v>7455356</v>
      </c>
      <c r="D15" s="78">
        <f>[4]hidden2!B7</f>
        <v>414190</v>
      </c>
      <c r="E15" s="78">
        <f>[4]hidden2!C7</f>
        <v>22535</v>
      </c>
      <c r="F15" s="78">
        <f>[4]hidden2!D7</f>
        <v>11597</v>
      </c>
      <c r="G15" s="78">
        <f>[4]hidden2!E7</f>
        <v>20263</v>
      </c>
      <c r="H15" s="78">
        <f>[4]hidden2!F7</f>
        <v>6986771</v>
      </c>
    </row>
    <row r="16" spans="1:8" ht="26.4">
      <c r="A16" s="76" t="s">
        <v>319</v>
      </c>
      <c r="B16" s="77">
        <v>2015</v>
      </c>
      <c r="C16" s="78">
        <f>[4]hidden2!A8</f>
        <v>6348814</v>
      </c>
      <c r="D16" s="78">
        <f>[4]hidden2!B8</f>
        <v>381506</v>
      </c>
      <c r="E16" s="78">
        <f>[4]hidden2!C8</f>
        <v>20956</v>
      </c>
      <c r="F16" s="78">
        <f>[4]hidden2!D8</f>
        <v>10883</v>
      </c>
      <c r="G16" s="78">
        <f>[4]hidden2!E8</f>
        <v>19175</v>
      </c>
      <c r="H16" s="78">
        <f>[4]hidden2!F8</f>
        <v>5916294</v>
      </c>
    </row>
    <row r="17" spans="1:8" ht="28.5" customHeight="1">
      <c r="A17" s="76" t="s">
        <v>54</v>
      </c>
      <c r="B17" s="77">
        <v>2020</v>
      </c>
      <c r="C17" s="78">
        <f>[4]hidden2!A9</f>
        <v>5263335215</v>
      </c>
      <c r="D17" s="78">
        <f>[4]hidden2!B9</f>
        <v>1478188785</v>
      </c>
      <c r="E17" s="78">
        <f>[4]hidden2!C9</f>
        <v>12324251</v>
      </c>
      <c r="F17" s="78">
        <f>[4]hidden2!D9</f>
        <v>30143953</v>
      </c>
      <c r="G17" s="78">
        <f>[4]hidden2!E9</f>
        <v>7545777</v>
      </c>
      <c r="H17" s="78">
        <f>[4]hidden2!F9</f>
        <v>3735132449</v>
      </c>
    </row>
    <row r="18" spans="1:8" ht="39.6">
      <c r="A18" s="76" t="s">
        <v>320</v>
      </c>
      <c r="B18" s="77">
        <v>2030</v>
      </c>
      <c r="C18" s="78">
        <f>[4]hidden2!A10</f>
        <v>3351</v>
      </c>
      <c r="D18" s="78">
        <f>[4]hidden2!B10</f>
        <v>324</v>
      </c>
      <c r="E18" s="78">
        <f>[4]hidden2!C10</f>
        <v>8</v>
      </c>
      <c r="F18" s="78">
        <f>[4]hidden2!D10</f>
        <v>353</v>
      </c>
      <c r="G18" s="78">
        <f>[4]hidden2!E10</f>
        <v>54</v>
      </c>
      <c r="H18" s="78">
        <f>[4]hidden2!F10</f>
        <v>2612</v>
      </c>
    </row>
    <row r="19" spans="1:8" ht="26.4">
      <c r="A19" s="76" t="s">
        <v>56</v>
      </c>
      <c r="B19" s="77">
        <v>2031</v>
      </c>
      <c r="C19" s="78">
        <f>[4]hidden2!A11</f>
        <v>566051</v>
      </c>
      <c r="D19" s="78">
        <f>[4]hidden2!B11</f>
        <v>135158</v>
      </c>
      <c r="E19" s="78">
        <f>[4]hidden2!C11</f>
        <v>804</v>
      </c>
      <c r="F19" s="78">
        <f>[4]hidden2!D11</f>
        <v>8142</v>
      </c>
      <c r="G19" s="78">
        <f>[4]hidden2!E11</f>
        <v>2385</v>
      </c>
      <c r="H19" s="78">
        <f>[4]hidden2!F11</f>
        <v>419562</v>
      </c>
    </row>
    <row r="20" spans="1:8" ht="39.6">
      <c r="A20" s="76" t="s">
        <v>321</v>
      </c>
      <c r="B20" s="77">
        <v>2040</v>
      </c>
      <c r="C20" s="78">
        <f>[4]hidden2!A12</f>
        <v>446057</v>
      </c>
      <c r="D20" s="78">
        <f>[4]hidden2!B12</f>
        <v>3023</v>
      </c>
      <c r="E20" s="78">
        <f>[4]hidden2!C12</f>
        <v>79</v>
      </c>
      <c r="F20" s="78">
        <f>[4]hidden2!D12</f>
        <v>747</v>
      </c>
      <c r="G20" s="78">
        <f>[4]hidden2!E12</f>
        <v>531</v>
      </c>
      <c r="H20" s="78">
        <f>[4]hidden2!F12</f>
        <v>441677</v>
      </c>
    </row>
    <row r="21" spans="1:8" ht="39.6">
      <c r="A21" s="76" t="s">
        <v>322</v>
      </c>
      <c r="B21" s="77">
        <v>2041</v>
      </c>
      <c r="C21" s="78">
        <f>[4]hidden2!A13</f>
        <v>16103920</v>
      </c>
      <c r="D21" s="78">
        <f>[4]hidden2!B13</f>
        <v>108890</v>
      </c>
      <c r="E21" s="78">
        <f>[4]hidden2!C13</f>
        <v>2783</v>
      </c>
      <c r="F21" s="78">
        <f>[4]hidden2!D13</f>
        <v>30433</v>
      </c>
      <c r="G21" s="78">
        <f>[4]hidden2!E13</f>
        <v>18762</v>
      </c>
      <c r="H21" s="78">
        <f>[4]hidden2!F13</f>
        <v>15943052</v>
      </c>
    </row>
    <row r="22" spans="1:8" ht="54.75" customHeight="1">
      <c r="A22" s="76" t="s">
        <v>323</v>
      </c>
      <c r="B22" s="77">
        <v>2050</v>
      </c>
      <c r="C22" s="78">
        <f>[4]hidden2!A14</f>
        <v>478528</v>
      </c>
      <c r="D22" s="78">
        <f>[4]hidden2!B14</f>
        <v>1940</v>
      </c>
      <c r="E22" s="78">
        <f>[4]hidden2!C14</f>
        <v>42</v>
      </c>
      <c r="F22" s="78">
        <f>[4]hidden2!D14</f>
        <v>144</v>
      </c>
      <c r="G22" s="78">
        <f>[4]hidden2!E14</f>
        <v>124</v>
      </c>
      <c r="H22" s="78">
        <f>[4]hidden2!F14</f>
        <v>476278</v>
      </c>
    </row>
    <row r="23" spans="1:8" ht="39.6">
      <c r="A23" s="76" t="s">
        <v>247</v>
      </c>
      <c r="B23" s="77">
        <v>2051</v>
      </c>
      <c r="C23" s="78">
        <f>[4]hidden2!A15</f>
        <v>13966664</v>
      </c>
      <c r="D23" s="78">
        <f>[4]hidden2!B15</f>
        <v>52316</v>
      </c>
      <c r="E23" s="78">
        <f>[4]hidden2!C15</f>
        <v>1186</v>
      </c>
      <c r="F23" s="78">
        <f>[4]hidden2!D15</f>
        <v>4083</v>
      </c>
      <c r="G23" s="78">
        <f>[4]hidden2!E15</f>
        <v>3905</v>
      </c>
      <c r="H23" s="78">
        <f>[4]hidden2!F15</f>
        <v>13905174</v>
      </c>
    </row>
    <row r="24" spans="1:8" ht="52.8">
      <c r="A24" s="76" t="s">
        <v>324</v>
      </c>
      <c r="B24" s="77">
        <v>2060</v>
      </c>
      <c r="C24" s="78">
        <f>[4]hidden2!A16</f>
        <v>354086</v>
      </c>
      <c r="D24" s="78">
        <f>[4]hidden2!B16</f>
        <v>2808</v>
      </c>
      <c r="E24" s="78">
        <f>[4]hidden2!C16</f>
        <v>29</v>
      </c>
      <c r="F24" s="78">
        <f>[4]hidden2!D16</f>
        <v>977</v>
      </c>
      <c r="G24" s="78">
        <f>[4]hidden2!E16</f>
        <v>576</v>
      </c>
      <c r="H24" s="78">
        <f>[4]hidden2!F16</f>
        <v>349696</v>
      </c>
    </row>
    <row r="25" spans="1:8" ht="39.6">
      <c r="A25" s="76" t="s">
        <v>325</v>
      </c>
      <c r="B25" s="77">
        <v>2061</v>
      </c>
      <c r="C25" s="78">
        <f>[4]hidden2!A17</f>
        <v>11695575</v>
      </c>
      <c r="D25" s="78">
        <f>[4]hidden2!B17</f>
        <v>84552</v>
      </c>
      <c r="E25" s="78">
        <f>[4]hidden2!C17</f>
        <v>1160</v>
      </c>
      <c r="F25" s="78">
        <f>[4]hidden2!D17</f>
        <v>30917</v>
      </c>
      <c r="G25" s="78">
        <f>[4]hidden2!E17</f>
        <v>12708</v>
      </c>
      <c r="H25" s="78">
        <f>[4]hidden2!F17</f>
        <v>11566238</v>
      </c>
    </row>
    <row r="26" spans="1:8" ht="39.6">
      <c r="A26" s="76" t="s">
        <v>326</v>
      </c>
      <c r="B26" s="77">
        <v>2070</v>
      </c>
      <c r="C26" s="78">
        <f>[4]hidden2!A18</f>
        <v>37353</v>
      </c>
      <c r="D26" s="78">
        <f>[4]hidden2!B18</f>
        <v>368</v>
      </c>
      <c r="E26" s="78">
        <f>[4]hidden2!C18</f>
        <v>8</v>
      </c>
      <c r="F26" s="78">
        <f>[4]hidden2!D18</f>
        <v>159</v>
      </c>
      <c r="G26" s="78">
        <f>[4]hidden2!E18</f>
        <v>75</v>
      </c>
      <c r="H26" s="78">
        <f>[4]hidden2!F18</f>
        <v>36743</v>
      </c>
    </row>
    <row r="27" spans="1:8" ht="26.4">
      <c r="A27" s="76" t="s">
        <v>327</v>
      </c>
      <c r="B27" s="77">
        <v>2071</v>
      </c>
      <c r="C27" s="78">
        <f>[4]hidden2!A19</f>
        <v>3255975</v>
      </c>
      <c r="D27" s="78">
        <f>[4]hidden2!B19</f>
        <v>28084</v>
      </c>
      <c r="E27" s="78">
        <f>[4]hidden2!C19</f>
        <v>961</v>
      </c>
      <c r="F27" s="78">
        <f>[4]hidden2!D19</f>
        <v>11810</v>
      </c>
      <c r="G27" s="78">
        <f>[4]hidden2!E19</f>
        <v>4611</v>
      </c>
      <c r="H27" s="78">
        <f>[4]hidden2!F19</f>
        <v>3210509</v>
      </c>
    </row>
    <row r="28" spans="1:8" ht="78" customHeight="1">
      <c r="A28" s="76" t="s">
        <v>328</v>
      </c>
      <c r="B28" s="77">
        <v>2080</v>
      </c>
      <c r="C28" s="78">
        <f>[4]hidden2!A20</f>
        <v>10556</v>
      </c>
      <c r="D28" s="78">
        <f>[4]hidden2!B20</f>
        <v>105</v>
      </c>
      <c r="E28" s="78">
        <f>[4]hidden2!C20</f>
        <v>1</v>
      </c>
      <c r="F28" s="78">
        <f>[4]hidden2!D20</f>
        <v>36</v>
      </c>
      <c r="G28" s="78">
        <f>[4]hidden2!E20</f>
        <v>38</v>
      </c>
      <c r="H28" s="78">
        <f>[4]hidden2!F20</f>
        <v>10376</v>
      </c>
    </row>
    <row r="29" spans="1:8" ht="52.8">
      <c r="A29" s="76" t="s">
        <v>66</v>
      </c>
      <c r="B29" s="77">
        <v>2081</v>
      </c>
      <c r="C29" s="78">
        <f>[4]hidden2!A21</f>
        <v>216444</v>
      </c>
      <c r="D29" s="78">
        <f>[4]hidden2!B21</f>
        <v>2121</v>
      </c>
      <c r="E29" s="78">
        <f>[4]hidden2!C21</f>
        <v>10</v>
      </c>
      <c r="F29" s="78">
        <f>[4]hidden2!D21</f>
        <v>635</v>
      </c>
      <c r="G29" s="78">
        <f>[4]hidden2!E21</f>
        <v>624</v>
      </c>
      <c r="H29" s="78">
        <f>[4]hidden2!F21</f>
        <v>213054</v>
      </c>
    </row>
    <row r="30" spans="1:8" ht="92.4">
      <c r="A30" s="76" t="s">
        <v>329</v>
      </c>
      <c r="B30" s="77">
        <v>2090</v>
      </c>
      <c r="C30" s="78">
        <f>[4]hidden2!A22</f>
        <v>3747</v>
      </c>
      <c r="D30" s="78">
        <f>[4]hidden2!B22</f>
        <v>50</v>
      </c>
      <c r="E30" s="78">
        <f>[4]hidden2!C22</f>
        <v>0</v>
      </c>
      <c r="F30" s="78">
        <f>[4]hidden2!D22</f>
        <v>11</v>
      </c>
      <c r="G30" s="78">
        <f>[4]hidden2!E22</f>
        <v>12</v>
      </c>
      <c r="H30" s="78">
        <f>[4]hidden2!F22</f>
        <v>3674</v>
      </c>
    </row>
    <row r="31" spans="1:8" ht="106.5" customHeight="1">
      <c r="A31" s="76" t="s">
        <v>330</v>
      </c>
      <c r="B31" s="77">
        <v>2091</v>
      </c>
      <c r="C31" s="78">
        <f>[4]hidden2!A23</f>
        <v>52301</v>
      </c>
      <c r="D31" s="78">
        <f>[4]hidden2!B23</f>
        <v>598</v>
      </c>
      <c r="E31" s="78">
        <f>[4]hidden2!C23</f>
        <v>0</v>
      </c>
      <c r="F31" s="78">
        <f>[4]hidden2!D23</f>
        <v>389</v>
      </c>
      <c r="G31" s="78">
        <f>[4]hidden2!E23</f>
        <v>114</v>
      </c>
      <c r="H31" s="78">
        <f>[4]hidden2!F23</f>
        <v>51200</v>
      </c>
    </row>
    <row r="32" spans="1:8" ht="92.4">
      <c r="A32" s="76" t="s">
        <v>331</v>
      </c>
      <c r="B32" s="77">
        <v>2100</v>
      </c>
      <c r="C32" s="78">
        <f>[4]hidden2!A24</f>
        <v>61817</v>
      </c>
      <c r="D32" s="78">
        <f>[4]hidden2!B24</f>
        <v>181</v>
      </c>
      <c r="E32" s="78">
        <f>[4]hidden2!C24</f>
        <v>9</v>
      </c>
      <c r="F32" s="78">
        <f>[4]hidden2!D24</f>
        <v>19</v>
      </c>
      <c r="G32" s="78">
        <f>[4]hidden2!E24</f>
        <v>17</v>
      </c>
      <c r="H32" s="78">
        <f>[4]hidden2!F24</f>
        <v>61591</v>
      </c>
    </row>
    <row r="33" spans="1:8" ht="92.4">
      <c r="A33" s="76" t="s">
        <v>332</v>
      </c>
      <c r="B33" s="77">
        <v>2101</v>
      </c>
      <c r="C33" s="78">
        <f>[4]hidden2!A25</f>
        <v>946194</v>
      </c>
      <c r="D33" s="78">
        <f>[4]hidden2!B25</f>
        <v>2740</v>
      </c>
      <c r="E33" s="78">
        <f>[4]hidden2!C25</f>
        <v>167</v>
      </c>
      <c r="F33" s="78">
        <f>[4]hidden2!D25</f>
        <v>574</v>
      </c>
      <c r="G33" s="78">
        <f>[4]hidden2!E25</f>
        <v>229</v>
      </c>
      <c r="H33" s="78">
        <f>[4]hidden2!F25</f>
        <v>942484</v>
      </c>
    </row>
    <row r="34" spans="1:8" ht="79.2">
      <c r="A34" s="76" t="s">
        <v>333</v>
      </c>
      <c r="B34" s="77">
        <v>2110</v>
      </c>
      <c r="C34" s="78">
        <f>[4]hidden2!A26</f>
        <v>40604</v>
      </c>
      <c r="D34" s="78">
        <f>[4]hidden2!B26</f>
        <v>303</v>
      </c>
      <c r="E34" s="78">
        <f>[4]hidden2!C26</f>
        <v>5</v>
      </c>
      <c r="F34" s="78">
        <f>[4]hidden2!D26</f>
        <v>98</v>
      </c>
      <c r="G34" s="78">
        <f>[4]hidden2!E26</f>
        <v>61</v>
      </c>
      <c r="H34" s="78">
        <f>[4]hidden2!F26</f>
        <v>40137</v>
      </c>
    </row>
    <row r="35" spans="1:8" ht="79.2">
      <c r="A35" s="76" t="s">
        <v>334</v>
      </c>
      <c r="B35" s="77">
        <v>2111</v>
      </c>
      <c r="C35" s="78">
        <f>[4]hidden2!A27</f>
        <v>339457</v>
      </c>
      <c r="D35" s="78">
        <f>[4]hidden2!B27</f>
        <v>2956</v>
      </c>
      <c r="E35" s="78">
        <f>[4]hidden2!C27</f>
        <v>42</v>
      </c>
      <c r="F35" s="78">
        <f>[4]hidden2!D27</f>
        <v>1194</v>
      </c>
      <c r="G35" s="78">
        <f>[4]hidden2!E27</f>
        <v>591</v>
      </c>
      <c r="H35" s="78">
        <f>[4]hidden2!F27</f>
        <v>334674</v>
      </c>
    </row>
    <row r="36" spans="1:8" ht="52.8">
      <c r="A36" s="76" t="s">
        <v>335</v>
      </c>
      <c r="B36" s="79">
        <v>2120</v>
      </c>
      <c r="C36" s="78">
        <f>[4]hidden2!A28</f>
        <v>1775702</v>
      </c>
      <c r="D36" s="78">
        <f>[4]hidden2!B28</f>
        <v>39087</v>
      </c>
      <c r="E36" s="78">
        <f>[4]hidden2!C28</f>
        <v>975</v>
      </c>
      <c r="F36" s="78">
        <f>[4]hidden2!D28</f>
        <v>492</v>
      </c>
      <c r="G36" s="78">
        <f>[4]hidden2!E28</f>
        <v>945</v>
      </c>
      <c r="H36" s="78">
        <f>[4]hidden2!F28</f>
        <v>1734203</v>
      </c>
    </row>
    <row r="37" spans="1:8" ht="39.6">
      <c r="A37" s="76" t="s">
        <v>336</v>
      </c>
      <c r="B37" s="79">
        <v>2121</v>
      </c>
      <c r="C37" s="78">
        <f>[4]hidden2!A29</f>
        <v>656647360</v>
      </c>
      <c r="D37" s="78">
        <f>[4]hidden2!B29</f>
        <v>21150043</v>
      </c>
      <c r="E37" s="78">
        <f>[4]hidden2!C29</f>
        <v>322954</v>
      </c>
      <c r="F37" s="78">
        <f>[4]hidden2!D29</f>
        <v>453986</v>
      </c>
      <c r="G37" s="78">
        <f>[4]hidden2!E29</f>
        <v>645635</v>
      </c>
      <c r="H37" s="78">
        <f>[4]hidden2!F29</f>
        <v>634074742</v>
      </c>
    </row>
    <row r="38" spans="1:8" ht="116.25" customHeight="1">
      <c r="A38" s="76" t="s">
        <v>337</v>
      </c>
      <c r="B38" s="79">
        <v>2130</v>
      </c>
      <c r="C38" s="78">
        <f>[4]hidden2!A30</f>
        <v>22290</v>
      </c>
      <c r="D38" s="78">
        <f>[4]hidden2!B30</f>
        <v>1137</v>
      </c>
      <c r="E38" s="78">
        <f>[4]hidden2!C30</f>
        <v>15</v>
      </c>
      <c r="F38" s="78">
        <f>[4]hidden2!D30</f>
        <v>11</v>
      </c>
      <c r="G38" s="78">
        <f>[4]hidden2!E30</f>
        <v>18</v>
      </c>
      <c r="H38" s="78">
        <f>[4]hidden2!F30</f>
        <v>21109</v>
      </c>
    </row>
    <row r="39" spans="1:8" ht="79.2">
      <c r="A39" s="76" t="s">
        <v>338</v>
      </c>
      <c r="B39" s="79">
        <v>2131</v>
      </c>
      <c r="C39" s="78">
        <f>[4]hidden2!A31</f>
        <v>39453299</v>
      </c>
      <c r="D39" s="78">
        <f>[4]hidden2!B31</f>
        <v>2695426</v>
      </c>
      <c r="E39" s="78">
        <f>[4]hidden2!C31</f>
        <v>13956</v>
      </c>
      <c r="F39" s="78">
        <f>[4]hidden2!D31</f>
        <v>9804</v>
      </c>
      <c r="G39" s="78">
        <f>[4]hidden2!E31</f>
        <v>18836</v>
      </c>
      <c r="H39" s="78">
        <f>[4]hidden2!F31</f>
        <v>36715277</v>
      </c>
    </row>
    <row r="40" spans="1:8" ht="52.8">
      <c r="A40" s="76" t="s">
        <v>339</v>
      </c>
      <c r="B40" s="79">
        <v>2140</v>
      </c>
      <c r="C40" s="78">
        <f>[4]hidden2!A32</f>
        <v>26340</v>
      </c>
      <c r="D40" s="78">
        <f>[4]hidden2!B32</f>
        <v>737</v>
      </c>
      <c r="E40" s="78">
        <f>[4]hidden2!C32</f>
        <v>8</v>
      </c>
      <c r="F40" s="78">
        <f>[4]hidden2!D32</f>
        <v>17</v>
      </c>
      <c r="G40" s="78">
        <f>[4]hidden2!E32</f>
        <v>44</v>
      </c>
      <c r="H40" s="78">
        <f>[4]hidden2!F32</f>
        <v>25534</v>
      </c>
    </row>
    <row r="41" spans="1:8" ht="39.6">
      <c r="A41" s="76" t="s">
        <v>340</v>
      </c>
      <c r="B41" s="79">
        <v>2141</v>
      </c>
      <c r="C41" s="78">
        <f>[4]hidden2!A33</f>
        <v>1254790670</v>
      </c>
      <c r="D41" s="78">
        <f>[4]hidden2!B33</f>
        <v>86240733</v>
      </c>
      <c r="E41" s="78">
        <f>[4]hidden2!C33</f>
        <v>7476</v>
      </c>
      <c r="F41" s="78">
        <f>[4]hidden2!D33</f>
        <v>162023</v>
      </c>
      <c r="G41" s="78">
        <f>[4]hidden2!E33</f>
        <v>1100548</v>
      </c>
      <c r="H41" s="78">
        <f>[4]hidden2!F33</f>
        <v>1167279890</v>
      </c>
    </row>
    <row r="42" spans="1:8" ht="26.4">
      <c r="A42" s="76" t="s">
        <v>341</v>
      </c>
      <c r="B42" s="79">
        <v>2150</v>
      </c>
      <c r="C42" s="78">
        <f>[4]hidden2!A34</f>
        <v>120769</v>
      </c>
      <c r="D42" s="78">
        <f>[4]hidden2!B34</f>
        <v>88463</v>
      </c>
      <c r="E42" s="78">
        <f>[4]hidden2!C34</f>
        <v>6427</v>
      </c>
      <c r="F42" s="78">
        <f>[4]hidden2!D34</f>
        <v>7976</v>
      </c>
      <c r="G42" s="78">
        <f>[4]hidden2!E34</f>
        <v>12480</v>
      </c>
      <c r="H42" s="78">
        <f>[4]hidden2!F34</f>
        <v>5423</v>
      </c>
    </row>
    <row r="43" spans="1:8" ht="26.4">
      <c r="A43" s="76" t="s">
        <v>342</v>
      </c>
      <c r="B43" s="79">
        <v>2151</v>
      </c>
      <c r="C43" s="78">
        <f>[4]hidden2!A35</f>
        <v>1309032888</v>
      </c>
      <c r="D43" s="78">
        <f>[4]hidden2!B35</f>
        <v>1284288607</v>
      </c>
      <c r="E43" s="78">
        <f>[4]hidden2!C35</f>
        <v>10871427</v>
      </c>
      <c r="F43" s="78">
        <f>[4]hidden2!D35</f>
        <v>7615333</v>
      </c>
      <c r="G43" s="78">
        <f>[4]hidden2!E35</f>
        <v>1374220</v>
      </c>
      <c r="H43" s="78">
        <f>[4]hidden2!F35</f>
        <v>4883301</v>
      </c>
    </row>
    <row r="44" spans="1:8" ht="39.6">
      <c r="A44" s="76" t="s">
        <v>343</v>
      </c>
      <c r="B44" s="79">
        <v>2160</v>
      </c>
      <c r="C44" s="78">
        <f>[4]hidden2!A36</f>
        <v>2144837</v>
      </c>
      <c r="D44" s="78">
        <f>[4]hidden2!B36</f>
        <v>13932</v>
      </c>
      <c r="E44" s="78">
        <f>[4]hidden2!C36</f>
        <v>244</v>
      </c>
      <c r="F44" s="78">
        <f>[4]hidden2!D36</f>
        <v>731</v>
      </c>
      <c r="G44" s="78">
        <f>[4]hidden2!E36</f>
        <v>1414</v>
      </c>
      <c r="H44" s="78">
        <f>[4]hidden2!F36</f>
        <v>2128516</v>
      </c>
    </row>
    <row r="45" spans="1:8" ht="39.6">
      <c r="A45" s="76" t="s">
        <v>344</v>
      </c>
      <c r="B45" s="79">
        <v>2161</v>
      </c>
      <c r="C45" s="78">
        <f>[4]hidden2!A37</f>
        <v>589799220</v>
      </c>
      <c r="D45" s="78">
        <f>[4]hidden2!B37</f>
        <v>4132404</v>
      </c>
      <c r="E45" s="78">
        <f>[4]hidden2!C37</f>
        <v>60693</v>
      </c>
      <c r="F45" s="78">
        <f>[4]hidden2!D37</f>
        <v>561957</v>
      </c>
      <c r="G45" s="78">
        <f>[4]hidden2!E37</f>
        <v>383090</v>
      </c>
      <c r="H45" s="78">
        <f>[4]hidden2!F37</f>
        <v>584661076</v>
      </c>
    </row>
    <row r="46" spans="1:8" ht="16.5" customHeight="1">
      <c r="A46" s="76" t="s">
        <v>345</v>
      </c>
      <c r="B46" s="79">
        <v>2170</v>
      </c>
      <c r="C46" s="78">
        <f>[4]hidden2!A38</f>
        <v>1307742782</v>
      </c>
      <c r="D46" s="78">
        <f>[4]hidden2!B38</f>
        <v>81620124</v>
      </c>
      <c r="E46" s="78">
        <f>[4]hidden2!C38</f>
        <v>1146563</v>
      </c>
      <c r="F46" s="78">
        <f>[4]hidden2!D38</f>
        <v>21222911</v>
      </c>
      <c r="G46" s="78">
        <f>[4]hidden2!E38</f>
        <v>3972766</v>
      </c>
      <c r="H46" s="78">
        <f>[4]hidden2!F38</f>
        <v>1199780418</v>
      </c>
    </row>
    <row r="47" spans="1:8" ht="26.4">
      <c r="A47" s="76" t="s">
        <v>346</v>
      </c>
      <c r="B47" s="79">
        <v>2180</v>
      </c>
      <c r="C47" s="78">
        <f>[4]hidden2!A39</f>
        <v>165546382</v>
      </c>
      <c r="D47" s="78">
        <f>[4]hidden2!B39</f>
        <v>10365916</v>
      </c>
      <c r="E47" s="78">
        <f>[4]hidden2!C39</f>
        <v>146002</v>
      </c>
      <c r="F47" s="78">
        <f>[4]hidden2!D39</f>
        <v>2756724</v>
      </c>
      <c r="G47" s="78">
        <f>[4]hidden2!E39</f>
        <v>511325</v>
      </c>
      <c r="H47" s="78">
        <f>[4]hidden2!F39</f>
        <v>151766415</v>
      </c>
    </row>
    <row r="48" spans="1:8" ht="91.5" customHeight="1">
      <c r="A48" s="76" t="s">
        <v>347</v>
      </c>
      <c r="B48" s="79">
        <v>2190</v>
      </c>
      <c r="C48" s="78">
        <f>[4]hidden2!A40</f>
        <v>182157112</v>
      </c>
      <c r="D48" s="78">
        <f>[4]hidden2!B40</f>
        <v>6008373</v>
      </c>
      <c r="E48" s="78">
        <f>[4]hidden2!C40</f>
        <v>54688</v>
      </c>
      <c r="F48" s="78">
        <f>[4]hidden2!D40</f>
        <v>1767934</v>
      </c>
      <c r="G48" s="78">
        <f>[4]hidden2!E40</f>
        <v>293355</v>
      </c>
      <c r="H48" s="78">
        <f>[4]hidden2!F40</f>
        <v>174032762</v>
      </c>
    </row>
    <row r="49" spans="1:8" ht="26.4">
      <c r="A49" s="76" t="s">
        <v>348</v>
      </c>
      <c r="B49" s="79">
        <v>2200</v>
      </c>
      <c r="C49" s="78">
        <f>[4]hidden2!A41</f>
        <v>3420248</v>
      </c>
      <c r="D49" s="78">
        <f>[4]hidden2!B41</f>
        <v>26907</v>
      </c>
      <c r="E49" s="78">
        <f>[4]hidden2!C41</f>
        <v>645</v>
      </c>
      <c r="F49" s="78">
        <f>[4]hidden2!D41</f>
        <v>1716</v>
      </c>
      <c r="G49" s="78">
        <f>[4]hidden2!E41</f>
        <v>3289</v>
      </c>
      <c r="H49" s="78">
        <f>[4]hidden2!F41</f>
        <v>3387691</v>
      </c>
    </row>
    <row r="50" spans="1:8" ht="27" customHeight="1">
      <c r="A50" s="76" t="s">
        <v>349</v>
      </c>
      <c r="B50" s="79">
        <v>2210</v>
      </c>
      <c r="C50" s="78">
        <f>[4]hidden2!A42</f>
        <v>165541</v>
      </c>
      <c r="D50" s="78">
        <f>[4]hidden2!B42</f>
        <v>3145</v>
      </c>
      <c r="E50" s="78">
        <f>[4]hidden2!C42</f>
        <v>63</v>
      </c>
      <c r="F50" s="78">
        <f>[4]hidden2!D42</f>
        <v>255</v>
      </c>
      <c r="G50" s="78">
        <f>[4]hidden2!E42</f>
        <v>546</v>
      </c>
      <c r="H50" s="78">
        <f>[4]hidden2!F42</f>
        <v>161532</v>
      </c>
    </row>
    <row r="51" spans="1:8" ht="26.4">
      <c r="A51" s="76" t="s">
        <v>350</v>
      </c>
      <c r="B51" s="79">
        <v>2220</v>
      </c>
      <c r="C51" s="78">
        <f>[4]hidden2!A43</f>
        <v>1524862</v>
      </c>
      <c r="D51" s="78">
        <f>[4]hidden2!B43</f>
        <v>51968</v>
      </c>
      <c r="E51" s="78">
        <f>[4]hidden2!C43</f>
        <v>568</v>
      </c>
      <c r="F51" s="78">
        <f>[4]hidden2!D43</f>
        <v>7257</v>
      </c>
      <c r="G51" s="78">
        <f>[4]hidden2!E43</f>
        <v>2482</v>
      </c>
      <c r="H51" s="78">
        <f>[4]hidden2!F43</f>
        <v>1462587</v>
      </c>
    </row>
    <row r="52" spans="1:8" ht="26.4">
      <c r="A52" s="76" t="s">
        <v>351</v>
      </c>
      <c r="B52" s="79">
        <v>2230</v>
      </c>
      <c r="C52" s="78">
        <f>[4]hidden2!A44</f>
        <v>80406206</v>
      </c>
      <c r="D52" s="78">
        <f>[4]hidden2!B44</f>
        <v>881258</v>
      </c>
      <c r="E52" s="78">
        <f>[4]hidden2!C44</f>
        <v>11141</v>
      </c>
      <c r="F52" s="78">
        <f>[4]hidden2!D44</f>
        <v>86727</v>
      </c>
      <c r="G52" s="78">
        <f>[4]hidden2!E44</f>
        <v>48353</v>
      </c>
      <c r="H52" s="78">
        <f>[4]hidden2!F44</f>
        <v>79378727</v>
      </c>
    </row>
    <row r="53" spans="1:8" ht="39.6">
      <c r="A53" s="76" t="s">
        <v>352</v>
      </c>
      <c r="B53" s="79">
        <v>2240</v>
      </c>
      <c r="C53" s="78">
        <f>[4]hidden2!A45</f>
        <v>45331</v>
      </c>
      <c r="D53" s="78">
        <f>[4]hidden2!B45</f>
        <v>7374</v>
      </c>
      <c r="E53" s="78">
        <f>[4]hidden2!C45</f>
        <v>300</v>
      </c>
      <c r="F53" s="78">
        <f>[4]hidden2!D45</f>
        <v>741</v>
      </c>
      <c r="G53" s="78">
        <f>[4]hidden2!E45</f>
        <v>1118</v>
      </c>
      <c r="H53" s="78">
        <f>[4]hidden2!F45</f>
        <v>35798</v>
      </c>
    </row>
    <row r="54" spans="1:8" ht="26.4">
      <c r="A54" s="76" t="s">
        <v>353</v>
      </c>
      <c r="B54" s="79">
        <v>2250</v>
      </c>
      <c r="C54" s="78">
        <f>[4]hidden2!A46</f>
        <v>63679401</v>
      </c>
      <c r="D54" s="78">
        <f>[4]hidden2!B46</f>
        <v>5127700</v>
      </c>
      <c r="E54" s="78">
        <f>[4]hidden2!C46</f>
        <v>103482</v>
      </c>
      <c r="F54" s="78">
        <f>[4]hidden2!D46</f>
        <v>1077002</v>
      </c>
      <c r="G54" s="78">
        <f>[4]hidden2!E46</f>
        <v>266066</v>
      </c>
      <c r="H54" s="78">
        <f>[4]hidden2!F46</f>
        <v>57105151</v>
      </c>
    </row>
    <row r="55" spans="1:8" ht="26.4">
      <c r="A55" s="76" t="s">
        <v>354</v>
      </c>
      <c r="B55" s="79">
        <v>2251</v>
      </c>
      <c r="C55" s="78">
        <f>[4]hidden2!A47</f>
        <v>1191181</v>
      </c>
      <c r="D55" s="78">
        <f>[4]hidden2!B47</f>
        <v>297770</v>
      </c>
      <c r="E55" s="78">
        <f>[4]hidden2!C47</f>
        <v>9771</v>
      </c>
      <c r="F55" s="78">
        <f>[4]hidden2!D47</f>
        <v>28453</v>
      </c>
      <c r="G55" s="78">
        <f>[4]hidden2!E47</f>
        <v>13932</v>
      </c>
      <c r="H55" s="78">
        <f>[4]hidden2!F47</f>
        <v>841255</v>
      </c>
    </row>
    <row r="56" spans="1:8" ht="39.6">
      <c r="A56" s="76" t="s">
        <v>355</v>
      </c>
      <c r="B56" s="79">
        <v>2260</v>
      </c>
      <c r="C56" s="80" t="s">
        <v>356</v>
      </c>
      <c r="D56" s="78">
        <f>[4]hidden4!B1</f>
        <v>11876</v>
      </c>
      <c r="E56" s="78">
        <f>[4]hidden4!C1</f>
        <v>1422</v>
      </c>
      <c r="F56" s="78">
        <f>[4]hidden4!D1</f>
        <v>1722</v>
      </c>
      <c r="G56" s="78">
        <f>[4]hidden4!E1</f>
        <v>3673</v>
      </c>
      <c r="H56" s="78">
        <f>[4]hidden4!F1</f>
        <v>42826</v>
      </c>
    </row>
  </sheetData>
  <mergeCells count="8">
    <mergeCell ref="A6:A7"/>
    <mergeCell ref="B6:B7"/>
    <mergeCell ref="C6:H6"/>
    <mergeCell ref="G1:H1"/>
    <mergeCell ref="A2:H2"/>
    <mergeCell ref="A3:H3"/>
    <mergeCell ref="A4:H4"/>
    <mergeCell ref="A5:C5"/>
  </mergeCells>
  <printOptions horizontalCentered="1"/>
  <pageMargins left="0" right="0" top="0.39370078740157483" bottom="0.19685039370078741" header="0.19685039370078741" footer="0"/>
  <pageSetup paperSize="9" scale="90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zoomScalePageLayoutView="75" workbookViewId="0">
      <pane xSplit="2" ySplit="8" topLeftCell="C20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19921875" defaultRowHeight="13.2"/>
  <cols>
    <col min="1" max="1" width="56.796875" style="9" customWidth="1"/>
    <col min="2" max="2" width="8.69921875" style="9" customWidth="1"/>
    <col min="3" max="3" width="23.5" style="9" customWidth="1"/>
    <col min="4" max="4" width="18.296875" style="9" customWidth="1"/>
    <col min="5" max="5" width="19.19921875" style="9" customWidth="1"/>
    <col min="6" max="6" width="17.5" style="9" customWidth="1"/>
    <col min="7" max="7" width="20.19921875" style="9" customWidth="1"/>
    <col min="8" max="16384" width="10.19921875" style="9"/>
  </cols>
  <sheetData>
    <row r="1" spans="1:7">
      <c r="G1" s="66" t="s">
        <v>15</v>
      </c>
    </row>
    <row r="2" spans="1:7" ht="13.8">
      <c r="A2" s="320" t="s">
        <v>97</v>
      </c>
      <c r="B2" s="320"/>
      <c r="C2" s="320"/>
      <c r="D2" s="320"/>
      <c r="E2" s="320"/>
      <c r="F2" s="320"/>
      <c r="G2" s="320"/>
    </row>
    <row r="3" spans="1:7" ht="45" customHeight="1">
      <c r="A3" s="319" t="s">
        <v>357</v>
      </c>
      <c r="B3" s="319"/>
      <c r="C3" s="319"/>
      <c r="D3" s="319"/>
      <c r="E3" s="319"/>
      <c r="F3" s="319"/>
      <c r="G3" s="319"/>
    </row>
    <row r="4" spans="1:7">
      <c r="A4" s="334" t="str">
        <f>[4]hidden5!A9</f>
        <v>по состоянию на 01.01.2013 г.</v>
      </c>
      <c r="B4" s="334"/>
      <c r="C4" s="334"/>
      <c r="D4" s="334"/>
      <c r="E4" s="334"/>
      <c r="F4" s="334"/>
      <c r="G4" s="334"/>
    </row>
    <row r="5" spans="1:7">
      <c r="A5" s="325" t="s">
        <v>295</v>
      </c>
      <c r="B5" s="325"/>
      <c r="C5" s="325"/>
    </row>
    <row r="6" spans="1:7">
      <c r="A6" s="335" t="s">
        <v>0</v>
      </c>
      <c r="B6" s="336" t="s">
        <v>20</v>
      </c>
      <c r="C6" s="337" t="s">
        <v>38</v>
      </c>
      <c r="D6" s="337"/>
      <c r="E6" s="337"/>
      <c r="F6" s="337"/>
      <c r="G6" s="337"/>
    </row>
    <row r="7" spans="1:7" ht="52.8">
      <c r="A7" s="335"/>
      <c r="B7" s="335"/>
      <c r="C7" s="67" t="s">
        <v>39</v>
      </c>
      <c r="D7" s="68" t="s">
        <v>40</v>
      </c>
      <c r="E7" s="68" t="s">
        <v>358</v>
      </c>
      <c r="F7" s="68" t="s">
        <v>314</v>
      </c>
      <c r="G7" s="68" t="s">
        <v>315</v>
      </c>
    </row>
    <row r="8" spans="1:7">
      <c r="A8" s="12" t="s">
        <v>1</v>
      </c>
      <c r="B8" s="12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4" customHeight="1">
      <c r="A9" s="22" t="s">
        <v>359</v>
      </c>
      <c r="B9" s="16">
        <v>3010</v>
      </c>
      <c r="C9" s="17">
        <f>[4]hidden3!A1</f>
        <v>397348</v>
      </c>
      <c r="D9" s="17">
        <f>[4]hidden3!B1</f>
        <v>353108</v>
      </c>
      <c r="E9" s="17">
        <f>[4]hidden3!C1</f>
        <v>19525</v>
      </c>
      <c r="F9" s="17">
        <f>[4]hidden3!D1</f>
        <v>8546</v>
      </c>
      <c r="G9" s="17">
        <f>[4]hidden3!E1</f>
        <v>16169</v>
      </c>
    </row>
    <row r="10" spans="1:7" ht="37.5" customHeight="1">
      <c r="A10" s="22" t="s">
        <v>102</v>
      </c>
      <c r="B10" s="16">
        <v>3020</v>
      </c>
      <c r="C10" s="17">
        <f>[4]hidden3!A2</f>
        <v>1600110994</v>
      </c>
      <c r="D10" s="17">
        <f>[4]hidden3!B2</f>
        <v>1546315043</v>
      </c>
      <c r="E10" s="17">
        <f>[4]hidden3!C2</f>
        <v>13053561</v>
      </c>
      <c r="F10" s="17">
        <f>[4]hidden3!D2</f>
        <v>32851669</v>
      </c>
      <c r="G10" s="17">
        <f>[4]hidden3!E2</f>
        <v>7890721</v>
      </c>
    </row>
    <row r="11" spans="1:7" ht="51" customHeight="1">
      <c r="A11" s="22" t="s">
        <v>103</v>
      </c>
      <c r="B11" s="16">
        <v>3030</v>
      </c>
      <c r="C11" s="17">
        <f>[4]hidden3!A3</f>
        <v>1433347254</v>
      </c>
      <c r="D11" s="17">
        <f>[4]hidden3!B3</f>
        <v>1386676218</v>
      </c>
      <c r="E11" s="17">
        <f>[4]hidden3!C3</f>
        <v>11506819</v>
      </c>
      <c r="F11" s="17">
        <f>[4]hidden3!D3</f>
        <v>30025858</v>
      </c>
      <c r="G11" s="17">
        <f>[4]hidden3!E3</f>
        <v>5138359</v>
      </c>
    </row>
    <row r="12" spans="1:7" ht="26.4">
      <c r="A12" s="22" t="s">
        <v>360</v>
      </c>
      <c r="B12" s="16">
        <v>3040</v>
      </c>
      <c r="C12" s="17">
        <f>[4]hidden3!A4</f>
        <v>276938</v>
      </c>
      <c r="D12" s="17">
        <f>[4]hidden3!B4</f>
        <v>260788</v>
      </c>
      <c r="E12" s="17">
        <f>[4]hidden3!C4</f>
        <v>12961</v>
      </c>
      <c r="F12" s="17">
        <f>[4]hidden3!D4</f>
        <v>349</v>
      </c>
      <c r="G12" s="17">
        <f>[4]hidden3!E4</f>
        <v>2840</v>
      </c>
    </row>
    <row r="13" spans="1:7" ht="64.5" customHeight="1">
      <c r="A13" s="22" t="s">
        <v>361</v>
      </c>
      <c r="B13" s="16">
        <v>3050</v>
      </c>
      <c r="C13" s="17">
        <f>[4]hidden3!A5</f>
        <v>1358662953</v>
      </c>
      <c r="D13" s="17">
        <f>[4]hidden3!B5</f>
        <v>1337778695</v>
      </c>
      <c r="E13" s="17">
        <f>[4]hidden3!C5</f>
        <v>11595073</v>
      </c>
      <c r="F13" s="17">
        <f>[4]hidden3!D5</f>
        <v>7892588</v>
      </c>
      <c r="G13" s="17">
        <f>[4]hidden3!E5</f>
        <v>1396597</v>
      </c>
    </row>
    <row r="14" spans="1:7" ht="63.75" customHeight="1">
      <c r="A14" s="22" t="s">
        <v>106</v>
      </c>
      <c r="B14" s="16">
        <v>3060</v>
      </c>
      <c r="C14" s="17">
        <f>[4]hidden3!A6</f>
        <v>21208</v>
      </c>
      <c r="D14" s="17">
        <f>[4]hidden3!B6</f>
        <v>17859</v>
      </c>
      <c r="E14" s="17">
        <f>[4]hidden3!C6</f>
        <v>2644</v>
      </c>
      <c r="F14" s="17">
        <f>[4]hidden3!D6</f>
        <v>70</v>
      </c>
      <c r="G14" s="17">
        <f>[4]hidden3!E6</f>
        <v>635</v>
      </c>
    </row>
    <row r="15" spans="1:7" ht="39.6">
      <c r="A15" s="22" t="s">
        <v>107</v>
      </c>
      <c r="B15" s="16">
        <v>3061</v>
      </c>
      <c r="C15" s="17">
        <f>[4]hidden3!A7</f>
        <v>36568662</v>
      </c>
      <c r="D15" s="17">
        <f>[4]hidden3!B7</f>
        <v>34509506</v>
      </c>
      <c r="E15" s="17">
        <f>[4]hidden3!C7</f>
        <v>1948524</v>
      </c>
      <c r="F15" s="17">
        <f>[4]hidden3!D7</f>
        <v>60724</v>
      </c>
      <c r="G15" s="17">
        <f>[4]hidden3!E7</f>
        <v>49908</v>
      </c>
    </row>
    <row r="16" spans="1:7" ht="39" customHeight="1">
      <c r="A16" s="22" t="s">
        <v>362</v>
      </c>
      <c r="B16" s="16">
        <v>3070</v>
      </c>
      <c r="C16" s="17">
        <f>[4]hidden3!A8</f>
        <v>111472079</v>
      </c>
      <c r="D16" s="17">
        <f>[4]hidden3!B8</f>
        <v>84192916</v>
      </c>
      <c r="E16" s="17">
        <f>[4]hidden3!C8</f>
        <v>1130618</v>
      </c>
      <c r="F16" s="17">
        <f>[4]hidden3!D8</f>
        <v>21986939</v>
      </c>
      <c r="G16" s="17">
        <f>[4]hidden3!E8</f>
        <v>4161606</v>
      </c>
    </row>
    <row r="17" spans="1:7" ht="26.4">
      <c r="A17" s="22" t="s">
        <v>109</v>
      </c>
      <c r="B17" s="16">
        <v>3080</v>
      </c>
      <c r="C17" s="17">
        <f>[4]hidden3!A9</f>
        <v>14203879</v>
      </c>
      <c r="D17" s="17">
        <f>[4]hidden3!B9</f>
        <v>10656607</v>
      </c>
      <c r="E17" s="17">
        <f>[4]hidden3!C9</f>
        <v>142977</v>
      </c>
      <c r="F17" s="17">
        <f>[4]hidden3!D9</f>
        <v>2867122</v>
      </c>
      <c r="G17" s="17">
        <f>[4]hidden3!E9</f>
        <v>537173</v>
      </c>
    </row>
    <row r="18" spans="1:7" ht="41.25" customHeight="1">
      <c r="A18" s="22" t="s">
        <v>110</v>
      </c>
      <c r="B18" s="16">
        <v>3090</v>
      </c>
      <c r="C18" s="17">
        <f>[4]hidden3!A10</f>
        <v>1088391</v>
      </c>
      <c r="D18" s="17">
        <f>[4]hidden3!B10</f>
        <v>930537</v>
      </c>
      <c r="E18" s="17">
        <f>[4]hidden3!C10</f>
        <v>11929</v>
      </c>
      <c r="F18" s="17">
        <f>[4]hidden3!D10</f>
        <v>95781</v>
      </c>
      <c r="G18" s="17">
        <f>[4]hidden3!E10</f>
        <v>50144</v>
      </c>
    </row>
    <row r="19" spans="1:7" ht="39.6">
      <c r="A19" s="22" t="s">
        <v>363</v>
      </c>
      <c r="B19" s="16">
        <v>3100</v>
      </c>
      <c r="C19" s="17">
        <f>[4]hidden3!A11</f>
        <v>6721495</v>
      </c>
      <c r="D19" s="17">
        <f>[4]hidden3!B11</f>
        <v>5254909</v>
      </c>
      <c r="E19" s="17">
        <f>[4]hidden3!C11</f>
        <v>97600</v>
      </c>
      <c r="F19" s="17">
        <f>[4]hidden3!D11</f>
        <v>1093606</v>
      </c>
      <c r="G19" s="17">
        <f>[4]hidden3!E11</f>
        <v>275380</v>
      </c>
    </row>
    <row r="20" spans="1:7" ht="51" customHeight="1">
      <c r="A20" s="22" t="s">
        <v>112</v>
      </c>
      <c r="B20" s="16">
        <v>3110</v>
      </c>
      <c r="C20" s="17">
        <f>[4]hidden3!A12</f>
        <v>29964</v>
      </c>
      <c r="D20" s="17">
        <f>[4]hidden3!B12</f>
        <v>21746</v>
      </c>
      <c r="E20" s="17">
        <f>[4]hidden3!C12</f>
        <v>853</v>
      </c>
      <c r="F20" s="17">
        <f>[4]hidden3!D12</f>
        <v>6562</v>
      </c>
      <c r="G20" s="17">
        <f>[4]hidden3!E12</f>
        <v>803</v>
      </c>
    </row>
    <row r="21" spans="1:7" ht="51.75" customHeight="1">
      <c r="A21" s="22" t="s">
        <v>113</v>
      </c>
      <c r="B21" s="19">
        <v>3120</v>
      </c>
      <c r="C21" s="17">
        <f>[4]hidden3!A13</f>
        <v>11417</v>
      </c>
      <c r="D21" s="17">
        <f>[4]hidden3!B13</f>
        <v>10770</v>
      </c>
      <c r="E21" s="17">
        <f>[4]hidden3!C13</f>
        <v>195</v>
      </c>
      <c r="F21" s="17">
        <f>[4]hidden3!D13</f>
        <v>426</v>
      </c>
      <c r="G21" s="17">
        <f>[4]hidden3!E13</f>
        <v>26</v>
      </c>
    </row>
    <row r="22" spans="1:7" ht="52.5" customHeight="1">
      <c r="A22" s="22" t="s">
        <v>114</v>
      </c>
      <c r="B22" s="19">
        <v>3130</v>
      </c>
      <c r="C22" s="17">
        <f>[4]hidden3!A14</f>
        <v>2372</v>
      </c>
      <c r="D22" s="17">
        <f>[4]hidden3!B14</f>
        <v>2346</v>
      </c>
      <c r="E22" s="17">
        <f>[4]hidden3!C14</f>
        <v>18</v>
      </c>
      <c r="F22" s="17">
        <f>[4]hidden3!D14</f>
        <v>7</v>
      </c>
      <c r="G22" s="17">
        <f>[4]hidden3!E14</f>
        <v>1</v>
      </c>
    </row>
    <row r="23" spans="1:7" ht="54.75" customHeight="1">
      <c r="A23" s="22" t="s">
        <v>115</v>
      </c>
      <c r="B23" s="19">
        <v>3140</v>
      </c>
      <c r="C23" s="17">
        <f>[4]hidden3!A15</f>
        <v>304</v>
      </c>
      <c r="D23" s="17">
        <f>[4]hidden3!B15</f>
        <v>302</v>
      </c>
      <c r="E23" s="17">
        <f>[4]hidden3!C15</f>
        <v>2</v>
      </c>
      <c r="F23" s="17">
        <f>[4]hidden3!D15</f>
        <v>0</v>
      </c>
      <c r="G23" s="17">
        <f>[4]hidden3!E15</f>
        <v>0</v>
      </c>
    </row>
    <row r="24" spans="1:7" ht="39.6">
      <c r="A24" s="22" t="s">
        <v>116</v>
      </c>
      <c r="B24" s="19">
        <v>3150</v>
      </c>
      <c r="C24" s="17">
        <f>[4]hidden3!A16</f>
        <v>151</v>
      </c>
      <c r="D24" s="17">
        <f>[4]hidden3!B16</f>
        <v>151</v>
      </c>
      <c r="E24" s="17">
        <f>[4]hidden3!C16</f>
        <v>0</v>
      </c>
      <c r="F24" s="17">
        <f>[4]hidden3!D16</f>
        <v>0</v>
      </c>
      <c r="G24" s="17">
        <f>[4]hidden3!E16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19685039370078741" right="0.19685039370078741" top="0.39370078740157483" bottom="0.19685039370078741" header="0.19685039370078741" footer="0.31496062992125984"/>
  <pageSetup paperSize="9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topLeftCell="A132" workbookViewId="0">
      <selection activeCell="E153" sqref="E153"/>
    </sheetView>
  </sheetViews>
  <sheetFormatPr baseColWidth="10" defaultColWidth="8.796875" defaultRowHeight="13.2"/>
  <cols>
    <col min="1" max="1" width="6.19921875" style="123" customWidth="1"/>
    <col min="2" max="2" width="46.5" style="123" customWidth="1"/>
    <col min="3" max="3" width="12.296875" style="123" customWidth="1"/>
    <col min="4" max="4" width="31.19921875" style="123" customWidth="1"/>
    <col min="5" max="5" width="33.796875" style="123" customWidth="1"/>
    <col min="6" max="16384" width="8.796875" style="123"/>
  </cols>
  <sheetData>
    <row r="1" spans="1:5" ht="30.75" customHeight="1">
      <c r="A1" s="342" t="s">
        <v>648</v>
      </c>
      <c r="B1" s="343"/>
      <c r="C1" s="343"/>
      <c r="D1" s="343"/>
      <c r="E1" s="344"/>
    </row>
    <row r="3" spans="1:5">
      <c r="A3" s="345" t="s">
        <v>272</v>
      </c>
      <c r="B3" s="345"/>
      <c r="C3" s="345"/>
      <c r="D3" s="345"/>
    </row>
    <row r="5" spans="1:5" ht="15.6">
      <c r="B5" s="346" t="s">
        <v>649</v>
      </c>
      <c r="C5" s="346"/>
      <c r="D5" s="346"/>
    </row>
    <row r="6" spans="1:5">
      <c r="B6" s="124"/>
      <c r="C6" s="124"/>
      <c r="D6" s="124"/>
    </row>
    <row r="7" spans="1:5">
      <c r="B7" s="125" t="s">
        <v>0</v>
      </c>
      <c r="C7" s="125" t="s">
        <v>121</v>
      </c>
      <c r="D7" s="125" t="s">
        <v>122</v>
      </c>
    </row>
    <row r="8" spans="1:5">
      <c r="B8" s="126">
        <v>1</v>
      </c>
      <c r="C8" s="126">
        <v>2</v>
      </c>
      <c r="D8" s="126">
        <v>3</v>
      </c>
    </row>
    <row r="9" spans="1:5" ht="30" customHeight="1">
      <c r="B9" s="127" t="s">
        <v>650</v>
      </c>
      <c r="C9" s="128">
        <v>1010</v>
      </c>
      <c r="D9" s="129">
        <v>97800115</v>
      </c>
    </row>
    <row r="12" spans="1:5" ht="31.5" customHeight="1">
      <c r="B12" s="339" t="s">
        <v>651</v>
      </c>
      <c r="C12" s="339"/>
      <c r="D12" s="339"/>
    </row>
    <row r="13" spans="1:5">
      <c r="B13" s="130"/>
      <c r="C13" s="130"/>
      <c r="D13" s="130"/>
    </row>
    <row r="14" spans="1:5" ht="15.75" customHeight="1">
      <c r="B14" s="125" t="s">
        <v>0</v>
      </c>
      <c r="C14" s="125" t="s">
        <v>121</v>
      </c>
      <c r="D14" s="131" t="s">
        <v>652</v>
      </c>
    </row>
    <row r="15" spans="1:5">
      <c r="B15" s="126">
        <v>1</v>
      </c>
      <c r="C15" s="126">
        <v>2</v>
      </c>
      <c r="D15" s="126">
        <v>3</v>
      </c>
    </row>
    <row r="16" spans="1:5" ht="30.6">
      <c r="B16" s="132" t="s">
        <v>653</v>
      </c>
      <c r="C16" s="128">
        <v>2010</v>
      </c>
      <c r="D16" s="129">
        <v>93195698</v>
      </c>
    </row>
    <row r="17" spans="2:4">
      <c r="B17" s="132" t="s">
        <v>128</v>
      </c>
      <c r="C17" s="128">
        <v>2020</v>
      </c>
      <c r="D17" s="133">
        <v>24682266056432.68</v>
      </c>
    </row>
    <row r="18" spans="2:4">
      <c r="B18" s="132" t="s">
        <v>604</v>
      </c>
      <c r="C18" s="128">
        <v>2030</v>
      </c>
      <c r="D18" s="133">
        <v>14683464611290.279</v>
      </c>
    </row>
    <row r="19" spans="2:4">
      <c r="B19" s="132" t="s">
        <v>605</v>
      </c>
      <c r="C19" s="128">
        <v>2040</v>
      </c>
      <c r="D19" s="133">
        <v>1908281572528</v>
      </c>
    </row>
    <row r="20" spans="2:4">
      <c r="B20" s="132" t="s">
        <v>606</v>
      </c>
      <c r="C20" s="128">
        <v>2050</v>
      </c>
      <c r="D20" s="133">
        <v>1904548640091</v>
      </c>
    </row>
    <row r="21" spans="2:4">
      <c r="B21" s="132" t="s">
        <v>654</v>
      </c>
      <c r="C21" s="128">
        <v>2060</v>
      </c>
      <c r="D21" s="133">
        <v>1871133503207</v>
      </c>
    </row>
    <row r="22" spans="2:4">
      <c r="B22" s="132" t="s">
        <v>136</v>
      </c>
      <c r="C22" s="128">
        <v>2070</v>
      </c>
      <c r="D22" s="133">
        <v>3775046151</v>
      </c>
    </row>
    <row r="23" spans="2:4">
      <c r="B23" s="132" t="s">
        <v>607</v>
      </c>
      <c r="C23" s="128">
        <v>2080</v>
      </c>
      <c r="D23" s="133">
        <v>9590359551</v>
      </c>
    </row>
    <row r="24" spans="2:4">
      <c r="B24" s="340" t="s">
        <v>655</v>
      </c>
      <c r="C24" s="341"/>
      <c r="D24" s="341"/>
    </row>
    <row r="27" spans="2:4" ht="15.6">
      <c r="B27" s="339" t="s">
        <v>656</v>
      </c>
      <c r="C27" s="339"/>
      <c r="D27" s="339"/>
    </row>
    <row r="28" spans="2:4">
      <c r="B28" s="130"/>
      <c r="C28" s="130"/>
      <c r="D28" s="130"/>
    </row>
    <row r="29" spans="2:4">
      <c r="B29" s="125" t="s">
        <v>0</v>
      </c>
      <c r="C29" s="125" t="s">
        <v>121</v>
      </c>
      <c r="D29" s="131" t="s">
        <v>652</v>
      </c>
    </row>
    <row r="30" spans="2:4">
      <c r="B30" s="126">
        <v>1</v>
      </c>
      <c r="C30" s="126">
        <v>2</v>
      </c>
      <c r="D30" s="126">
        <v>3</v>
      </c>
    </row>
    <row r="31" spans="2:4" ht="30.6">
      <c r="B31" s="132" t="s">
        <v>657</v>
      </c>
      <c r="C31" s="128">
        <v>3010</v>
      </c>
      <c r="D31" s="129">
        <v>582115</v>
      </c>
    </row>
    <row r="32" spans="2:4">
      <c r="B32" s="132" t="s">
        <v>128</v>
      </c>
      <c r="C32" s="128">
        <v>3020</v>
      </c>
      <c r="D32" s="133">
        <v>56174482366.519997</v>
      </c>
    </row>
    <row r="33" spans="2:4">
      <c r="B33" s="132" t="s">
        <v>604</v>
      </c>
      <c r="C33" s="128">
        <v>3030</v>
      </c>
      <c r="D33" s="133">
        <v>41484126572.239998</v>
      </c>
    </row>
    <row r="34" spans="2:4">
      <c r="B34" s="132" t="s">
        <v>605</v>
      </c>
      <c r="C34" s="128">
        <v>3040</v>
      </c>
      <c r="D34" s="133">
        <v>12362701033</v>
      </c>
    </row>
    <row r="35" spans="2:4">
      <c r="B35" s="132" t="s">
        <v>606</v>
      </c>
      <c r="C35" s="128">
        <v>3050</v>
      </c>
      <c r="D35" s="133">
        <v>12098026788</v>
      </c>
    </row>
    <row r="36" spans="2:4">
      <c r="B36" s="132" t="s">
        <v>654</v>
      </c>
      <c r="C36" s="128">
        <v>3060</v>
      </c>
      <c r="D36" s="133">
        <v>10370591904</v>
      </c>
    </row>
    <row r="37" spans="2:4">
      <c r="B37" s="132" t="s">
        <v>136</v>
      </c>
      <c r="C37" s="128">
        <v>3070</v>
      </c>
      <c r="D37" s="133">
        <v>12823421</v>
      </c>
    </row>
    <row r="38" spans="2:4">
      <c r="B38" s="132" t="s">
        <v>607</v>
      </c>
      <c r="C38" s="128">
        <v>3080</v>
      </c>
      <c r="D38" s="133">
        <v>237668032</v>
      </c>
    </row>
    <row r="39" spans="2:4">
      <c r="B39" s="340" t="s">
        <v>658</v>
      </c>
      <c r="C39" s="341"/>
      <c r="D39" s="341"/>
    </row>
    <row r="42" spans="2:4" ht="15.6">
      <c r="B42" s="339" t="s">
        <v>659</v>
      </c>
      <c r="C42" s="339"/>
      <c r="D42" s="339"/>
    </row>
    <row r="43" spans="2:4">
      <c r="B43" s="130"/>
      <c r="C43" s="130"/>
      <c r="D43" s="130"/>
    </row>
    <row r="44" spans="2:4">
      <c r="B44" s="125" t="s">
        <v>0</v>
      </c>
      <c r="C44" s="125" t="s">
        <v>121</v>
      </c>
      <c r="D44" s="131" t="s">
        <v>652</v>
      </c>
    </row>
    <row r="45" spans="2:4">
      <c r="B45" s="126">
        <v>1</v>
      </c>
      <c r="C45" s="126">
        <v>2</v>
      </c>
      <c r="D45" s="126">
        <v>3</v>
      </c>
    </row>
    <row r="46" spans="2:4" ht="30.6">
      <c r="B46" s="132" t="s">
        <v>660</v>
      </c>
      <c r="C46" s="128">
        <v>4010</v>
      </c>
      <c r="D46" s="129">
        <v>3602913</v>
      </c>
    </row>
    <row r="47" spans="2:4">
      <c r="B47" s="132" t="s">
        <v>128</v>
      </c>
      <c r="C47" s="128">
        <v>4020</v>
      </c>
      <c r="D47" s="133">
        <v>554497108798.56006</v>
      </c>
    </row>
    <row r="48" spans="2:4">
      <c r="B48" s="132" t="s">
        <v>604</v>
      </c>
      <c r="C48" s="128">
        <v>4030</v>
      </c>
      <c r="D48" s="133">
        <v>526334874258.95001</v>
      </c>
    </row>
    <row r="49" spans="2:4">
      <c r="B49" s="132" t="s">
        <v>605</v>
      </c>
      <c r="C49" s="128">
        <v>4040</v>
      </c>
      <c r="D49" s="133">
        <v>47356164356</v>
      </c>
    </row>
    <row r="50" spans="2:4">
      <c r="B50" s="132" t="s">
        <v>606</v>
      </c>
      <c r="C50" s="128">
        <v>4050</v>
      </c>
      <c r="D50" s="133">
        <v>47183450899</v>
      </c>
    </row>
    <row r="51" spans="2:4">
      <c r="B51" s="132" t="s">
        <v>654</v>
      </c>
      <c r="C51" s="128">
        <v>4060</v>
      </c>
      <c r="D51" s="133">
        <v>45157465692</v>
      </c>
    </row>
    <row r="52" spans="2:4">
      <c r="B52" s="132" t="s">
        <v>136</v>
      </c>
      <c r="C52" s="128">
        <v>4070</v>
      </c>
      <c r="D52" s="133">
        <v>58179053</v>
      </c>
    </row>
    <row r="53" spans="2:4">
      <c r="B53" s="132" t="s">
        <v>607</v>
      </c>
      <c r="C53" s="128">
        <v>4080</v>
      </c>
      <c r="D53" s="133">
        <v>227042535</v>
      </c>
    </row>
    <row r="54" spans="2:4">
      <c r="B54" s="338" t="s">
        <v>661</v>
      </c>
      <c r="C54" s="338"/>
      <c r="D54" s="338"/>
    </row>
    <row r="57" spans="2:4" ht="15.6">
      <c r="B57" s="339" t="s">
        <v>662</v>
      </c>
      <c r="C57" s="339"/>
      <c r="D57" s="339"/>
    </row>
    <row r="58" spans="2:4">
      <c r="B58" s="130"/>
      <c r="C58" s="130"/>
      <c r="D58" s="130"/>
    </row>
    <row r="59" spans="2:4">
      <c r="B59" s="125" t="s">
        <v>0</v>
      </c>
      <c r="C59" s="125" t="s">
        <v>121</v>
      </c>
      <c r="D59" s="131" t="s">
        <v>652</v>
      </c>
    </row>
    <row r="60" spans="2:4">
      <c r="B60" s="126">
        <v>1</v>
      </c>
      <c r="C60" s="126">
        <v>2</v>
      </c>
      <c r="D60" s="126">
        <v>3</v>
      </c>
    </row>
    <row r="61" spans="2:4" ht="30.6">
      <c r="B61" s="132" t="s">
        <v>663</v>
      </c>
      <c r="C61" s="128">
        <v>5010</v>
      </c>
      <c r="D61" s="129">
        <v>1134930</v>
      </c>
    </row>
    <row r="62" spans="2:4">
      <c r="B62" s="132" t="s">
        <v>128</v>
      </c>
      <c r="C62" s="128">
        <v>5020</v>
      </c>
      <c r="D62" s="133">
        <v>11327584500.799999</v>
      </c>
    </row>
    <row r="63" spans="2:4">
      <c r="B63" s="132" t="s">
        <v>604</v>
      </c>
      <c r="C63" s="128">
        <v>5030</v>
      </c>
      <c r="D63" s="133">
        <v>10912024285.25</v>
      </c>
    </row>
    <row r="64" spans="2:4">
      <c r="B64" s="132" t="s">
        <v>605</v>
      </c>
      <c r="C64" s="128">
        <v>5040</v>
      </c>
      <c r="D64" s="133">
        <v>3767363989</v>
      </c>
    </row>
    <row r="65" spans="2:4">
      <c r="B65" s="132" t="s">
        <v>606</v>
      </c>
      <c r="C65" s="128">
        <v>5050</v>
      </c>
      <c r="D65" s="133">
        <v>3230691082</v>
      </c>
    </row>
    <row r="66" spans="2:4">
      <c r="B66" s="132" t="s">
        <v>654</v>
      </c>
      <c r="C66" s="128">
        <v>5060</v>
      </c>
      <c r="D66" s="133">
        <v>3091664846</v>
      </c>
    </row>
    <row r="67" spans="2:4">
      <c r="B67" s="132" t="s">
        <v>136</v>
      </c>
      <c r="C67" s="128">
        <v>5070</v>
      </c>
      <c r="D67" s="133">
        <v>8236415</v>
      </c>
    </row>
    <row r="68" spans="2:4">
      <c r="B68" s="132" t="s">
        <v>607</v>
      </c>
      <c r="C68" s="128">
        <v>5080</v>
      </c>
      <c r="D68" s="133">
        <v>541221525</v>
      </c>
    </row>
    <row r="69" spans="2:4">
      <c r="B69" s="338" t="s">
        <v>664</v>
      </c>
      <c r="C69" s="338"/>
      <c r="D69" s="338"/>
    </row>
    <row r="72" spans="2:4" ht="15.6">
      <c r="B72" s="339" t="s">
        <v>665</v>
      </c>
      <c r="C72" s="339"/>
      <c r="D72" s="339"/>
    </row>
    <row r="73" spans="2:4">
      <c r="B73" s="130"/>
      <c r="C73" s="130"/>
      <c r="D73" s="130"/>
    </row>
    <row r="74" spans="2:4">
      <c r="B74" s="125" t="s">
        <v>0</v>
      </c>
      <c r="C74" s="125" t="s">
        <v>121</v>
      </c>
      <c r="D74" s="131" t="s">
        <v>652</v>
      </c>
    </row>
    <row r="75" spans="2:4">
      <c r="B75" s="126">
        <v>1</v>
      </c>
      <c r="C75" s="126">
        <v>2</v>
      </c>
      <c r="D75" s="126">
        <v>3</v>
      </c>
    </row>
    <row r="76" spans="2:4" ht="30.6">
      <c r="B76" s="132" t="s">
        <v>666</v>
      </c>
      <c r="C76" s="128">
        <v>6010</v>
      </c>
      <c r="D76" s="129">
        <v>11861</v>
      </c>
    </row>
    <row r="77" spans="2:4">
      <c r="B77" s="132" t="s">
        <v>128</v>
      </c>
      <c r="C77" s="128">
        <v>6020</v>
      </c>
      <c r="D77" s="133">
        <v>2827380095.2199998</v>
      </c>
    </row>
    <row r="78" spans="2:4">
      <c r="B78" s="132" t="s">
        <v>604</v>
      </c>
      <c r="C78" s="128">
        <v>6030</v>
      </c>
      <c r="D78" s="133">
        <v>2816212501.1300001</v>
      </c>
    </row>
    <row r="79" spans="2:4">
      <c r="B79" s="132" t="s">
        <v>605</v>
      </c>
      <c r="C79" s="128">
        <v>6040</v>
      </c>
      <c r="D79" s="133">
        <v>414279955</v>
      </c>
    </row>
    <row r="80" spans="2:4">
      <c r="B80" s="132" t="s">
        <v>606</v>
      </c>
      <c r="C80" s="128">
        <v>6050</v>
      </c>
      <c r="D80" s="133">
        <v>408567012</v>
      </c>
    </row>
    <row r="81" spans="2:4">
      <c r="B81" s="132" t="s">
        <v>654</v>
      </c>
      <c r="C81" s="128">
        <v>6060</v>
      </c>
      <c r="D81" s="133">
        <v>390037890</v>
      </c>
    </row>
    <row r="82" spans="2:4">
      <c r="B82" s="132" t="s">
        <v>136</v>
      </c>
      <c r="C82" s="128">
        <v>6070</v>
      </c>
      <c r="D82" s="133">
        <v>112296</v>
      </c>
    </row>
    <row r="83" spans="2:4">
      <c r="B83" s="132" t="s">
        <v>607</v>
      </c>
      <c r="C83" s="128">
        <v>6080</v>
      </c>
      <c r="D83" s="133">
        <v>6045616</v>
      </c>
    </row>
    <row r="84" spans="2:4">
      <c r="B84" s="338" t="s">
        <v>667</v>
      </c>
      <c r="C84" s="338"/>
      <c r="D84" s="338"/>
    </row>
    <row r="87" spans="2:4" ht="15.6">
      <c r="B87" s="339" t="s">
        <v>668</v>
      </c>
      <c r="C87" s="339"/>
      <c r="D87" s="339"/>
    </row>
    <row r="88" spans="2:4">
      <c r="B88" s="130"/>
      <c r="C88" s="130"/>
      <c r="D88" s="130"/>
    </row>
    <row r="89" spans="2:4">
      <c r="B89" s="125" t="s">
        <v>0</v>
      </c>
      <c r="C89" s="125" t="s">
        <v>121</v>
      </c>
      <c r="D89" s="131" t="s">
        <v>652</v>
      </c>
    </row>
    <row r="90" spans="2:4">
      <c r="B90" s="126">
        <v>1</v>
      </c>
      <c r="C90" s="126">
        <v>2</v>
      </c>
      <c r="D90" s="126">
        <v>3</v>
      </c>
    </row>
    <row r="91" spans="2:4" ht="40.799999999999997">
      <c r="B91" s="132" t="s">
        <v>669</v>
      </c>
      <c r="C91" s="128">
        <v>7010</v>
      </c>
      <c r="D91" s="129">
        <v>30312</v>
      </c>
    </row>
    <row r="92" spans="2:4">
      <c r="B92" s="132" t="s">
        <v>128</v>
      </c>
      <c r="C92" s="128">
        <v>7020</v>
      </c>
      <c r="D92" s="133">
        <v>5618045191.5600004</v>
      </c>
    </row>
    <row r="93" spans="2:4">
      <c r="B93" s="132" t="s">
        <v>604</v>
      </c>
      <c r="C93" s="128">
        <v>7030</v>
      </c>
      <c r="D93" s="133">
        <v>5349239071.0600004</v>
      </c>
    </row>
    <row r="94" spans="2:4">
      <c r="B94" s="132" t="s">
        <v>605</v>
      </c>
      <c r="C94" s="128">
        <v>7040</v>
      </c>
      <c r="D94" s="133">
        <v>718187190</v>
      </c>
    </row>
    <row r="95" spans="2:4">
      <c r="B95" s="132" t="s">
        <v>606</v>
      </c>
      <c r="C95" s="128">
        <v>7050</v>
      </c>
      <c r="D95" s="133">
        <v>685428272</v>
      </c>
    </row>
    <row r="96" spans="2:4">
      <c r="B96" s="132" t="s">
        <v>654</v>
      </c>
      <c r="C96" s="128">
        <v>7060</v>
      </c>
      <c r="D96" s="133">
        <v>648624904</v>
      </c>
    </row>
    <row r="97" spans="2:5">
      <c r="B97" s="132" t="s">
        <v>136</v>
      </c>
      <c r="C97" s="128">
        <v>7070</v>
      </c>
      <c r="D97" s="133">
        <v>5996317</v>
      </c>
    </row>
    <row r="98" spans="2:5">
      <c r="B98" s="132" t="s">
        <v>607</v>
      </c>
      <c r="C98" s="128">
        <v>7080</v>
      </c>
      <c r="D98" s="133">
        <v>24769023</v>
      </c>
    </row>
    <row r="99" spans="2:5">
      <c r="B99" s="338" t="s">
        <v>670</v>
      </c>
      <c r="C99" s="338"/>
      <c r="D99" s="338"/>
    </row>
    <row r="102" spans="2:5" ht="15.6">
      <c r="B102" s="343" t="s">
        <v>671</v>
      </c>
      <c r="C102" s="343"/>
      <c r="D102" s="343"/>
      <c r="E102" s="343"/>
    </row>
    <row r="103" spans="2:5" ht="15.6">
      <c r="B103" s="134"/>
      <c r="C103" s="134"/>
      <c r="D103" s="134"/>
      <c r="E103" s="134"/>
    </row>
    <row r="104" spans="2:5">
      <c r="B104" s="354" t="s">
        <v>0</v>
      </c>
      <c r="C104" s="354" t="s">
        <v>121</v>
      </c>
      <c r="D104" s="354" t="s">
        <v>672</v>
      </c>
      <c r="E104" s="354" t="s">
        <v>673</v>
      </c>
    </row>
    <row r="105" spans="2:5" ht="18.75" customHeight="1">
      <c r="B105" s="354"/>
      <c r="C105" s="354"/>
      <c r="D105" s="354"/>
      <c r="E105" s="354"/>
    </row>
    <row r="106" spans="2:5">
      <c r="B106" s="135">
        <v>1</v>
      </c>
      <c r="C106" s="135">
        <v>2</v>
      </c>
      <c r="D106" s="135">
        <v>3</v>
      </c>
      <c r="E106" s="135">
        <v>4</v>
      </c>
    </row>
    <row r="107" spans="2:5">
      <c r="B107" s="127" t="s">
        <v>615</v>
      </c>
      <c r="C107" s="136">
        <v>8010</v>
      </c>
      <c r="D107" s="137">
        <v>48591717</v>
      </c>
      <c r="E107" s="138">
        <v>324706098448.71002</v>
      </c>
    </row>
    <row r="108" spans="2:5">
      <c r="B108" s="127" t="s">
        <v>159</v>
      </c>
      <c r="C108" s="136">
        <v>8011</v>
      </c>
      <c r="D108" s="137">
        <v>45330647</v>
      </c>
      <c r="E108" s="138">
        <v>68331493788.839996</v>
      </c>
    </row>
    <row r="109" spans="2:5">
      <c r="B109" s="127" t="s">
        <v>160</v>
      </c>
      <c r="C109" s="136">
        <v>8012</v>
      </c>
      <c r="D109" s="137">
        <v>649993</v>
      </c>
      <c r="E109" s="138">
        <v>3229537997.5300002</v>
      </c>
    </row>
    <row r="110" spans="2:5">
      <c r="B110" s="127" t="s">
        <v>161</v>
      </c>
      <c r="C110" s="136">
        <v>8013</v>
      </c>
      <c r="D110" s="137">
        <v>87533</v>
      </c>
      <c r="E110" s="138">
        <v>2479303115.5500002</v>
      </c>
    </row>
    <row r="111" spans="2:5">
      <c r="B111" s="127" t="s">
        <v>285</v>
      </c>
      <c r="C111" s="136">
        <v>8014</v>
      </c>
      <c r="D111" s="137">
        <v>5570760</v>
      </c>
      <c r="E111" s="138">
        <v>69336449683.970001</v>
      </c>
    </row>
    <row r="112" spans="2:5">
      <c r="B112" s="127" t="s">
        <v>286</v>
      </c>
      <c r="C112" s="136">
        <v>8015</v>
      </c>
      <c r="D112" s="137">
        <v>51082</v>
      </c>
      <c r="E112" s="138">
        <v>963772625.25</v>
      </c>
    </row>
    <row r="113" spans="2:5">
      <c r="B113" s="127" t="s">
        <v>287</v>
      </c>
      <c r="C113" s="136">
        <v>8016</v>
      </c>
      <c r="D113" s="137">
        <v>229645</v>
      </c>
      <c r="E113" s="138">
        <v>4874989595.9099998</v>
      </c>
    </row>
    <row r="114" spans="2:5">
      <c r="B114" s="127" t="s">
        <v>288</v>
      </c>
      <c r="C114" s="136">
        <v>8017</v>
      </c>
      <c r="D114" s="137">
        <v>10806</v>
      </c>
      <c r="E114" s="138">
        <v>246459214.53999999</v>
      </c>
    </row>
    <row r="115" spans="2:5">
      <c r="B115" s="127" t="s">
        <v>289</v>
      </c>
      <c r="C115" s="136">
        <v>8018</v>
      </c>
      <c r="D115" s="137">
        <v>3271</v>
      </c>
      <c r="E115" s="138">
        <v>92249422.599999994</v>
      </c>
    </row>
    <row r="116" spans="2:5">
      <c r="B116" s="127" t="s">
        <v>290</v>
      </c>
      <c r="C116" s="136">
        <v>8019</v>
      </c>
      <c r="D116" s="137">
        <v>1946</v>
      </c>
      <c r="E116" s="138">
        <v>31698474.559999999</v>
      </c>
    </row>
    <row r="117" spans="2:5">
      <c r="B117" s="127" t="s">
        <v>674</v>
      </c>
      <c r="C117" s="136">
        <v>8020</v>
      </c>
      <c r="D117" s="137">
        <v>12067984</v>
      </c>
      <c r="E117" s="138">
        <v>125221381994.17</v>
      </c>
    </row>
    <row r="118" spans="2:5">
      <c r="B118" s="127" t="s">
        <v>675</v>
      </c>
      <c r="C118" s="136">
        <v>8021</v>
      </c>
      <c r="D118" s="137">
        <v>2207262</v>
      </c>
      <c r="E118" s="138">
        <v>20166334679.040001</v>
      </c>
    </row>
    <row r="119" spans="2:5">
      <c r="B119" s="127" t="s">
        <v>676</v>
      </c>
      <c r="C119" s="136">
        <v>8022</v>
      </c>
      <c r="D119" s="137">
        <v>464976</v>
      </c>
      <c r="E119" s="138">
        <v>14216522542.48</v>
      </c>
    </row>
    <row r="120" spans="2:5">
      <c r="B120" s="127" t="s">
        <v>677</v>
      </c>
      <c r="C120" s="136">
        <v>8023</v>
      </c>
      <c r="D120" s="137">
        <v>113467</v>
      </c>
      <c r="E120" s="138">
        <v>2933832444.9699998</v>
      </c>
    </row>
    <row r="121" spans="2:5">
      <c r="B121" s="127" t="s">
        <v>678</v>
      </c>
      <c r="C121" s="136">
        <v>8024</v>
      </c>
      <c r="D121" s="137">
        <v>515364</v>
      </c>
      <c r="E121" s="138">
        <v>10062676655.959999</v>
      </c>
    </row>
    <row r="122" spans="2:5">
      <c r="B122" s="127" t="s">
        <v>679</v>
      </c>
      <c r="C122" s="136">
        <v>8025</v>
      </c>
      <c r="D122" s="137">
        <v>48594</v>
      </c>
      <c r="E122" s="138">
        <v>924492566.57000005</v>
      </c>
    </row>
    <row r="123" spans="2:5">
      <c r="B123" s="127" t="s">
        <v>680</v>
      </c>
      <c r="C123" s="136">
        <v>8026</v>
      </c>
      <c r="D123" s="137">
        <v>11752</v>
      </c>
      <c r="E123" s="138">
        <v>617884604.58000004</v>
      </c>
    </row>
    <row r="124" spans="2:5">
      <c r="B124" s="127" t="s">
        <v>681</v>
      </c>
      <c r="C124" s="136">
        <v>8027</v>
      </c>
      <c r="D124" s="137">
        <v>7724</v>
      </c>
      <c r="E124" s="138">
        <v>364023534.88999999</v>
      </c>
    </row>
    <row r="125" spans="2:5">
      <c r="B125" s="127" t="s">
        <v>682</v>
      </c>
      <c r="C125" s="136">
        <v>8028</v>
      </c>
      <c r="D125" s="137">
        <v>20849</v>
      </c>
      <c r="E125" s="138">
        <v>403508996.70999998</v>
      </c>
    </row>
    <row r="126" spans="2:5">
      <c r="B126" s="127" t="s">
        <v>683</v>
      </c>
      <c r="C126" s="136">
        <v>8029</v>
      </c>
      <c r="D126" s="137">
        <v>3887</v>
      </c>
      <c r="E126" s="138">
        <v>67127941.760000005</v>
      </c>
    </row>
    <row r="127" spans="2:5">
      <c r="B127" s="127" t="s">
        <v>684</v>
      </c>
      <c r="C127" s="136">
        <v>8030</v>
      </c>
      <c r="D127" s="137">
        <v>1464</v>
      </c>
      <c r="E127" s="138">
        <v>79259654.909999996</v>
      </c>
    </row>
    <row r="128" spans="2:5">
      <c r="B128" s="127" t="s">
        <v>685</v>
      </c>
      <c r="C128" s="136">
        <v>8031</v>
      </c>
      <c r="D128" s="137">
        <v>1419</v>
      </c>
      <c r="E128" s="138">
        <v>63098913.920000002</v>
      </c>
    </row>
    <row r="129" spans="2:5" ht="20.399999999999999">
      <c r="B129" s="127" t="s">
        <v>616</v>
      </c>
      <c r="C129" s="136">
        <v>8040</v>
      </c>
      <c r="D129" s="137">
        <v>288352</v>
      </c>
      <c r="E129" s="138">
        <v>74534078278.979996</v>
      </c>
    </row>
    <row r="130" spans="2:5">
      <c r="B130" s="127" t="s">
        <v>166</v>
      </c>
      <c r="C130" s="136">
        <v>8041</v>
      </c>
      <c r="D130" s="137">
        <v>271217</v>
      </c>
      <c r="E130" s="138">
        <v>69805170761.339996</v>
      </c>
    </row>
    <row r="131" spans="2:5">
      <c r="B131" s="127" t="s">
        <v>167</v>
      </c>
      <c r="C131" s="136">
        <v>8042</v>
      </c>
      <c r="D131" s="137">
        <v>24845</v>
      </c>
      <c r="E131" s="138">
        <v>4043896936.9899998</v>
      </c>
    </row>
    <row r="132" spans="2:5">
      <c r="B132" s="127" t="s">
        <v>617</v>
      </c>
      <c r="C132" s="136">
        <v>8043</v>
      </c>
      <c r="D132" s="137">
        <v>3856</v>
      </c>
      <c r="E132" s="138">
        <v>685010580.64999998</v>
      </c>
    </row>
    <row r="133" spans="2:5">
      <c r="B133" s="347" t="s">
        <v>686</v>
      </c>
      <c r="C133" s="349">
        <v>8050</v>
      </c>
      <c r="D133" s="350">
        <v>667818</v>
      </c>
      <c r="E133" s="352">
        <v>5819660471.1599998</v>
      </c>
    </row>
    <row r="134" spans="2:5">
      <c r="B134" s="348"/>
      <c r="C134" s="349"/>
      <c r="D134" s="351"/>
      <c r="E134" s="353"/>
    </row>
    <row r="137" spans="2:5" ht="15.6">
      <c r="B137" s="343" t="s">
        <v>687</v>
      </c>
      <c r="C137" s="343"/>
      <c r="D137" s="343"/>
      <c r="E137" s="343"/>
    </row>
    <row r="139" spans="2:5">
      <c r="B139" s="355" t="s">
        <v>0</v>
      </c>
      <c r="C139" s="354" t="s">
        <v>121</v>
      </c>
      <c r="D139" s="354" t="s">
        <v>688</v>
      </c>
      <c r="E139" s="355" t="s">
        <v>689</v>
      </c>
    </row>
    <row r="140" spans="2:5">
      <c r="B140" s="356"/>
      <c r="C140" s="354"/>
      <c r="D140" s="354"/>
      <c r="E140" s="357"/>
    </row>
    <row r="141" spans="2:5">
      <c r="B141" s="135">
        <v>1</v>
      </c>
      <c r="C141" s="135">
        <v>2</v>
      </c>
      <c r="D141" s="135">
        <v>3</v>
      </c>
      <c r="E141" s="135">
        <v>4</v>
      </c>
    </row>
    <row r="142" spans="2:5">
      <c r="B142" s="139" t="s">
        <v>171</v>
      </c>
      <c r="C142" s="140">
        <v>9000</v>
      </c>
      <c r="D142" s="137">
        <v>18382334</v>
      </c>
      <c r="E142" s="138">
        <v>9636680831153.25</v>
      </c>
    </row>
    <row r="143" spans="2:5">
      <c r="B143" s="141" t="s">
        <v>619</v>
      </c>
      <c r="C143" s="140">
        <v>9010</v>
      </c>
      <c r="D143" s="137">
        <v>308904</v>
      </c>
      <c r="E143" s="138">
        <v>7428809066148.9805</v>
      </c>
    </row>
    <row r="144" spans="2:5">
      <c r="B144" s="141" t="s">
        <v>620</v>
      </c>
      <c r="C144" s="140">
        <v>9011</v>
      </c>
      <c r="D144" s="137">
        <v>9024</v>
      </c>
      <c r="E144" s="138">
        <v>18056045867.639999</v>
      </c>
    </row>
    <row r="145" spans="2:5">
      <c r="B145" s="141" t="s">
        <v>621</v>
      </c>
      <c r="C145" s="140">
        <v>9012</v>
      </c>
      <c r="D145" s="137">
        <v>2653</v>
      </c>
      <c r="E145" s="138">
        <v>64404726.520000003</v>
      </c>
    </row>
    <row r="146" spans="2:5">
      <c r="B146" s="141" t="s">
        <v>622</v>
      </c>
      <c r="C146" s="140">
        <v>9013</v>
      </c>
      <c r="D146" s="137">
        <v>9</v>
      </c>
      <c r="E146" s="138">
        <v>510854.21</v>
      </c>
    </row>
    <row r="147" spans="2:5">
      <c r="B147" s="141" t="s">
        <v>623</v>
      </c>
      <c r="C147" s="140">
        <v>9014</v>
      </c>
      <c r="D147" s="137">
        <v>5261</v>
      </c>
      <c r="E147" s="138">
        <v>377830755.36000001</v>
      </c>
    </row>
    <row r="148" spans="2:5">
      <c r="B148" s="141" t="s">
        <v>624</v>
      </c>
      <c r="C148" s="140">
        <v>9015</v>
      </c>
      <c r="D148" s="137">
        <v>35417</v>
      </c>
      <c r="E148" s="138">
        <v>120163456707.99001</v>
      </c>
    </row>
    <row r="149" spans="2:5">
      <c r="B149" s="141" t="s">
        <v>625</v>
      </c>
      <c r="C149" s="140">
        <v>9016</v>
      </c>
      <c r="D149" s="137">
        <v>15615</v>
      </c>
      <c r="E149" s="138">
        <v>10300783798.34</v>
      </c>
    </row>
    <row r="150" spans="2:5">
      <c r="B150" s="141" t="s">
        <v>626</v>
      </c>
      <c r="C150" s="140">
        <v>9017</v>
      </c>
      <c r="D150" s="137">
        <v>5228</v>
      </c>
      <c r="E150" s="138">
        <v>509178622.80000001</v>
      </c>
    </row>
    <row r="151" spans="2:5">
      <c r="B151" s="141" t="s">
        <v>627</v>
      </c>
      <c r="C151" s="140">
        <v>9018</v>
      </c>
      <c r="D151" s="137">
        <v>1360</v>
      </c>
      <c r="E151" s="138">
        <v>118020555.56</v>
      </c>
    </row>
    <row r="152" spans="2:5">
      <c r="B152" s="127" t="s">
        <v>690</v>
      </c>
      <c r="C152" s="140">
        <v>9019</v>
      </c>
      <c r="D152" s="137">
        <v>2436</v>
      </c>
      <c r="E152" s="138">
        <v>167051760.16999999</v>
      </c>
    </row>
    <row r="153" spans="2:5">
      <c r="B153" s="127" t="s">
        <v>691</v>
      </c>
      <c r="C153" s="140">
        <v>9020</v>
      </c>
      <c r="D153" s="137">
        <v>22177</v>
      </c>
      <c r="E153" s="138">
        <v>1921106823779.3999</v>
      </c>
    </row>
    <row r="154" spans="2:5">
      <c r="B154" s="127" t="s">
        <v>692</v>
      </c>
      <c r="C154" s="140">
        <v>9021</v>
      </c>
      <c r="D154" s="137">
        <v>9892</v>
      </c>
      <c r="E154" s="138">
        <v>1018314797.15</v>
      </c>
    </row>
    <row r="155" spans="2:5">
      <c r="B155" s="127" t="s">
        <v>693</v>
      </c>
      <c r="C155" s="140">
        <v>9022</v>
      </c>
      <c r="D155" s="137">
        <v>8809</v>
      </c>
      <c r="E155" s="138">
        <v>58516341885.290001</v>
      </c>
    </row>
    <row r="156" spans="2:5">
      <c r="B156" s="127" t="s">
        <v>694</v>
      </c>
      <c r="C156" s="140">
        <v>9023</v>
      </c>
      <c r="D156" s="137">
        <v>606</v>
      </c>
      <c r="E156" s="138">
        <v>104593968.28</v>
      </c>
    </row>
    <row r="157" spans="2:5">
      <c r="B157" s="127" t="s">
        <v>695</v>
      </c>
      <c r="C157" s="140">
        <v>9024</v>
      </c>
      <c r="D157" s="137">
        <v>72</v>
      </c>
      <c r="E157" s="138">
        <v>2402799.9700000002</v>
      </c>
    </row>
    <row r="158" spans="2:5">
      <c r="B158" s="127" t="s">
        <v>696</v>
      </c>
      <c r="C158" s="140">
        <v>9025</v>
      </c>
      <c r="D158" s="137">
        <v>679</v>
      </c>
      <c r="E158" s="138">
        <v>5771948.0700000003</v>
      </c>
    </row>
    <row r="159" spans="2:5">
      <c r="B159" s="127" t="s">
        <v>697</v>
      </c>
      <c r="C159" s="140">
        <v>9026</v>
      </c>
      <c r="D159" s="137">
        <v>5</v>
      </c>
      <c r="E159" s="138">
        <v>21520</v>
      </c>
    </row>
    <row r="160" spans="2:5">
      <c r="B160" s="141" t="s">
        <v>633</v>
      </c>
      <c r="C160" s="140">
        <v>9030</v>
      </c>
      <c r="D160" s="137">
        <v>27486</v>
      </c>
      <c r="E160" s="138">
        <v>1235271648.2</v>
      </c>
    </row>
    <row r="161" spans="2:5">
      <c r="B161" s="141" t="s">
        <v>634</v>
      </c>
      <c r="C161" s="140">
        <v>9031</v>
      </c>
      <c r="D161" s="137">
        <v>2544</v>
      </c>
      <c r="E161" s="138">
        <v>127119027.66</v>
      </c>
    </row>
    <row r="162" spans="2:5">
      <c r="B162" s="141" t="s">
        <v>635</v>
      </c>
      <c r="C162" s="140">
        <v>9032</v>
      </c>
      <c r="D162" s="137">
        <v>35771</v>
      </c>
      <c r="E162" s="138">
        <v>688083099.74000001</v>
      </c>
    </row>
    <row r="163" spans="2:5">
      <c r="B163" s="141" t="s">
        <v>636</v>
      </c>
      <c r="C163" s="140">
        <v>9040</v>
      </c>
      <c r="D163" s="137">
        <v>4456118</v>
      </c>
      <c r="E163" s="138">
        <v>6173749523.2299995</v>
      </c>
    </row>
    <row r="164" spans="2:5">
      <c r="B164" s="141" t="s">
        <v>637</v>
      </c>
      <c r="C164" s="140">
        <v>9041</v>
      </c>
      <c r="D164" s="137">
        <v>110933</v>
      </c>
      <c r="E164" s="138">
        <v>119075817.98</v>
      </c>
    </row>
    <row r="165" spans="2:5">
      <c r="B165" s="141" t="s">
        <v>638</v>
      </c>
      <c r="C165" s="140">
        <v>9042</v>
      </c>
      <c r="D165" s="137">
        <v>12089703</v>
      </c>
      <c r="E165" s="138">
        <v>37580770047.230003</v>
      </c>
    </row>
    <row r="166" spans="2:5">
      <c r="B166" s="141" t="s">
        <v>639</v>
      </c>
      <c r="C166" s="140">
        <v>9043</v>
      </c>
      <c r="D166" s="137">
        <v>22232</v>
      </c>
      <c r="E166" s="138">
        <v>51786422.240000002</v>
      </c>
    </row>
    <row r="167" spans="2:5">
      <c r="B167" s="141" t="s">
        <v>640</v>
      </c>
      <c r="C167" s="140">
        <v>9044</v>
      </c>
      <c r="D167" s="137">
        <v>95089</v>
      </c>
      <c r="E167" s="138">
        <v>157252620.81999999</v>
      </c>
    </row>
    <row r="168" spans="2:5">
      <c r="B168" s="141" t="s">
        <v>641</v>
      </c>
      <c r="C168" s="140">
        <v>9045</v>
      </c>
      <c r="D168" s="137">
        <v>7742</v>
      </c>
      <c r="E168" s="138">
        <v>12744256.74</v>
      </c>
    </row>
    <row r="169" spans="2:5">
      <c r="B169" s="141" t="s">
        <v>642</v>
      </c>
      <c r="C169" s="140">
        <v>9046</v>
      </c>
      <c r="D169" s="137">
        <v>75427</v>
      </c>
      <c r="E169" s="138">
        <v>321063525.80000001</v>
      </c>
    </row>
    <row r="170" spans="2:5">
      <c r="B170" s="141" t="s">
        <v>643</v>
      </c>
      <c r="C170" s="140">
        <v>9047</v>
      </c>
      <c r="D170" s="137">
        <v>225700</v>
      </c>
      <c r="E170" s="138">
        <v>2695733180.71</v>
      </c>
    </row>
    <row r="171" spans="2:5">
      <c r="B171" s="141" t="s">
        <v>644</v>
      </c>
      <c r="C171" s="140">
        <v>9048</v>
      </c>
      <c r="D171" s="137">
        <v>43212</v>
      </c>
      <c r="E171" s="138">
        <v>278971944.11000001</v>
      </c>
    </row>
    <row r="172" spans="2:5">
      <c r="B172" s="141" t="s">
        <v>698</v>
      </c>
      <c r="C172" s="140">
        <v>9050</v>
      </c>
      <c r="D172" s="137">
        <v>1949712</v>
      </c>
      <c r="E172" s="138">
        <v>24143556301.07</v>
      </c>
    </row>
    <row r="173" spans="2:5">
      <c r="B173" s="141" t="s">
        <v>646</v>
      </c>
      <c r="C173" s="140">
        <v>9051</v>
      </c>
      <c r="D173" s="137">
        <v>3484</v>
      </c>
      <c r="E173" s="138">
        <v>17596527.079999998</v>
      </c>
    </row>
    <row r="174" spans="2:5">
      <c r="B174" s="141" t="s">
        <v>647</v>
      </c>
      <c r="C174" s="140">
        <v>9052</v>
      </c>
      <c r="D174" s="137">
        <v>122432</v>
      </c>
      <c r="E174" s="138">
        <v>3757436714.9099998</v>
      </c>
    </row>
  </sheetData>
  <mergeCells count="29">
    <mergeCell ref="B137:E137"/>
    <mergeCell ref="B139:B140"/>
    <mergeCell ref="C139:C140"/>
    <mergeCell ref="D139:D140"/>
    <mergeCell ref="E139:E140"/>
    <mergeCell ref="B133:B134"/>
    <mergeCell ref="C133:C134"/>
    <mergeCell ref="D133:D134"/>
    <mergeCell ref="E133:E134"/>
    <mergeCell ref="B72:D72"/>
    <mergeCell ref="B84:D84"/>
    <mergeCell ref="B87:D87"/>
    <mergeCell ref="B99:D99"/>
    <mergeCell ref="B102:E102"/>
    <mergeCell ref="B104:B105"/>
    <mergeCell ref="C104:C105"/>
    <mergeCell ref="D104:D105"/>
    <mergeCell ref="E104:E105"/>
    <mergeCell ref="A1:E1"/>
    <mergeCell ref="A3:D3"/>
    <mergeCell ref="B5:D5"/>
    <mergeCell ref="B12:D12"/>
    <mergeCell ref="B24:D24"/>
    <mergeCell ref="B69:D69"/>
    <mergeCell ref="B27:D27"/>
    <mergeCell ref="B39:D39"/>
    <mergeCell ref="B42:D42"/>
    <mergeCell ref="B54:D54"/>
    <mergeCell ref="B57:D5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4" workbookViewId="0">
      <selection activeCell="C9" sqref="C9"/>
    </sheetView>
  </sheetViews>
  <sheetFormatPr baseColWidth="10" defaultColWidth="10.19921875" defaultRowHeight="13.2"/>
  <cols>
    <col min="1" max="1" width="69.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16</v>
      </c>
      <c r="B3" s="321"/>
      <c r="C3" s="321"/>
    </row>
    <row r="4" spans="1:3" ht="48" customHeight="1">
      <c r="A4" s="322" t="s">
        <v>294</v>
      </c>
      <c r="B4" s="323"/>
      <c r="C4" s="323"/>
    </row>
    <row r="5" spans="1:3" ht="16.5" customHeight="1">
      <c r="A5" s="324" t="str">
        <f>[5]hidden5!A9</f>
        <v>по состоянию на 01.01.2014 г.</v>
      </c>
      <c r="B5" s="324"/>
      <c r="C5" s="324"/>
    </row>
    <row r="6" spans="1:3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26.4">
      <c r="A9" s="15" t="s">
        <v>3</v>
      </c>
      <c r="B9" s="16">
        <v>1010</v>
      </c>
      <c r="C9" s="17">
        <f>[5]hidden1!A1</f>
        <v>8346045</v>
      </c>
    </row>
    <row r="10" spans="1:3" ht="26.4">
      <c r="A10" s="15" t="s">
        <v>364</v>
      </c>
      <c r="B10" s="16">
        <v>1020</v>
      </c>
      <c r="C10" s="17">
        <f>[5]hidden1!A2</f>
        <v>7003585</v>
      </c>
    </row>
    <row r="11" spans="1:3" ht="26.4">
      <c r="A11" s="15" t="s">
        <v>365</v>
      </c>
      <c r="B11" s="16">
        <v>1025</v>
      </c>
      <c r="C11" s="17">
        <f>[5]hidden1!A3</f>
        <v>6409038</v>
      </c>
    </row>
    <row r="12" spans="1:3" ht="39.75" customHeight="1">
      <c r="A12" s="15" t="s">
        <v>366</v>
      </c>
      <c r="B12" s="16">
        <v>1030</v>
      </c>
      <c r="C12" s="17">
        <f>[5]hidden1!A4</f>
        <v>485468</v>
      </c>
    </row>
    <row r="13" spans="1:3" ht="37.5" customHeight="1">
      <c r="A13" s="15" t="s">
        <v>367</v>
      </c>
      <c r="B13" s="16">
        <v>1040</v>
      </c>
      <c r="C13" s="17">
        <f>[5]hidden1!A5</f>
        <v>26516</v>
      </c>
    </row>
    <row r="14" spans="1:3" ht="40.5" customHeight="1">
      <c r="A14" s="15" t="s">
        <v>368</v>
      </c>
      <c r="B14" s="16">
        <v>1050</v>
      </c>
      <c r="C14" s="17">
        <f>[5]hidden1!A6</f>
        <v>4016</v>
      </c>
    </row>
    <row r="15" spans="1:3" ht="39.75" customHeight="1">
      <c r="A15" s="15" t="s">
        <v>369</v>
      </c>
      <c r="B15" s="16">
        <v>1060</v>
      </c>
      <c r="C15" s="17">
        <f>[5]hidden1!A7</f>
        <v>553</v>
      </c>
    </row>
    <row r="16" spans="1:3" ht="42" customHeight="1">
      <c r="A16" s="15" t="s">
        <v>370</v>
      </c>
      <c r="B16" s="16">
        <v>1070</v>
      </c>
      <c r="C16" s="17">
        <f>[5]hidden1!A8</f>
        <v>383</v>
      </c>
    </row>
    <row r="17" spans="1:3" ht="39.6">
      <c r="A17" s="15" t="s">
        <v>371</v>
      </c>
      <c r="B17" s="16">
        <v>1080</v>
      </c>
      <c r="C17" s="17">
        <f>[5]hidden1!A9</f>
        <v>10</v>
      </c>
    </row>
    <row r="18" spans="1:3" ht="26.4">
      <c r="A18" s="15" t="s">
        <v>28</v>
      </c>
      <c r="B18" s="16">
        <v>1090</v>
      </c>
      <c r="C18" s="17">
        <f>[5]hidden1!A10</f>
        <v>51757</v>
      </c>
    </row>
    <row r="19" spans="1:3" ht="26.4">
      <c r="A19" s="15" t="s">
        <v>372</v>
      </c>
      <c r="B19" s="16">
        <v>1100</v>
      </c>
      <c r="C19" s="17">
        <f>[5]hidden1!A11</f>
        <v>36507</v>
      </c>
    </row>
    <row r="20" spans="1:3" ht="39.6">
      <c r="A20" s="18" t="s">
        <v>373</v>
      </c>
      <c r="B20" s="19">
        <v>1110</v>
      </c>
      <c r="C20" s="17">
        <f>[5]hidden1!A12</f>
        <v>7983</v>
      </c>
    </row>
    <row r="21" spans="1:3" ht="38.25" customHeight="1">
      <c r="A21" s="18" t="s">
        <v>374</v>
      </c>
      <c r="B21" s="19">
        <v>1120</v>
      </c>
      <c r="C21" s="17">
        <f>[5]hidden1!A13</f>
        <v>257</v>
      </c>
    </row>
    <row r="22" spans="1:3">
      <c r="A22" s="18" t="s">
        <v>375</v>
      </c>
      <c r="B22" s="19">
        <v>1130</v>
      </c>
      <c r="C22" s="17">
        <f>[5]hidden1!A14</f>
        <v>42354438</v>
      </c>
    </row>
    <row r="23" spans="1:3" ht="27" customHeight="1">
      <c r="A23" s="18" t="s">
        <v>376</v>
      </c>
      <c r="B23" s="19">
        <v>1140</v>
      </c>
      <c r="C23" s="17">
        <f>[5]hidden1!A15</f>
        <v>5608735</v>
      </c>
    </row>
    <row r="24" spans="1:3" ht="39.6">
      <c r="A24" s="18" t="s">
        <v>377</v>
      </c>
      <c r="B24" s="19">
        <v>1150</v>
      </c>
      <c r="C24" s="17">
        <f>[5]hidden1!A16</f>
        <v>263009</v>
      </c>
    </row>
    <row r="25" spans="1:3" ht="52.8">
      <c r="A25" s="18" t="s">
        <v>378</v>
      </c>
      <c r="B25" s="19">
        <v>1160</v>
      </c>
      <c r="C25" s="17">
        <f>[5]hidden1!A17</f>
        <v>202774996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19685039370078741" header="0.19685039370078741" footer="0.31496062992125984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69921875" defaultRowHeight="13.2"/>
  <cols>
    <col min="1" max="1" width="67.296875" style="69" customWidth="1"/>
    <col min="2" max="2" width="7.296875" style="69" customWidth="1"/>
    <col min="3" max="3" width="18.19921875" style="69" customWidth="1"/>
    <col min="4" max="8" width="18.296875" style="69" customWidth="1"/>
    <col min="9" max="16384" width="10.69921875" style="69"/>
  </cols>
  <sheetData>
    <row r="1" spans="1:8">
      <c r="G1" s="330" t="s">
        <v>15</v>
      </c>
      <c r="H1" s="330"/>
    </row>
    <row r="2" spans="1:8" ht="13.8">
      <c r="A2" s="331" t="s">
        <v>36</v>
      </c>
      <c r="B2" s="331"/>
      <c r="C2" s="331"/>
      <c r="D2" s="331"/>
      <c r="E2" s="331"/>
      <c r="F2" s="331"/>
      <c r="G2" s="331"/>
      <c r="H2" s="331"/>
    </row>
    <row r="3" spans="1:8" ht="17.25" customHeight="1">
      <c r="A3" s="322" t="s">
        <v>311</v>
      </c>
      <c r="B3" s="322"/>
      <c r="C3" s="322"/>
      <c r="D3" s="322"/>
      <c r="E3" s="322"/>
      <c r="F3" s="322"/>
      <c r="G3" s="322"/>
      <c r="H3" s="322"/>
    </row>
    <row r="4" spans="1:8">
      <c r="A4" s="332" t="str">
        <f>[5]hidden5!A9</f>
        <v>по состоянию на 01.01.2014 г.</v>
      </c>
      <c r="B4" s="332"/>
      <c r="C4" s="332"/>
      <c r="D4" s="332"/>
      <c r="E4" s="332"/>
      <c r="F4" s="332"/>
      <c r="G4" s="332"/>
      <c r="H4" s="332"/>
    </row>
    <row r="5" spans="1:8">
      <c r="A5" s="333" t="s">
        <v>295</v>
      </c>
      <c r="B5" s="333"/>
      <c r="C5" s="333"/>
    </row>
    <row r="6" spans="1:8">
      <c r="A6" s="326" t="s">
        <v>0</v>
      </c>
      <c r="B6" s="327" t="s">
        <v>312</v>
      </c>
      <c r="C6" s="329" t="s">
        <v>38</v>
      </c>
      <c r="D6" s="329"/>
      <c r="E6" s="329"/>
      <c r="F6" s="329"/>
      <c r="G6" s="329"/>
      <c r="H6" s="329"/>
    </row>
    <row r="7" spans="1:8" ht="39.6">
      <c r="A7" s="326"/>
      <c r="B7" s="328"/>
      <c r="C7" s="70" t="s">
        <v>39</v>
      </c>
      <c r="D7" s="71" t="s">
        <v>40</v>
      </c>
      <c r="E7" s="72" t="s">
        <v>313</v>
      </c>
      <c r="F7" s="71" t="s">
        <v>314</v>
      </c>
      <c r="G7" s="71" t="s">
        <v>315</v>
      </c>
      <c r="H7" s="71" t="s">
        <v>316</v>
      </c>
    </row>
    <row r="8" spans="1:8">
      <c r="A8" s="73" t="s">
        <v>1</v>
      </c>
      <c r="B8" s="74" t="s">
        <v>2</v>
      </c>
      <c r="C8" s="73">
        <v>1</v>
      </c>
      <c r="D8" s="75">
        <v>2</v>
      </c>
      <c r="E8" s="75">
        <v>3</v>
      </c>
      <c r="F8" s="75">
        <v>4</v>
      </c>
      <c r="G8" s="75">
        <v>5</v>
      </c>
      <c r="H8" s="75">
        <v>6</v>
      </c>
    </row>
    <row r="9" spans="1:8" ht="39.6">
      <c r="A9" s="81" t="s">
        <v>379</v>
      </c>
      <c r="B9" s="82">
        <v>2001</v>
      </c>
      <c r="C9" s="78">
        <f>[5]hidden2!A1</f>
        <v>6977803</v>
      </c>
      <c r="D9" s="78">
        <f>[5]hidden2!B1</f>
        <v>387774</v>
      </c>
      <c r="E9" s="78">
        <f>[5]hidden2!C1</f>
        <v>17765</v>
      </c>
      <c r="F9" s="78">
        <f>[5]hidden2!D1</f>
        <v>12326</v>
      </c>
      <c r="G9" s="78">
        <f>[5]hidden2!E1</f>
        <v>22001</v>
      </c>
      <c r="H9" s="78">
        <f>[5]hidden2!F1</f>
        <v>6537937</v>
      </c>
    </row>
    <row r="10" spans="1:8" ht="39.6">
      <c r="A10" s="81" t="s">
        <v>380</v>
      </c>
      <c r="B10" s="82">
        <v>2002</v>
      </c>
      <c r="C10" s="78">
        <f>[5]hidden2!A2</f>
        <v>1335300</v>
      </c>
      <c r="D10" s="78">
        <f>[5]hidden2!B2</f>
        <v>41702</v>
      </c>
      <c r="E10" s="78">
        <f>[5]hidden2!C2</f>
        <v>1308</v>
      </c>
      <c r="F10" s="78">
        <f>[5]hidden2!D2</f>
        <v>838</v>
      </c>
      <c r="G10" s="78">
        <f>[5]hidden2!E2</f>
        <v>1520</v>
      </c>
      <c r="H10" s="78">
        <f>[5]hidden2!F2</f>
        <v>1289932</v>
      </c>
    </row>
    <row r="11" spans="1:8" ht="26.4">
      <c r="A11" s="81" t="s">
        <v>48</v>
      </c>
      <c r="B11" s="82">
        <v>2003</v>
      </c>
      <c r="C11" s="78">
        <f>[5]hidden2!A3</f>
        <v>58106580</v>
      </c>
      <c r="D11" s="78">
        <f>[5]hidden2!B3</f>
        <v>5682780</v>
      </c>
      <c r="E11" s="78">
        <f>[5]hidden2!C3</f>
        <v>114029</v>
      </c>
      <c r="F11" s="78">
        <f>[5]hidden2!D3</f>
        <v>1146367</v>
      </c>
      <c r="G11" s="78">
        <f>[5]hidden2!E3</f>
        <v>309204</v>
      </c>
      <c r="H11" s="78">
        <f>[5]hidden2!F3</f>
        <v>50854200</v>
      </c>
    </row>
    <row r="12" spans="1:8" ht="26.4">
      <c r="A12" s="81" t="s">
        <v>49</v>
      </c>
      <c r="B12" s="82">
        <v>2004</v>
      </c>
      <c r="C12" s="78">
        <f>[5]hidden2!A4</f>
        <v>2299866</v>
      </c>
      <c r="D12" s="78">
        <f>[5]hidden2!B4</f>
        <v>488495</v>
      </c>
      <c r="E12" s="78">
        <f>[5]hidden2!C4</f>
        <v>4341</v>
      </c>
      <c r="F12" s="78">
        <f>[5]hidden2!D4</f>
        <v>56111</v>
      </c>
      <c r="G12" s="78">
        <f>[5]hidden2!E4</f>
        <v>16386</v>
      </c>
      <c r="H12" s="78">
        <f>[5]hidden2!F4</f>
        <v>1734533</v>
      </c>
    </row>
    <row r="13" spans="1:8" ht="26.25" customHeight="1">
      <c r="A13" s="81" t="s">
        <v>50</v>
      </c>
      <c r="B13" s="82">
        <v>2005</v>
      </c>
      <c r="C13" s="78">
        <f>[5]hidden2!A5</f>
        <v>107149491</v>
      </c>
      <c r="D13" s="78">
        <f>[5]hidden2!B5</f>
        <v>920215</v>
      </c>
      <c r="E13" s="78">
        <f>[5]hidden2!C5</f>
        <v>15919</v>
      </c>
      <c r="F13" s="78">
        <f>[5]hidden2!D5</f>
        <v>120603</v>
      </c>
      <c r="G13" s="78">
        <f>[5]hidden2!E5</f>
        <v>47582</v>
      </c>
      <c r="H13" s="78">
        <f>[5]hidden2!F5</f>
        <v>106045172</v>
      </c>
    </row>
    <row r="14" spans="1:8" ht="26.4">
      <c r="A14" s="81" t="s">
        <v>51</v>
      </c>
      <c r="B14" s="82">
        <v>2006</v>
      </c>
      <c r="C14" s="78">
        <f>[5]hidden2!A6</f>
        <v>16280988</v>
      </c>
      <c r="D14" s="78">
        <f>[5]hidden2!B6</f>
        <v>164839</v>
      </c>
      <c r="E14" s="78">
        <f>[5]hidden2!C6</f>
        <v>2633</v>
      </c>
      <c r="F14" s="78">
        <f>[5]hidden2!D6</f>
        <v>10561</v>
      </c>
      <c r="G14" s="78">
        <f>[5]hidden2!E6</f>
        <v>8052</v>
      </c>
      <c r="H14" s="78">
        <f>[5]hidden2!F6</f>
        <v>16094903</v>
      </c>
    </row>
    <row r="15" spans="1:8" ht="29.25" customHeight="1">
      <c r="A15" s="83" t="s">
        <v>242</v>
      </c>
      <c r="B15" s="82">
        <v>2010</v>
      </c>
      <c r="C15" s="78">
        <f>[5]hidden2!A7</f>
        <v>7852391</v>
      </c>
      <c r="D15" s="78">
        <f>[5]hidden2!B7</f>
        <v>399141</v>
      </c>
      <c r="E15" s="78">
        <f>[5]hidden2!C7</f>
        <v>17749</v>
      </c>
      <c r="F15" s="78">
        <f>[5]hidden2!D7</f>
        <v>12058</v>
      </c>
      <c r="G15" s="78">
        <f>[5]hidden2!E7</f>
        <v>21627</v>
      </c>
      <c r="H15" s="78">
        <f>[5]hidden2!F7</f>
        <v>7401816</v>
      </c>
    </row>
    <row r="16" spans="1:8" ht="26.4">
      <c r="A16" s="83" t="s">
        <v>381</v>
      </c>
      <c r="B16" s="82">
        <v>2015</v>
      </c>
      <c r="C16" s="78">
        <f>[5]hidden2!A8</f>
        <v>6654852</v>
      </c>
      <c r="D16" s="78">
        <f>[5]hidden2!B8</f>
        <v>363790</v>
      </c>
      <c r="E16" s="78">
        <f>[5]hidden2!C8</f>
        <v>16641</v>
      </c>
      <c r="F16" s="78">
        <f>[5]hidden2!D8</f>
        <v>11330</v>
      </c>
      <c r="G16" s="78">
        <f>[5]hidden2!E8</f>
        <v>20348</v>
      </c>
      <c r="H16" s="78">
        <f>[5]hidden2!F8</f>
        <v>6242743</v>
      </c>
    </row>
    <row r="17" spans="1:8" ht="28.5" customHeight="1">
      <c r="A17" s="83" t="s">
        <v>54</v>
      </c>
      <c r="B17" s="82">
        <v>2020</v>
      </c>
      <c r="C17" s="78">
        <f>[5]hidden2!A9</f>
        <v>5313636052</v>
      </c>
      <c r="D17" s="78">
        <f>[5]hidden2!B9</f>
        <v>1467609278</v>
      </c>
      <c r="E17" s="78">
        <f>[5]hidden2!C9</f>
        <v>14681189</v>
      </c>
      <c r="F17" s="78">
        <f>[5]hidden2!D9</f>
        <v>32292363</v>
      </c>
      <c r="G17" s="78">
        <f>[5]hidden2!E9</f>
        <v>9558940</v>
      </c>
      <c r="H17" s="78">
        <f>[5]hidden2!F9</f>
        <v>3789494282</v>
      </c>
    </row>
    <row r="18" spans="1:8" ht="39.6">
      <c r="A18" s="83" t="s">
        <v>382</v>
      </c>
      <c r="B18" s="82">
        <v>2030</v>
      </c>
      <c r="C18" s="78">
        <f>[5]hidden2!A10</f>
        <v>4109</v>
      </c>
      <c r="D18" s="78">
        <f>[5]hidden2!B10</f>
        <v>313</v>
      </c>
      <c r="E18" s="78">
        <f>[5]hidden2!C10</f>
        <v>8</v>
      </c>
      <c r="F18" s="78">
        <f>[5]hidden2!D10</f>
        <v>414</v>
      </c>
      <c r="G18" s="78">
        <f>[5]hidden2!E10</f>
        <v>73</v>
      </c>
      <c r="H18" s="78">
        <f>[5]hidden2!F10</f>
        <v>3301</v>
      </c>
    </row>
    <row r="19" spans="1:8" ht="26.4">
      <c r="A19" s="83" t="s">
        <v>56</v>
      </c>
      <c r="B19" s="82">
        <v>2031</v>
      </c>
      <c r="C19" s="78">
        <f>[5]hidden2!A11</f>
        <v>1274438</v>
      </c>
      <c r="D19" s="78">
        <f>[5]hidden2!B11</f>
        <v>166714</v>
      </c>
      <c r="E19" s="78">
        <f>[5]hidden2!C11</f>
        <v>981</v>
      </c>
      <c r="F19" s="78">
        <f>[5]hidden2!D11</f>
        <v>8872</v>
      </c>
      <c r="G19" s="78">
        <f>[5]hidden2!E11</f>
        <v>1644</v>
      </c>
      <c r="H19" s="78">
        <f>[5]hidden2!F11</f>
        <v>1096227</v>
      </c>
    </row>
    <row r="20" spans="1:8" ht="39.6">
      <c r="A20" s="83" t="s">
        <v>383</v>
      </c>
      <c r="B20" s="82">
        <v>2040</v>
      </c>
      <c r="C20" s="78">
        <f>[5]hidden2!A12</f>
        <v>405359</v>
      </c>
      <c r="D20" s="78">
        <f>[5]hidden2!B12</f>
        <v>2557</v>
      </c>
      <c r="E20" s="78">
        <f>[5]hidden2!C12</f>
        <v>56</v>
      </c>
      <c r="F20" s="78">
        <f>[5]hidden2!D12</f>
        <v>689</v>
      </c>
      <c r="G20" s="78">
        <f>[5]hidden2!E12</f>
        <v>521</v>
      </c>
      <c r="H20" s="78">
        <f>[5]hidden2!F12</f>
        <v>401536</v>
      </c>
    </row>
    <row r="21" spans="1:8" ht="39.6">
      <c r="A21" s="83" t="s">
        <v>322</v>
      </c>
      <c r="B21" s="82">
        <v>2041</v>
      </c>
      <c r="C21" s="78">
        <f>[5]hidden2!A13</f>
        <v>14960544</v>
      </c>
      <c r="D21" s="78">
        <f>[5]hidden2!B13</f>
        <v>93669</v>
      </c>
      <c r="E21" s="78">
        <f>[5]hidden2!C13</f>
        <v>2050</v>
      </c>
      <c r="F21" s="78">
        <f>[5]hidden2!D13</f>
        <v>28069</v>
      </c>
      <c r="G21" s="78">
        <f>[5]hidden2!E13</f>
        <v>18273</v>
      </c>
      <c r="H21" s="78">
        <f>[5]hidden2!F13</f>
        <v>14818483</v>
      </c>
    </row>
    <row r="22" spans="1:8" ht="54.75" customHeight="1">
      <c r="A22" s="83" t="s">
        <v>384</v>
      </c>
      <c r="B22" s="82">
        <v>2050</v>
      </c>
      <c r="C22" s="78">
        <f>[5]hidden2!A14</f>
        <v>442069</v>
      </c>
      <c r="D22" s="78">
        <f>[5]hidden2!B14</f>
        <v>1540</v>
      </c>
      <c r="E22" s="78">
        <f>[5]hidden2!C14</f>
        <v>46</v>
      </c>
      <c r="F22" s="78">
        <f>[5]hidden2!D14</f>
        <v>167</v>
      </c>
      <c r="G22" s="78">
        <f>[5]hidden2!E14</f>
        <v>120</v>
      </c>
      <c r="H22" s="78">
        <f>[5]hidden2!F14</f>
        <v>440196</v>
      </c>
    </row>
    <row r="23" spans="1:8" ht="39.6">
      <c r="A23" s="83" t="s">
        <v>247</v>
      </c>
      <c r="B23" s="82">
        <v>2051</v>
      </c>
      <c r="C23" s="78">
        <f>[5]hidden2!A15</f>
        <v>13673200</v>
      </c>
      <c r="D23" s="78">
        <f>[5]hidden2!B15</f>
        <v>45725</v>
      </c>
      <c r="E23" s="78">
        <f>[5]hidden2!C15</f>
        <v>1149</v>
      </c>
      <c r="F23" s="78">
        <f>[5]hidden2!D15</f>
        <v>4864</v>
      </c>
      <c r="G23" s="78">
        <f>[5]hidden2!E15</f>
        <v>3883</v>
      </c>
      <c r="H23" s="78">
        <f>[5]hidden2!F15</f>
        <v>13617579</v>
      </c>
    </row>
    <row r="24" spans="1:8" ht="52.8">
      <c r="A24" s="83" t="s">
        <v>385</v>
      </c>
      <c r="B24" s="82">
        <v>2060</v>
      </c>
      <c r="C24" s="78">
        <f>[5]hidden2!A16</f>
        <v>418031</v>
      </c>
      <c r="D24" s="78">
        <f>[5]hidden2!B16</f>
        <v>2796</v>
      </c>
      <c r="E24" s="78">
        <f>[5]hidden2!C16</f>
        <v>33</v>
      </c>
      <c r="F24" s="78">
        <f>[5]hidden2!D16</f>
        <v>1046</v>
      </c>
      <c r="G24" s="78">
        <f>[5]hidden2!E16</f>
        <v>649</v>
      </c>
      <c r="H24" s="78">
        <f>[5]hidden2!F16</f>
        <v>413507</v>
      </c>
    </row>
    <row r="25" spans="1:8" ht="39.6">
      <c r="A25" s="83" t="s">
        <v>325</v>
      </c>
      <c r="B25" s="82">
        <v>2061</v>
      </c>
      <c r="C25" s="78">
        <f>[5]hidden2!A17</f>
        <v>14932627</v>
      </c>
      <c r="D25" s="78">
        <f>[5]hidden2!B17</f>
        <v>89670</v>
      </c>
      <c r="E25" s="78">
        <f>[5]hidden2!C17</f>
        <v>1141</v>
      </c>
      <c r="F25" s="78">
        <f>[5]hidden2!D17</f>
        <v>33772</v>
      </c>
      <c r="G25" s="78">
        <f>[5]hidden2!E17</f>
        <v>17444</v>
      </c>
      <c r="H25" s="78">
        <f>[5]hidden2!F17</f>
        <v>14790600</v>
      </c>
    </row>
    <row r="26" spans="1:8" ht="39.6">
      <c r="A26" s="83" t="s">
        <v>386</v>
      </c>
      <c r="B26" s="82">
        <v>2070</v>
      </c>
      <c r="C26" s="78">
        <f>[5]hidden2!A18</f>
        <v>45691</v>
      </c>
      <c r="D26" s="78">
        <f>[5]hidden2!B18</f>
        <v>446</v>
      </c>
      <c r="E26" s="78">
        <f>[5]hidden2!C18</f>
        <v>7</v>
      </c>
      <c r="F26" s="78">
        <f>[5]hidden2!D18</f>
        <v>136</v>
      </c>
      <c r="G26" s="78">
        <f>[5]hidden2!E18</f>
        <v>99</v>
      </c>
      <c r="H26" s="78">
        <f>[5]hidden2!F18</f>
        <v>45003</v>
      </c>
    </row>
    <row r="27" spans="1:8" ht="26.4">
      <c r="A27" s="83" t="s">
        <v>327</v>
      </c>
      <c r="B27" s="82">
        <v>2071</v>
      </c>
      <c r="C27" s="78">
        <f>[5]hidden2!A19</f>
        <v>4542751</v>
      </c>
      <c r="D27" s="78">
        <f>[5]hidden2!B19</f>
        <v>34123</v>
      </c>
      <c r="E27" s="78">
        <f>[5]hidden2!C19</f>
        <v>695</v>
      </c>
      <c r="F27" s="78">
        <f>[5]hidden2!D19</f>
        <v>13570</v>
      </c>
      <c r="G27" s="78">
        <f>[5]hidden2!E19</f>
        <v>5906</v>
      </c>
      <c r="H27" s="78">
        <f>[5]hidden2!F19</f>
        <v>4488457</v>
      </c>
    </row>
    <row r="28" spans="1:8" ht="78" customHeight="1">
      <c r="A28" s="83" t="s">
        <v>387</v>
      </c>
      <c r="B28" s="82">
        <v>2080</v>
      </c>
      <c r="C28" s="78">
        <f>[5]hidden2!A20</f>
        <v>12241</v>
      </c>
      <c r="D28" s="78">
        <f>[5]hidden2!B20</f>
        <v>108</v>
      </c>
      <c r="E28" s="78">
        <f>[5]hidden2!C20</f>
        <v>5</v>
      </c>
      <c r="F28" s="78">
        <f>[5]hidden2!D20</f>
        <v>47</v>
      </c>
      <c r="G28" s="78">
        <f>[5]hidden2!E20</f>
        <v>40</v>
      </c>
      <c r="H28" s="78">
        <f>[5]hidden2!F20</f>
        <v>12041</v>
      </c>
    </row>
    <row r="29" spans="1:8" ht="65.25" customHeight="1">
      <c r="A29" s="83" t="s">
        <v>66</v>
      </c>
      <c r="B29" s="82">
        <v>2081</v>
      </c>
      <c r="C29" s="78">
        <f>[5]hidden2!A21</f>
        <v>264826</v>
      </c>
      <c r="D29" s="78">
        <f>[5]hidden2!B21</f>
        <v>2636</v>
      </c>
      <c r="E29" s="78">
        <f>[5]hidden2!C21</f>
        <v>58</v>
      </c>
      <c r="F29" s="78">
        <f>[5]hidden2!D21</f>
        <v>1433</v>
      </c>
      <c r="G29" s="78">
        <f>[5]hidden2!E21</f>
        <v>872</v>
      </c>
      <c r="H29" s="78">
        <f>[5]hidden2!F21</f>
        <v>259827</v>
      </c>
    </row>
    <row r="30" spans="1:8" ht="92.4">
      <c r="A30" s="83" t="s">
        <v>388</v>
      </c>
      <c r="B30" s="82">
        <v>2090</v>
      </c>
      <c r="C30" s="78">
        <f>[5]hidden2!A22</f>
        <v>4339</v>
      </c>
      <c r="D30" s="78">
        <f>[5]hidden2!B22</f>
        <v>35</v>
      </c>
      <c r="E30" s="78">
        <f>[5]hidden2!C22</f>
        <v>0</v>
      </c>
      <c r="F30" s="78">
        <f>[5]hidden2!D22</f>
        <v>14</v>
      </c>
      <c r="G30" s="78">
        <f>[5]hidden2!E22</f>
        <v>9</v>
      </c>
      <c r="H30" s="78">
        <f>[5]hidden2!F22</f>
        <v>4281</v>
      </c>
    </row>
    <row r="31" spans="1:8" ht="102" customHeight="1">
      <c r="A31" s="83" t="s">
        <v>330</v>
      </c>
      <c r="B31" s="82">
        <v>2091</v>
      </c>
      <c r="C31" s="78">
        <f>[5]hidden2!A23</f>
        <v>64928</v>
      </c>
      <c r="D31" s="78">
        <f>[5]hidden2!B23</f>
        <v>748</v>
      </c>
      <c r="E31" s="78">
        <f>[5]hidden2!C23</f>
        <v>0</v>
      </c>
      <c r="F31" s="78">
        <f>[5]hidden2!D23</f>
        <v>503</v>
      </c>
      <c r="G31" s="78">
        <f>[5]hidden2!E23</f>
        <v>110</v>
      </c>
      <c r="H31" s="78">
        <f>[5]hidden2!F23</f>
        <v>63567</v>
      </c>
    </row>
    <row r="32" spans="1:8" ht="115.5" customHeight="1">
      <c r="A32" s="83" t="s">
        <v>389</v>
      </c>
      <c r="B32" s="82">
        <v>2100</v>
      </c>
      <c r="C32" s="78">
        <f>[5]hidden2!A24</f>
        <v>66404</v>
      </c>
      <c r="D32" s="78">
        <f>[5]hidden2!B24</f>
        <v>173</v>
      </c>
      <c r="E32" s="78">
        <f>[5]hidden2!C24</f>
        <v>3</v>
      </c>
      <c r="F32" s="78">
        <f>[5]hidden2!D24</f>
        <v>25</v>
      </c>
      <c r="G32" s="78">
        <f>[5]hidden2!E24</f>
        <v>16</v>
      </c>
      <c r="H32" s="78">
        <f>[5]hidden2!F24</f>
        <v>66187</v>
      </c>
    </row>
    <row r="33" spans="1:8" ht="102" customHeight="1">
      <c r="A33" s="83" t="s">
        <v>332</v>
      </c>
      <c r="B33" s="82">
        <v>2101</v>
      </c>
      <c r="C33" s="78">
        <f>[5]hidden2!A25</f>
        <v>991336</v>
      </c>
      <c r="D33" s="78">
        <f>[5]hidden2!B25</f>
        <v>2703</v>
      </c>
      <c r="E33" s="78">
        <f>[5]hidden2!C25</f>
        <v>25</v>
      </c>
      <c r="F33" s="78">
        <f>[5]hidden2!D25</f>
        <v>715</v>
      </c>
      <c r="G33" s="78">
        <f>[5]hidden2!E25</f>
        <v>137</v>
      </c>
      <c r="H33" s="78">
        <f>[5]hidden2!F25</f>
        <v>987756</v>
      </c>
    </row>
    <row r="34" spans="1:8" ht="79.2">
      <c r="A34" s="83" t="s">
        <v>390</v>
      </c>
      <c r="B34" s="82">
        <v>2110</v>
      </c>
      <c r="C34" s="78">
        <f>[5]hidden2!A26</f>
        <v>52783</v>
      </c>
      <c r="D34" s="78">
        <f>[5]hidden2!B26</f>
        <v>337</v>
      </c>
      <c r="E34" s="78">
        <f>[5]hidden2!C26</f>
        <v>6</v>
      </c>
      <c r="F34" s="78">
        <f>[5]hidden2!D26</f>
        <v>94</v>
      </c>
      <c r="G34" s="78">
        <f>[5]hidden2!E26</f>
        <v>71</v>
      </c>
      <c r="H34" s="78">
        <f>[5]hidden2!F26</f>
        <v>52275</v>
      </c>
    </row>
    <row r="35" spans="1:8" ht="79.2">
      <c r="A35" s="83" t="s">
        <v>334</v>
      </c>
      <c r="B35" s="82">
        <v>2111</v>
      </c>
      <c r="C35" s="78">
        <f>[5]hidden2!A27</f>
        <v>493072</v>
      </c>
      <c r="D35" s="78">
        <f>[5]hidden2!B27</f>
        <v>3744</v>
      </c>
      <c r="E35" s="78">
        <f>[5]hidden2!C27</f>
        <v>38</v>
      </c>
      <c r="F35" s="78">
        <f>[5]hidden2!D27</f>
        <v>2007</v>
      </c>
      <c r="G35" s="78">
        <f>[5]hidden2!E27</f>
        <v>662</v>
      </c>
      <c r="H35" s="78">
        <f>[5]hidden2!F27</f>
        <v>486621</v>
      </c>
    </row>
    <row r="36" spans="1:8" ht="52.8">
      <c r="A36" s="83" t="s">
        <v>391</v>
      </c>
      <c r="B36" s="84">
        <v>2120</v>
      </c>
      <c r="C36" s="78">
        <f>[5]hidden2!A28</f>
        <v>1874572</v>
      </c>
      <c r="D36" s="78">
        <f>[5]hidden2!B28</f>
        <v>37496</v>
      </c>
      <c r="E36" s="78">
        <f>[5]hidden2!C28</f>
        <v>846</v>
      </c>
      <c r="F36" s="78">
        <f>[5]hidden2!D28</f>
        <v>564</v>
      </c>
      <c r="G36" s="78">
        <f>[5]hidden2!E28</f>
        <v>1023</v>
      </c>
      <c r="H36" s="78">
        <f>[5]hidden2!F28</f>
        <v>1834643</v>
      </c>
    </row>
    <row r="37" spans="1:8" ht="39.6">
      <c r="A37" s="83" t="s">
        <v>336</v>
      </c>
      <c r="B37" s="84">
        <v>2121</v>
      </c>
      <c r="C37" s="78">
        <f>[5]hidden2!A29</f>
        <v>759353619</v>
      </c>
      <c r="D37" s="78">
        <f>[5]hidden2!B29</f>
        <v>21545326</v>
      </c>
      <c r="E37" s="78">
        <f>[5]hidden2!C29</f>
        <v>347192</v>
      </c>
      <c r="F37" s="78">
        <f>[5]hidden2!D29</f>
        <v>426348</v>
      </c>
      <c r="G37" s="78">
        <f>[5]hidden2!E29</f>
        <v>820175</v>
      </c>
      <c r="H37" s="78">
        <f>[5]hidden2!F29</f>
        <v>736214578</v>
      </c>
    </row>
    <row r="38" spans="1:8" ht="116.25" customHeight="1">
      <c r="A38" s="83" t="s">
        <v>392</v>
      </c>
      <c r="B38" s="84">
        <v>2130</v>
      </c>
      <c r="C38" s="78">
        <f>[5]hidden2!A30</f>
        <v>22995</v>
      </c>
      <c r="D38" s="78">
        <f>[5]hidden2!B30</f>
        <v>1069</v>
      </c>
      <c r="E38" s="78">
        <f>[5]hidden2!C30</f>
        <v>17</v>
      </c>
      <c r="F38" s="78">
        <f>[5]hidden2!D30</f>
        <v>14</v>
      </c>
      <c r="G38" s="78">
        <f>[5]hidden2!E30</f>
        <v>25</v>
      </c>
      <c r="H38" s="78">
        <f>[5]hidden2!F30</f>
        <v>21870</v>
      </c>
    </row>
    <row r="39" spans="1:8" ht="79.2">
      <c r="A39" s="83" t="s">
        <v>338</v>
      </c>
      <c r="B39" s="84">
        <v>2131</v>
      </c>
      <c r="C39" s="78">
        <f>[5]hidden2!A31</f>
        <v>40075694</v>
      </c>
      <c r="D39" s="78">
        <f>[5]hidden2!B31</f>
        <v>1618401</v>
      </c>
      <c r="E39" s="78">
        <f>[5]hidden2!C31</f>
        <v>28883</v>
      </c>
      <c r="F39" s="78">
        <f>[5]hidden2!D31</f>
        <v>35128</v>
      </c>
      <c r="G39" s="78">
        <f>[5]hidden2!E31</f>
        <v>19810</v>
      </c>
      <c r="H39" s="78">
        <f>[5]hidden2!F31</f>
        <v>38373472</v>
      </c>
    </row>
    <row r="40" spans="1:8" ht="52.8">
      <c r="A40" s="83" t="s">
        <v>393</v>
      </c>
      <c r="B40" s="84">
        <v>2140</v>
      </c>
      <c r="C40" s="78">
        <f>[5]hidden2!A32</f>
        <v>17304</v>
      </c>
      <c r="D40" s="78">
        <f>[5]hidden2!B32</f>
        <v>493</v>
      </c>
      <c r="E40" s="78">
        <f>[5]hidden2!C32</f>
        <v>9</v>
      </c>
      <c r="F40" s="78">
        <f>[5]hidden2!D32</f>
        <v>9</v>
      </c>
      <c r="G40" s="78">
        <f>[5]hidden2!E32</f>
        <v>33</v>
      </c>
      <c r="H40" s="78">
        <f>[5]hidden2!F32</f>
        <v>16760</v>
      </c>
    </row>
    <row r="41" spans="1:8" ht="39.6">
      <c r="A41" s="83" t="s">
        <v>340</v>
      </c>
      <c r="B41" s="84">
        <v>2141</v>
      </c>
      <c r="C41" s="78">
        <f>[5]hidden2!A33</f>
        <v>932961481</v>
      </c>
      <c r="D41" s="78">
        <f>[5]hidden2!B33</f>
        <v>34544617</v>
      </c>
      <c r="E41" s="78">
        <f>[5]hidden2!C33</f>
        <v>12824</v>
      </c>
      <c r="F41" s="78">
        <f>[5]hidden2!D33</f>
        <v>7068</v>
      </c>
      <c r="G41" s="78">
        <f>[5]hidden2!E33</f>
        <v>1839126</v>
      </c>
      <c r="H41" s="78">
        <f>[5]hidden2!F33</f>
        <v>896557846</v>
      </c>
    </row>
    <row r="42" spans="1:8" ht="26.4">
      <c r="A42" s="83" t="s">
        <v>394</v>
      </c>
      <c r="B42" s="84">
        <v>2150</v>
      </c>
      <c r="C42" s="78">
        <f>[5]hidden2!A34</f>
        <v>104029</v>
      </c>
      <c r="D42" s="78">
        <f>[5]hidden2!B34</f>
        <v>73117</v>
      </c>
      <c r="E42" s="78">
        <f>[5]hidden2!C34</f>
        <v>4713</v>
      </c>
      <c r="F42" s="78">
        <f>[5]hidden2!D34</f>
        <v>8169</v>
      </c>
      <c r="G42" s="78">
        <f>[5]hidden2!E34</f>
        <v>13296</v>
      </c>
      <c r="H42" s="78">
        <f>[5]hidden2!F34</f>
        <v>4734</v>
      </c>
    </row>
    <row r="43" spans="1:8" ht="26.4">
      <c r="A43" s="83" t="s">
        <v>342</v>
      </c>
      <c r="B43" s="84">
        <v>2151</v>
      </c>
      <c r="C43" s="78">
        <f>[5]hidden2!A35</f>
        <v>1342285687</v>
      </c>
      <c r="D43" s="78">
        <f>[5]hidden2!B35</f>
        <v>1313042847</v>
      </c>
      <c r="E43" s="78">
        <f>[5]hidden2!C35</f>
        <v>13093418</v>
      </c>
      <c r="F43" s="78">
        <f>[5]hidden2!D35</f>
        <v>8068877</v>
      </c>
      <c r="G43" s="78">
        <f>[5]hidden2!E35</f>
        <v>1852380</v>
      </c>
      <c r="H43" s="78">
        <f>[5]hidden2!F35</f>
        <v>6228165</v>
      </c>
    </row>
    <row r="44" spans="1:8" ht="39.6">
      <c r="A44" s="83" t="s">
        <v>395</v>
      </c>
      <c r="B44" s="84">
        <v>2160</v>
      </c>
      <c r="C44" s="78">
        <f>[5]hidden2!A36</f>
        <v>2543846</v>
      </c>
      <c r="D44" s="78">
        <f>[5]hidden2!B36</f>
        <v>14195</v>
      </c>
      <c r="E44" s="78">
        <f>[5]hidden2!C36</f>
        <v>276</v>
      </c>
      <c r="F44" s="78">
        <f>[5]hidden2!D36</f>
        <v>795</v>
      </c>
      <c r="G44" s="78">
        <f>[5]hidden2!E36</f>
        <v>1625</v>
      </c>
      <c r="H44" s="78">
        <f>[5]hidden2!F36</f>
        <v>2526955</v>
      </c>
    </row>
    <row r="45" spans="1:8" ht="39.6">
      <c r="A45" s="83" t="s">
        <v>344</v>
      </c>
      <c r="B45" s="84">
        <v>2161</v>
      </c>
      <c r="C45" s="78">
        <f>[5]hidden2!A37</f>
        <v>767506676</v>
      </c>
      <c r="D45" s="78">
        <f>[5]hidden2!B37</f>
        <v>4383865</v>
      </c>
      <c r="E45" s="78">
        <f>[5]hidden2!C37</f>
        <v>81065</v>
      </c>
      <c r="F45" s="78">
        <f>[5]hidden2!D37</f>
        <v>539251</v>
      </c>
      <c r="G45" s="78">
        <f>[5]hidden2!E37</f>
        <v>459039</v>
      </c>
      <c r="H45" s="78">
        <f>[5]hidden2!F37</f>
        <v>762043456</v>
      </c>
    </row>
    <row r="46" spans="1:8" ht="16.5" customHeight="1">
      <c r="A46" s="83" t="s">
        <v>396</v>
      </c>
      <c r="B46" s="84">
        <v>2170</v>
      </c>
      <c r="C46" s="78">
        <f>[5]hidden2!A38</f>
        <v>1342786147</v>
      </c>
      <c r="D46" s="78">
        <f>[5]hidden2!B38</f>
        <v>88796488</v>
      </c>
      <c r="E46" s="78">
        <f>[5]hidden2!C38</f>
        <v>1304661</v>
      </c>
      <c r="F46" s="78">
        <f>[5]hidden2!D38</f>
        <v>23078698</v>
      </c>
      <c r="G46" s="78">
        <f>[5]hidden2!E38</f>
        <v>4451941</v>
      </c>
      <c r="H46" s="78">
        <f>[5]hidden2!F38</f>
        <v>1225154359</v>
      </c>
    </row>
    <row r="47" spans="1:8" ht="26.4">
      <c r="A47" s="83" t="s">
        <v>397</v>
      </c>
      <c r="B47" s="84">
        <v>2180</v>
      </c>
      <c r="C47" s="78">
        <f>[5]hidden2!A39</f>
        <v>166833404</v>
      </c>
      <c r="D47" s="78">
        <f>[5]hidden2!B39</f>
        <v>11186269</v>
      </c>
      <c r="E47" s="78">
        <f>[5]hidden2!C39</f>
        <v>162154</v>
      </c>
      <c r="F47" s="78">
        <f>[5]hidden2!D39</f>
        <v>3001012</v>
      </c>
      <c r="G47" s="78">
        <f>[5]hidden2!E39</f>
        <v>570914</v>
      </c>
      <c r="H47" s="78">
        <f>[5]hidden2!F39</f>
        <v>151913055</v>
      </c>
    </row>
    <row r="48" spans="1:8" ht="91.5" customHeight="1">
      <c r="A48" s="81" t="s">
        <v>398</v>
      </c>
      <c r="B48" s="84">
        <v>2190</v>
      </c>
      <c r="C48" s="78">
        <f>[5]hidden2!A40</f>
        <v>214222862</v>
      </c>
      <c r="D48" s="78">
        <f>[5]hidden2!B40</f>
        <v>6405089</v>
      </c>
      <c r="E48" s="78">
        <f>[5]hidden2!C40</f>
        <v>67344</v>
      </c>
      <c r="F48" s="78">
        <f>[5]hidden2!D40</f>
        <v>1986827</v>
      </c>
      <c r="G48" s="78">
        <f>[5]hidden2!E40</f>
        <v>316584</v>
      </c>
      <c r="H48" s="78">
        <f>[5]hidden2!F40</f>
        <v>205447018</v>
      </c>
    </row>
    <row r="49" spans="1:8" ht="26.4">
      <c r="A49" s="83" t="s">
        <v>399</v>
      </c>
      <c r="B49" s="84">
        <v>2200</v>
      </c>
      <c r="C49" s="78">
        <f>[5]hidden2!A41</f>
        <v>3771839</v>
      </c>
      <c r="D49" s="78">
        <f>[5]hidden2!B41</f>
        <v>26181</v>
      </c>
      <c r="E49" s="78">
        <f>[5]hidden2!C41</f>
        <v>621</v>
      </c>
      <c r="F49" s="78">
        <f>[5]hidden2!D41</f>
        <v>2142</v>
      </c>
      <c r="G49" s="78">
        <f>[5]hidden2!E41</f>
        <v>3341</v>
      </c>
      <c r="H49" s="78">
        <f>[5]hidden2!F41</f>
        <v>3739554</v>
      </c>
    </row>
    <row r="50" spans="1:8" ht="27" customHeight="1">
      <c r="A50" s="83" t="s">
        <v>400</v>
      </c>
      <c r="B50" s="84">
        <v>2210</v>
      </c>
      <c r="C50" s="78">
        <f>[5]hidden2!A42</f>
        <v>179837</v>
      </c>
      <c r="D50" s="78">
        <f>[5]hidden2!B42</f>
        <v>2768</v>
      </c>
      <c r="E50" s="78">
        <f>[5]hidden2!C42</f>
        <v>70</v>
      </c>
      <c r="F50" s="78">
        <f>[5]hidden2!D42</f>
        <v>319</v>
      </c>
      <c r="G50" s="78">
        <f>[5]hidden2!E42</f>
        <v>540</v>
      </c>
      <c r="H50" s="78">
        <f>[5]hidden2!F42</f>
        <v>176140</v>
      </c>
    </row>
    <row r="51" spans="1:8" ht="26.4">
      <c r="A51" s="83" t="s">
        <v>350</v>
      </c>
      <c r="B51" s="84">
        <v>2220</v>
      </c>
      <c r="C51" s="78">
        <f>[5]hidden2!A43</f>
        <v>1767672</v>
      </c>
      <c r="D51" s="78">
        <f>[5]hidden2!B43</f>
        <v>43456</v>
      </c>
      <c r="E51" s="78">
        <f>[5]hidden2!C43</f>
        <v>576</v>
      </c>
      <c r="F51" s="78">
        <f>[5]hidden2!D43</f>
        <v>8464</v>
      </c>
      <c r="G51" s="78">
        <f>[5]hidden2!E43</f>
        <v>1875</v>
      </c>
      <c r="H51" s="78">
        <f>[5]hidden2!F43</f>
        <v>1713301</v>
      </c>
    </row>
    <row r="52" spans="1:8" ht="26.4">
      <c r="A52" s="83" t="s">
        <v>401</v>
      </c>
      <c r="B52" s="84">
        <v>2230</v>
      </c>
      <c r="C52" s="78">
        <f>[5]hidden2!A44</f>
        <v>103149514</v>
      </c>
      <c r="D52" s="78">
        <f>[5]hidden2!B44</f>
        <v>872387</v>
      </c>
      <c r="E52" s="78">
        <f>[5]hidden2!C44</f>
        <v>14352</v>
      </c>
      <c r="F52" s="78">
        <f>[5]hidden2!D44</f>
        <v>110232</v>
      </c>
      <c r="G52" s="78">
        <f>[5]hidden2!E44</f>
        <v>49117</v>
      </c>
      <c r="H52" s="78">
        <f>[5]hidden2!F44</f>
        <v>102103426</v>
      </c>
    </row>
    <row r="53" spans="1:8" ht="39.6">
      <c r="A53" s="83" t="s">
        <v>402</v>
      </c>
      <c r="B53" s="84">
        <v>2240</v>
      </c>
      <c r="C53" s="78">
        <f>[5]hidden2!A45</f>
        <v>42321</v>
      </c>
      <c r="D53" s="78">
        <f>[5]hidden2!B45</f>
        <v>6911</v>
      </c>
      <c r="E53" s="78">
        <f>[5]hidden2!C45</f>
        <v>296</v>
      </c>
      <c r="F53" s="78">
        <f>[5]hidden2!D45</f>
        <v>760</v>
      </c>
      <c r="G53" s="78">
        <f>[5]hidden2!E45</f>
        <v>1232</v>
      </c>
      <c r="H53" s="78">
        <f>[5]hidden2!F45</f>
        <v>33122</v>
      </c>
    </row>
    <row r="54" spans="1:8" ht="26.4">
      <c r="A54" s="83" t="s">
        <v>403</v>
      </c>
      <c r="B54" s="84">
        <v>2250</v>
      </c>
      <c r="C54" s="78">
        <f>[5]hidden2!A46</f>
        <v>55673626</v>
      </c>
      <c r="D54" s="78">
        <f>[5]hidden2!B46</f>
        <v>5636352</v>
      </c>
      <c r="E54" s="78">
        <f>[5]hidden2!C46</f>
        <v>107096</v>
      </c>
      <c r="F54" s="78">
        <f>[5]hidden2!D46</f>
        <v>1123741</v>
      </c>
      <c r="G54" s="78">
        <f>[5]hidden2!E46</f>
        <v>303473</v>
      </c>
      <c r="H54" s="78">
        <f>[5]hidden2!F46</f>
        <v>48502964</v>
      </c>
    </row>
    <row r="55" spans="1:8" ht="26.4">
      <c r="A55" s="83" t="s">
        <v>404</v>
      </c>
      <c r="B55" s="84">
        <v>2251</v>
      </c>
      <c r="C55" s="78">
        <f>[5]hidden2!A47</f>
        <v>1208876</v>
      </c>
      <c r="D55" s="78">
        <f>[5]hidden2!B47</f>
        <v>301159</v>
      </c>
      <c r="E55" s="78">
        <f>[5]hidden2!C47</f>
        <v>10637</v>
      </c>
      <c r="F55" s="78">
        <f>[5]hidden2!D47</f>
        <v>34960</v>
      </c>
      <c r="G55" s="78">
        <f>[5]hidden2!E47</f>
        <v>13123</v>
      </c>
      <c r="H55" s="78">
        <f>[5]hidden2!F47</f>
        <v>848997</v>
      </c>
    </row>
    <row r="56" spans="1:8" ht="39.6">
      <c r="A56" s="83" t="s">
        <v>405</v>
      </c>
      <c r="B56" s="84">
        <v>2260</v>
      </c>
      <c r="C56" s="80" t="s">
        <v>356</v>
      </c>
      <c r="D56" s="78">
        <f>[5]hidden4!B1</f>
        <v>11589</v>
      </c>
      <c r="E56" s="78">
        <f>[5]hidden4!C1</f>
        <v>1495</v>
      </c>
      <c r="F56" s="78">
        <f>[5]hidden4!D1</f>
        <v>6552</v>
      </c>
      <c r="G56" s="78">
        <f>[5]hidden4!E1</f>
        <v>906</v>
      </c>
      <c r="H56" s="78">
        <f>[5]hidden4!F1</f>
        <v>28872</v>
      </c>
    </row>
  </sheetData>
  <mergeCells count="8">
    <mergeCell ref="A6:A7"/>
    <mergeCell ref="B6:B7"/>
    <mergeCell ref="C6:H6"/>
    <mergeCell ref="G1:H1"/>
    <mergeCell ref="A2:H2"/>
    <mergeCell ref="A3:H3"/>
    <mergeCell ref="A4:H4"/>
    <mergeCell ref="A5:C5"/>
  </mergeCells>
  <printOptions horizontalCentered="1"/>
  <pageMargins left="0" right="0" top="0.39370078740157483" bottom="0.19685039370078741" header="0.19685039370078741" footer="0"/>
  <pageSetup paperSize="9" scale="90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zoomScalePageLayoutView="75" workbookViewId="0">
      <pane xSplit="2" ySplit="8" topLeftCell="C22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19921875" defaultRowHeight="13.2"/>
  <cols>
    <col min="1" max="1" width="56.796875" style="9" customWidth="1"/>
    <col min="2" max="2" width="8.69921875" style="9" customWidth="1"/>
    <col min="3" max="3" width="23.5" style="9" customWidth="1"/>
    <col min="4" max="4" width="18.296875" style="9" customWidth="1"/>
    <col min="5" max="5" width="19.19921875" style="9" customWidth="1"/>
    <col min="6" max="6" width="17.5" style="9" customWidth="1"/>
    <col min="7" max="7" width="20.19921875" style="9" customWidth="1"/>
    <col min="8" max="16384" width="10.19921875" style="9"/>
  </cols>
  <sheetData>
    <row r="1" spans="1:7">
      <c r="G1" s="66" t="s">
        <v>15</v>
      </c>
    </row>
    <row r="2" spans="1:7" ht="13.8">
      <c r="A2" s="320" t="s">
        <v>97</v>
      </c>
      <c r="B2" s="320"/>
      <c r="C2" s="320"/>
      <c r="D2" s="320"/>
      <c r="E2" s="320"/>
      <c r="F2" s="320"/>
      <c r="G2" s="320"/>
    </row>
    <row r="3" spans="1:7" ht="45" customHeight="1">
      <c r="A3" s="319" t="s">
        <v>406</v>
      </c>
      <c r="B3" s="319"/>
      <c r="C3" s="319"/>
      <c r="D3" s="319"/>
      <c r="E3" s="319"/>
      <c r="F3" s="319"/>
      <c r="G3" s="319"/>
    </row>
    <row r="4" spans="1:7">
      <c r="A4" s="334" t="str">
        <f>[5]hidden5!A9</f>
        <v>по состоянию на 01.01.2014 г.</v>
      </c>
      <c r="B4" s="334"/>
      <c r="C4" s="334"/>
      <c r="D4" s="334"/>
      <c r="E4" s="334"/>
      <c r="F4" s="334"/>
      <c r="G4" s="334"/>
    </row>
    <row r="5" spans="1:7">
      <c r="A5" s="325" t="s">
        <v>295</v>
      </c>
      <c r="B5" s="325"/>
      <c r="C5" s="325"/>
    </row>
    <row r="6" spans="1:7">
      <c r="A6" s="335" t="s">
        <v>0</v>
      </c>
      <c r="B6" s="336" t="s">
        <v>20</v>
      </c>
      <c r="C6" s="337" t="s">
        <v>38</v>
      </c>
      <c r="D6" s="337"/>
      <c r="E6" s="337"/>
      <c r="F6" s="337"/>
      <c r="G6" s="337"/>
    </row>
    <row r="7" spans="1:7" ht="52.8">
      <c r="A7" s="335"/>
      <c r="B7" s="335"/>
      <c r="C7" s="67" t="s">
        <v>39</v>
      </c>
      <c r="D7" s="68" t="s">
        <v>40</v>
      </c>
      <c r="E7" s="68" t="s">
        <v>358</v>
      </c>
      <c r="F7" s="68" t="s">
        <v>314</v>
      </c>
      <c r="G7" s="68" t="s">
        <v>315</v>
      </c>
    </row>
    <row r="8" spans="1:7">
      <c r="A8" s="12" t="s">
        <v>1</v>
      </c>
      <c r="B8" s="12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4" customHeight="1">
      <c r="A9" s="15" t="s">
        <v>407</v>
      </c>
      <c r="B9" s="16">
        <v>3010</v>
      </c>
      <c r="C9" s="17">
        <f>[5]hidden3!A1</f>
        <v>377865</v>
      </c>
      <c r="D9" s="17">
        <f>[5]hidden3!B1</f>
        <v>336280</v>
      </c>
      <c r="E9" s="17">
        <f>[5]hidden3!C1</f>
        <v>15474</v>
      </c>
      <c r="F9" s="17">
        <f>[5]hidden3!D1</f>
        <v>8868</v>
      </c>
      <c r="G9" s="17">
        <f>[5]hidden3!E1</f>
        <v>17243</v>
      </c>
    </row>
    <row r="10" spans="1:7" ht="37.5" customHeight="1">
      <c r="A10" s="15" t="s">
        <v>102</v>
      </c>
      <c r="B10" s="16">
        <v>3020</v>
      </c>
      <c r="C10" s="17">
        <f>[5]hidden3!A2</f>
        <v>1614571486</v>
      </c>
      <c r="D10" s="17">
        <f>[5]hidden3!B2</f>
        <v>1555707803</v>
      </c>
      <c r="E10" s="17">
        <f>[5]hidden3!C2</f>
        <v>15313359</v>
      </c>
      <c r="F10" s="17">
        <f>[5]hidden3!D2</f>
        <v>33621286</v>
      </c>
      <c r="G10" s="17">
        <f>[5]hidden3!E2</f>
        <v>9929038</v>
      </c>
    </row>
    <row r="11" spans="1:7" ht="51" customHeight="1">
      <c r="A11" s="15" t="s">
        <v>103</v>
      </c>
      <c r="B11" s="16">
        <v>3030</v>
      </c>
      <c r="C11" s="17">
        <f>[5]hidden3!A3</f>
        <v>1487816687</v>
      </c>
      <c r="D11" s="17">
        <f>[5]hidden3!B3</f>
        <v>1436703548</v>
      </c>
      <c r="E11" s="17">
        <f>[5]hidden3!C3</f>
        <v>12839595</v>
      </c>
      <c r="F11" s="17">
        <f>[5]hidden3!D3</f>
        <v>32247246</v>
      </c>
      <c r="G11" s="17">
        <f>[5]hidden3!E3</f>
        <v>6026298</v>
      </c>
    </row>
    <row r="12" spans="1:7" ht="26.4">
      <c r="A12" s="15" t="s">
        <v>360</v>
      </c>
      <c r="B12" s="16">
        <v>3040</v>
      </c>
      <c r="C12" s="17">
        <f>[5]hidden3!A4</f>
        <v>273840</v>
      </c>
      <c r="D12" s="17">
        <f>[5]hidden3!B4</f>
        <v>259666</v>
      </c>
      <c r="E12" s="17">
        <f>[5]hidden3!C4</f>
        <v>10634</v>
      </c>
      <c r="F12" s="17">
        <f>[5]hidden3!D4</f>
        <v>556</v>
      </c>
      <c r="G12" s="17">
        <f>[5]hidden3!E4</f>
        <v>2984</v>
      </c>
    </row>
    <row r="13" spans="1:7" ht="63.75" customHeight="1">
      <c r="A13" s="15" t="s">
        <v>361</v>
      </c>
      <c r="B13" s="16">
        <v>3050</v>
      </c>
      <c r="C13" s="17">
        <f>[5]hidden3!A5</f>
        <v>1411508477</v>
      </c>
      <c r="D13" s="17">
        <f>[5]hidden3!B5</f>
        <v>1387675802</v>
      </c>
      <c r="E13" s="17">
        <f>[5]hidden3!C5</f>
        <v>13513346</v>
      </c>
      <c r="F13" s="17">
        <f>[5]hidden3!D5</f>
        <v>8448353</v>
      </c>
      <c r="G13" s="17">
        <f>[5]hidden3!E5</f>
        <v>1870976</v>
      </c>
    </row>
    <row r="14" spans="1:7" ht="63.75" customHeight="1">
      <c r="A14" s="15" t="s">
        <v>106</v>
      </c>
      <c r="B14" s="16">
        <v>3060</v>
      </c>
      <c r="C14" s="17">
        <f>[5]hidden3!A6</f>
        <v>11593</v>
      </c>
      <c r="D14" s="17">
        <f>[5]hidden3!B6</f>
        <v>9180</v>
      </c>
      <c r="E14" s="17">
        <f>[5]hidden3!C6</f>
        <v>1597</v>
      </c>
      <c r="F14" s="17">
        <f>[5]hidden3!D6</f>
        <v>97</v>
      </c>
      <c r="G14" s="17">
        <f>[5]hidden3!E6</f>
        <v>719</v>
      </c>
    </row>
    <row r="15" spans="1:7" ht="39.6">
      <c r="A15" s="15" t="s">
        <v>107</v>
      </c>
      <c r="B15" s="16">
        <v>3061</v>
      </c>
      <c r="C15" s="17">
        <f>[5]hidden3!A7</f>
        <v>39071802</v>
      </c>
      <c r="D15" s="17">
        <f>[5]hidden3!B7</f>
        <v>36299810</v>
      </c>
      <c r="E15" s="17">
        <f>[5]hidden3!C7</f>
        <v>2650180</v>
      </c>
      <c r="F15" s="17">
        <f>[5]hidden3!D7</f>
        <v>67476</v>
      </c>
      <c r="G15" s="17">
        <f>[5]hidden3!E7</f>
        <v>54336</v>
      </c>
    </row>
    <row r="16" spans="1:7" ht="39.75" customHeight="1">
      <c r="A16" s="15" t="s">
        <v>362</v>
      </c>
      <c r="B16" s="16">
        <v>3070</v>
      </c>
      <c r="C16" s="17">
        <f>[5]hidden3!A8</f>
        <v>120977461</v>
      </c>
      <c r="D16" s="17">
        <f>[5]hidden3!B8</f>
        <v>91110810</v>
      </c>
      <c r="E16" s="17">
        <f>[5]hidden3!C8</f>
        <v>1372492</v>
      </c>
      <c r="F16" s="17">
        <f>[5]hidden3!D8</f>
        <v>23889025</v>
      </c>
      <c r="G16" s="17">
        <f>[5]hidden3!E8</f>
        <v>4605134</v>
      </c>
    </row>
    <row r="17" spans="1:7" ht="26.4">
      <c r="A17" s="15" t="s">
        <v>109</v>
      </c>
      <c r="B17" s="16">
        <v>3080</v>
      </c>
      <c r="C17" s="17">
        <f>[5]hidden3!A9</f>
        <v>15336778</v>
      </c>
      <c r="D17" s="17">
        <f>[5]hidden3!B9</f>
        <v>11468683</v>
      </c>
      <c r="E17" s="17">
        <f>[5]hidden3!C9</f>
        <v>172897</v>
      </c>
      <c r="F17" s="17">
        <f>[5]hidden3!D9</f>
        <v>3103543</v>
      </c>
      <c r="G17" s="17">
        <f>[5]hidden3!E9</f>
        <v>591655</v>
      </c>
    </row>
    <row r="18" spans="1:7" ht="41.25" customHeight="1">
      <c r="A18" s="15" t="s">
        <v>110</v>
      </c>
      <c r="B18" s="16">
        <v>3090</v>
      </c>
      <c r="C18" s="17">
        <f>[5]hidden3!A10</f>
        <v>1105291</v>
      </c>
      <c r="D18" s="17">
        <f>[5]hidden3!B10</f>
        <v>920386</v>
      </c>
      <c r="E18" s="17">
        <f>[5]hidden3!C10</f>
        <v>15941</v>
      </c>
      <c r="F18" s="17">
        <f>[5]hidden3!D10</f>
        <v>121480</v>
      </c>
      <c r="G18" s="17">
        <f>[5]hidden3!E10</f>
        <v>47484</v>
      </c>
    </row>
    <row r="19" spans="1:7" ht="39.6">
      <c r="A19" s="15" t="s">
        <v>363</v>
      </c>
      <c r="B19" s="16">
        <v>3100</v>
      </c>
      <c r="C19" s="17">
        <f>[5]hidden3!A11</f>
        <v>7256535</v>
      </c>
      <c r="D19" s="17">
        <f>[5]hidden3!B11</f>
        <v>5689227</v>
      </c>
      <c r="E19" s="17">
        <f>[5]hidden3!C11</f>
        <v>114023</v>
      </c>
      <c r="F19" s="17">
        <f>[5]hidden3!D11</f>
        <v>1144025</v>
      </c>
      <c r="G19" s="17">
        <f>[5]hidden3!E11</f>
        <v>309260</v>
      </c>
    </row>
    <row r="20" spans="1:7" ht="51" customHeight="1">
      <c r="A20" s="15" t="s">
        <v>112</v>
      </c>
      <c r="B20" s="16">
        <v>3110</v>
      </c>
      <c r="C20" s="17">
        <f>[5]hidden3!A12</f>
        <v>29618</v>
      </c>
      <c r="D20" s="17">
        <f>[5]hidden3!B12</f>
        <v>21174</v>
      </c>
      <c r="E20" s="17">
        <f>[5]hidden3!C12</f>
        <v>925</v>
      </c>
      <c r="F20" s="17">
        <f>[5]hidden3!D12</f>
        <v>6606</v>
      </c>
      <c r="G20" s="17">
        <f>[5]hidden3!E12</f>
        <v>913</v>
      </c>
    </row>
    <row r="21" spans="1:7" ht="51.75" customHeight="1">
      <c r="A21" s="15" t="s">
        <v>113</v>
      </c>
      <c r="B21" s="19">
        <v>3120</v>
      </c>
      <c r="C21" s="17">
        <f>[5]hidden3!A13</f>
        <v>11818</v>
      </c>
      <c r="D21" s="17">
        <f>[5]hidden3!B13</f>
        <v>11049</v>
      </c>
      <c r="E21" s="17">
        <f>[5]hidden3!C13</f>
        <v>223</v>
      </c>
      <c r="F21" s="17">
        <f>[5]hidden3!D13</f>
        <v>508</v>
      </c>
      <c r="G21" s="17">
        <f>[5]hidden3!E13</f>
        <v>38</v>
      </c>
    </row>
    <row r="22" spans="1:7" ht="52.5" customHeight="1">
      <c r="A22" s="15" t="s">
        <v>114</v>
      </c>
      <c r="B22" s="19">
        <v>3130</v>
      </c>
      <c r="C22" s="17">
        <f>[5]hidden3!A14</f>
        <v>2347</v>
      </c>
      <c r="D22" s="17">
        <f>[5]hidden3!B14</f>
        <v>2326</v>
      </c>
      <c r="E22" s="17">
        <f>[5]hidden3!C14</f>
        <v>19</v>
      </c>
      <c r="F22" s="17">
        <f>[5]hidden3!D14</f>
        <v>1</v>
      </c>
      <c r="G22" s="17">
        <f>[5]hidden3!E14</f>
        <v>1</v>
      </c>
    </row>
    <row r="23" spans="1:7" ht="54.75" customHeight="1">
      <c r="A23" s="15" t="s">
        <v>115</v>
      </c>
      <c r="B23" s="19">
        <v>3140</v>
      </c>
      <c r="C23" s="17">
        <f>[5]hidden3!A15</f>
        <v>310</v>
      </c>
      <c r="D23" s="17">
        <f>[5]hidden3!B15</f>
        <v>307</v>
      </c>
      <c r="E23" s="17">
        <f>[5]hidden3!C15</f>
        <v>3</v>
      </c>
      <c r="F23" s="17">
        <f>[5]hidden3!D15</f>
        <v>0</v>
      </c>
      <c r="G23" s="17">
        <f>[5]hidden3!E15</f>
        <v>0</v>
      </c>
    </row>
    <row r="24" spans="1:7" ht="39.6">
      <c r="A24" s="15" t="s">
        <v>116</v>
      </c>
      <c r="B24" s="19">
        <v>3150</v>
      </c>
      <c r="C24" s="17">
        <f>[5]hidden3!A16</f>
        <v>170</v>
      </c>
      <c r="D24" s="17">
        <f>[5]hidden3!B16</f>
        <v>170</v>
      </c>
      <c r="E24" s="17">
        <f>[5]hidden3!C16</f>
        <v>0</v>
      </c>
      <c r="F24" s="17">
        <f>[5]hidden3!D16</f>
        <v>0</v>
      </c>
      <c r="G24" s="17">
        <f>[5]hidden3!E16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19685039370078741" right="0.19685039370078741" top="0.39370078740157483" bottom="0.19685039370078741" header="0.19685039370078741" footer="0.31496062992125984"/>
  <pageSetup paperSize="9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"/>
  <sheetViews>
    <sheetView topLeftCell="A199" workbookViewId="0">
      <selection activeCell="D17" sqref="D17"/>
    </sheetView>
  </sheetViews>
  <sheetFormatPr baseColWidth="10" defaultRowHeight="15.6"/>
  <cols>
    <col min="1" max="1" width="6.19921875" customWidth="1"/>
    <col min="2" max="2" width="46.5" customWidth="1"/>
    <col min="3" max="3" width="12.296875" customWidth="1"/>
    <col min="4" max="4" width="31.19921875" customWidth="1"/>
    <col min="5" max="5" width="33.796875" customWidth="1"/>
  </cols>
  <sheetData>
    <row r="1" spans="1:5">
      <c r="A1" s="359" t="s">
        <v>699</v>
      </c>
      <c r="B1" s="360"/>
      <c r="C1" s="360"/>
      <c r="D1" s="360"/>
      <c r="E1" s="361"/>
    </row>
    <row r="3" spans="1:5">
      <c r="A3" s="286" t="s">
        <v>272</v>
      </c>
      <c r="B3" s="286"/>
      <c r="C3" s="286"/>
      <c r="D3" s="286"/>
    </row>
    <row r="5" spans="1:5">
      <c r="B5" s="362" t="s">
        <v>649</v>
      </c>
      <c r="C5" s="362"/>
      <c r="D5" s="362"/>
    </row>
    <row r="6" spans="1:5">
      <c r="B6" s="142"/>
      <c r="C6" s="142"/>
      <c r="D6" s="142"/>
    </row>
    <row r="7" spans="1:5">
      <c r="B7" s="1" t="s">
        <v>0</v>
      </c>
      <c r="C7" s="1" t="s">
        <v>121</v>
      </c>
      <c r="D7" s="1" t="s">
        <v>122</v>
      </c>
    </row>
    <row r="8" spans="1:5">
      <c r="B8" s="143">
        <v>1</v>
      </c>
      <c r="C8" s="143">
        <v>2</v>
      </c>
      <c r="D8" s="143">
        <v>3</v>
      </c>
    </row>
    <row r="9" spans="1:5" ht="20.399999999999999">
      <c r="B9" s="144" t="s">
        <v>700</v>
      </c>
      <c r="C9" s="145">
        <v>1010</v>
      </c>
      <c r="D9" s="146">
        <v>95900712</v>
      </c>
    </row>
    <row r="10" spans="1:5">
      <c r="B10" s="147" t="s">
        <v>701</v>
      </c>
      <c r="C10" s="148"/>
      <c r="D10" s="149"/>
    </row>
    <row r="11" spans="1:5">
      <c r="B11" s="147" t="s">
        <v>702</v>
      </c>
      <c r="C11" s="150">
        <v>1011</v>
      </c>
      <c r="D11" s="151">
        <v>3095819</v>
      </c>
    </row>
    <row r="12" spans="1:5">
      <c r="B12" s="152" t="s">
        <v>703</v>
      </c>
      <c r="C12" s="150">
        <v>1012</v>
      </c>
      <c r="D12" s="151">
        <v>36485</v>
      </c>
    </row>
    <row r="13" spans="1:5">
      <c r="B13" s="152" t="s">
        <v>704</v>
      </c>
      <c r="C13" s="150">
        <v>1013</v>
      </c>
      <c r="D13" s="151">
        <v>148</v>
      </c>
    </row>
    <row r="14" spans="1:5">
      <c r="B14" s="152" t="s">
        <v>705</v>
      </c>
      <c r="C14" s="150">
        <v>1014</v>
      </c>
      <c r="D14" s="151">
        <v>492</v>
      </c>
    </row>
    <row r="15" spans="1:5">
      <c r="B15" s="152" t="s">
        <v>706</v>
      </c>
      <c r="C15" s="150">
        <v>1015</v>
      </c>
      <c r="D15" s="151">
        <v>45568</v>
      </c>
    </row>
    <row r="16" spans="1:5">
      <c r="B16" s="152" t="s">
        <v>707</v>
      </c>
      <c r="C16" s="150">
        <v>1016</v>
      </c>
      <c r="D16" s="151">
        <v>24776</v>
      </c>
    </row>
    <row r="17" spans="2:4">
      <c r="B17" s="152" t="s">
        <v>708</v>
      </c>
      <c r="C17" s="150">
        <v>1017</v>
      </c>
      <c r="D17" s="151">
        <v>2265</v>
      </c>
    </row>
    <row r="18" spans="2:4">
      <c r="B18" s="152" t="s">
        <v>709</v>
      </c>
      <c r="C18" s="150">
        <v>1018</v>
      </c>
      <c r="D18" s="151">
        <v>393</v>
      </c>
    </row>
    <row r="19" spans="2:4">
      <c r="B19" s="152" t="s">
        <v>710</v>
      </c>
      <c r="C19" s="150">
        <v>1019</v>
      </c>
      <c r="D19" s="151">
        <v>11435</v>
      </c>
    </row>
    <row r="20" spans="2:4">
      <c r="B20" s="152" t="s">
        <v>711</v>
      </c>
      <c r="C20" s="150">
        <v>1020</v>
      </c>
      <c r="D20" s="151">
        <v>8154</v>
      </c>
    </row>
    <row r="21" spans="2:4">
      <c r="B21" s="152" t="s">
        <v>712</v>
      </c>
      <c r="C21" s="150">
        <v>1021</v>
      </c>
      <c r="D21" s="151">
        <v>135</v>
      </c>
    </row>
    <row r="22" spans="2:4">
      <c r="B22" s="152" t="s">
        <v>713</v>
      </c>
      <c r="C22" s="150">
        <v>1022</v>
      </c>
      <c r="D22" s="151">
        <v>96704</v>
      </c>
    </row>
    <row r="23" spans="2:4">
      <c r="B23" s="152" t="s">
        <v>714</v>
      </c>
      <c r="C23" s="150">
        <v>1023</v>
      </c>
      <c r="D23" s="151">
        <v>1425034</v>
      </c>
    </row>
    <row r="24" spans="2:4">
      <c r="B24" s="152" t="s">
        <v>715</v>
      </c>
      <c r="C24" s="150">
        <v>1024</v>
      </c>
      <c r="D24" s="151">
        <v>8220</v>
      </c>
    </row>
    <row r="25" spans="2:4">
      <c r="B25" s="152" t="s">
        <v>716</v>
      </c>
      <c r="C25" s="150">
        <v>1025</v>
      </c>
      <c r="D25" s="151">
        <v>1617</v>
      </c>
    </row>
    <row r="26" spans="2:4">
      <c r="B26" s="152" t="s">
        <v>717</v>
      </c>
      <c r="C26" s="150">
        <v>1026</v>
      </c>
      <c r="D26" s="151">
        <v>1624877</v>
      </c>
    </row>
    <row r="27" spans="2:4">
      <c r="B27" s="152" t="s">
        <v>718</v>
      </c>
      <c r="C27" s="150">
        <v>1027</v>
      </c>
      <c r="D27" s="151">
        <v>337919</v>
      </c>
    </row>
    <row r="28" spans="2:4">
      <c r="B28" s="152" t="s">
        <v>719</v>
      </c>
      <c r="C28" s="150">
        <v>1028</v>
      </c>
      <c r="D28" s="151">
        <v>18239</v>
      </c>
    </row>
    <row r="29" spans="2:4">
      <c r="B29" s="152" t="s">
        <v>720</v>
      </c>
      <c r="C29" s="150">
        <v>1029</v>
      </c>
      <c r="D29" s="151">
        <v>39353</v>
      </c>
    </row>
    <row r="30" spans="2:4">
      <c r="B30" s="152" t="s">
        <v>721</v>
      </c>
      <c r="C30" s="150">
        <v>1030</v>
      </c>
      <c r="D30" s="151">
        <v>3089</v>
      </c>
    </row>
    <row r="31" spans="2:4">
      <c r="B31" s="152" t="s">
        <v>722</v>
      </c>
      <c r="C31" s="150">
        <v>1031</v>
      </c>
      <c r="D31" s="151">
        <v>19692</v>
      </c>
    </row>
    <row r="32" spans="2:4">
      <c r="B32" s="152" t="s">
        <v>723</v>
      </c>
      <c r="C32" s="150">
        <v>1032</v>
      </c>
      <c r="D32" s="151">
        <v>3457</v>
      </c>
    </row>
    <row r="33" spans="2:4">
      <c r="B33" s="152" t="s">
        <v>724</v>
      </c>
      <c r="C33" s="150">
        <v>1033</v>
      </c>
      <c r="D33" s="151">
        <v>18201</v>
      </c>
    </row>
    <row r="34" spans="2:4">
      <c r="B34" s="152" t="s">
        <v>725</v>
      </c>
      <c r="C34" s="150">
        <v>1034</v>
      </c>
      <c r="D34" s="151">
        <v>48795</v>
      </c>
    </row>
    <row r="35" spans="2:4">
      <c r="B35" s="152" t="s">
        <v>726</v>
      </c>
      <c r="C35" s="150">
        <v>1035</v>
      </c>
      <c r="D35" s="151">
        <v>10333</v>
      </c>
    </row>
    <row r="36" spans="2:4">
      <c r="B36" s="152" t="s">
        <v>727</v>
      </c>
      <c r="C36" s="150">
        <v>1036</v>
      </c>
      <c r="D36" s="151">
        <v>11157</v>
      </c>
    </row>
    <row r="37" spans="2:4">
      <c r="B37" s="152" t="s">
        <v>728</v>
      </c>
      <c r="C37" s="150">
        <v>1037</v>
      </c>
      <c r="D37" s="151">
        <v>40</v>
      </c>
    </row>
    <row r="38" spans="2:4">
      <c r="B38" s="152" t="s">
        <v>729</v>
      </c>
      <c r="C38" s="150">
        <v>1038</v>
      </c>
      <c r="D38" s="151">
        <v>386</v>
      </c>
    </row>
    <row r="39" spans="2:4">
      <c r="B39" s="152" t="s">
        <v>730</v>
      </c>
      <c r="C39" s="150">
        <v>1039</v>
      </c>
      <c r="D39" s="151">
        <v>79279149</v>
      </c>
    </row>
    <row r="40" spans="2:4">
      <c r="B40" s="152" t="s">
        <v>731</v>
      </c>
      <c r="C40" s="150">
        <v>1040</v>
      </c>
      <c r="D40" s="151">
        <v>37197</v>
      </c>
    </row>
    <row r="41" spans="2:4">
      <c r="B41" s="152" t="s">
        <v>732</v>
      </c>
      <c r="C41" s="150">
        <v>1041</v>
      </c>
      <c r="D41" s="151">
        <v>5174735</v>
      </c>
    </row>
    <row r="42" spans="2:4">
      <c r="B42" s="152" t="s">
        <v>733</v>
      </c>
      <c r="C42" s="150">
        <v>1042</v>
      </c>
      <c r="D42" s="151">
        <v>44918007</v>
      </c>
    </row>
    <row r="43" spans="2:4">
      <c r="B43" s="152" t="s">
        <v>734</v>
      </c>
      <c r="C43" s="150">
        <v>1043</v>
      </c>
      <c r="D43" s="151">
        <v>82499</v>
      </c>
    </row>
    <row r="44" spans="2:4">
      <c r="B44" s="152" t="s">
        <v>735</v>
      </c>
      <c r="C44" s="150">
        <v>1044</v>
      </c>
      <c r="D44" s="151">
        <v>9855</v>
      </c>
    </row>
    <row r="45" spans="2:4">
      <c r="B45" s="152" t="s">
        <v>736</v>
      </c>
      <c r="C45" s="150">
        <v>1045</v>
      </c>
      <c r="D45" s="151">
        <v>1067</v>
      </c>
    </row>
    <row r="46" spans="2:4">
      <c r="B46" s="152" t="s">
        <v>737</v>
      </c>
      <c r="C46" s="150">
        <v>1046</v>
      </c>
      <c r="D46" s="151">
        <v>7335</v>
      </c>
    </row>
    <row r="47" spans="2:4">
      <c r="B47" s="152" t="s">
        <v>738</v>
      </c>
      <c r="C47" s="150">
        <v>1047</v>
      </c>
      <c r="D47" s="151">
        <v>589</v>
      </c>
    </row>
    <row r="48" spans="2:4">
      <c r="B48" s="152" t="s">
        <v>739</v>
      </c>
      <c r="C48" s="150">
        <v>1048</v>
      </c>
      <c r="D48" s="151">
        <v>2018</v>
      </c>
    </row>
    <row r="49" spans="2:4">
      <c r="B49" s="152" t="s">
        <v>740</v>
      </c>
      <c r="C49" s="150">
        <v>1049</v>
      </c>
      <c r="D49" s="151">
        <v>19022</v>
      </c>
    </row>
    <row r="50" spans="2:4">
      <c r="B50" s="152" t="s">
        <v>741</v>
      </c>
      <c r="C50" s="150">
        <v>1050</v>
      </c>
      <c r="D50" s="151">
        <v>13133</v>
      </c>
    </row>
    <row r="51" spans="2:4">
      <c r="B51" s="152" t="s">
        <v>742</v>
      </c>
      <c r="C51" s="150">
        <v>1051</v>
      </c>
      <c r="D51" s="151">
        <v>22755</v>
      </c>
    </row>
    <row r="52" spans="2:4">
      <c r="B52" s="152" t="s">
        <v>743</v>
      </c>
      <c r="C52" s="150">
        <v>1052</v>
      </c>
      <c r="D52" s="151">
        <v>4908</v>
      </c>
    </row>
    <row r="53" spans="2:4">
      <c r="B53" s="152" t="s">
        <v>744</v>
      </c>
      <c r="C53" s="150">
        <v>1053</v>
      </c>
      <c r="D53" s="151">
        <v>16760709</v>
      </c>
    </row>
    <row r="54" spans="2:4">
      <c r="B54" s="152" t="s">
        <v>745</v>
      </c>
      <c r="C54" s="150">
        <v>1054</v>
      </c>
      <c r="D54" s="151">
        <v>291682</v>
      </c>
    </row>
    <row r="55" spans="2:4">
      <c r="B55" s="152" t="s">
        <v>746</v>
      </c>
      <c r="C55" s="150">
        <v>1055</v>
      </c>
      <c r="D55" s="151">
        <v>2482414</v>
      </c>
    </row>
    <row r="56" spans="2:4">
      <c r="B56" s="152" t="s">
        <v>747</v>
      </c>
      <c r="C56" s="150">
        <v>1056</v>
      </c>
      <c r="D56" s="151">
        <v>308939</v>
      </c>
    </row>
    <row r="57" spans="2:4">
      <c r="B57" s="152" t="s">
        <v>748</v>
      </c>
      <c r="C57" s="150">
        <v>1057</v>
      </c>
      <c r="D57" s="151">
        <v>605734</v>
      </c>
    </row>
    <row r="58" spans="2:4">
      <c r="B58" s="152" t="s">
        <v>749</v>
      </c>
      <c r="C58" s="150">
        <v>1058</v>
      </c>
      <c r="D58" s="151">
        <v>407412</v>
      </c>
    </row>
    <row r="59" spans="2:4">
      <c r="B59" s="152" t="s">
        <v>750</v>
      </c>
      <c r="C59" s="150">
        <v>1059</v>
      </c>
      <c r="D59" s="151">
        <v>52367</v>
      </c>
    </row>
    <row r="60" spans="2:4">
      <c r="B60" s="152" t="s">
        <v>751</v>
      </c>
      <c r="C60" s="150">
        <v>1060</v>
      </c>
      <c r="D60" s="151">
        <v>3300</v>
      </c>
    </row>
    <row r="61" spans="2:4">
      <c r="B61" s="152" t="s">
        <v>752</v>
      </c>
      <c r="C61" s="150">
        <v>1061</v>
      </c>
      <c r="D61" s="151">
        <v>731</v>
      </c>
    </row>
    <row r="62" spans="2:4">
      <c r="B62" s="152" t="s">
        <v>753</v>
      </c>
      <c r="C62" s="150">
        <v>1062</v>
      </c>
      <c r="D62" s="151">
        <v>401595</v>
      </c>
    </row>
    <row r="63" spans="2:4">
      <c r="B63" s="152" t="s">
        <v>754</v>
      </c>
      <c r="C63" s="150">
        <v>1063</v>
      </c>
      <c r="D63" s="151">
        <v>4061738</v>
      </c>
    </row>
    <row r="64" spans="2:4">
      <c r="B64" s="152" t="s">
        <v>755</v>
      </c>
      <c r="C64" s="150">
        <v>1064</v>
      </c>
      <c r="D64" s="151">
        <v>103178</v>
      </c>
    </row>
    <row r="65" spans="2:4">
      <c r="B65" s="152" t="s">
        <v>756</v>
      </c>
      <c r="C65" s="150">
        <v>1065</v>
      </c>
      <c r="D65" s="151">
        <v>145288</v>
      </c>
    </row>
    <row r="66" spans="2:4">
      <c r="B66" s="152" t="s">
        <v>757</v>
      </c>
      <c r="C66" s="150">
        <v>1066</v>
      </c>
      <c r="D66" s="151">
        <v>35766</v>
      </c>
    </row>
    <row r="67" spans="2:4">
      <c r="B67" s="152" t="s">
        <v>758</v>
      </c>
      <c r="C67" s="150">
        <v>1067</v>
      </c>
      <c r="D67" s="151">
        <v>11809997</v>
      </c>
    </row>
    <row r="68" spans="2:4">
      <c r="B68" s="152" t="s">
        <v>759</v>
      </c>
      <c r="C68" s="150">
        <v>1068</v>
      </c>
      <c r="D68" s="151">
        <v>7702</v>
      </c>
    </row>
    <row r="69" spans="2:4">
      <c r="B69" s="152" t="s">
        <v>760</v>
      </c>
      <c r="C69" s="150">
        <v>1069</v>
      </c>
      <c r="D69" s="151">
        <v>283196</v>
      </c>
    </row>
    <row r="70" spans="2:4">
      <c r="B70" s="152" t="s">
        <v>761</v>
      </c>
      <c r="C70" s="150">
        <v>1070</v>
      </c>
      <c r="D70" s="151">
        <v>20798</v>
      </c>
    </row>
    <row r="71" spans="2:4">
      <c r="B71" s="152" t="s">
        <v>762</v>
      </c>
      <c r="C71" s="150">
        <v>1071</v>
      </c>
      <c r="D71" s="151">
        <v>2375</v>
      </c>
    </row>
    <row r="72" spans="2:4">
      <c r="B72" s="152" t="s">
        <v>763</v>
      </c>
      <c r="C72" s="150">
        <v>1072</v>
      </c>
      <c r="D72" s="151">
        <v>66996</v>
      </c>
    </row>
    <row r="73" spans="2:4">
      <c r="B73" s="152" t="s">
        <v>764</v>
      </c>
      <c r="C73" s="150">
        <v>1073</v>
      </c>
      <c r="D73" s="151">
        <v>55440</v>
      </c>
    </row>
    <row r="74" spans="2:4">
      <c r="B74" s="152" t="s">
        <v>765</v>
      </c>
      <c r="C74" s="150">
        <v>1074</v>
      </c>
      <c r="D74" s="151">
        <v>3305</v>
      </c>
    </row>
    <row r="75" spans="2:4">
      <c r="B75" s="152" t="s">
        <v>766</v>
      </c>
      <c r="C75" s="150">
        <v>1075</v>
      </c>
      <c r="D75" s="151">
        <v>564</v>
      </c>
    </row>
    <row r="76" spans="2:4">
      <c r="B76" s="152" t="s">
        <v>767</v>
      </c>
      <c r="C76" s="150">
        <v>1076</v>
      </c>
      <c r="D76" s="151">
        <v>699</v>
      </c>
    </row>
    <row r="77" spans="2:4">
      <c r="B77" s="152" t="s">
        <v>768</v>
      </c>
      <c r="C77" s="150">
        <v>1077</v>
      </c>
      <c r="D77" s="151">
        <v>134991</v>
      </c>
    </row>
    <row r="78" spans="2:4">
      <c r="B78" s="152" t="s">
        <v>769</v>
      </c>
      <c r="C78" s="150">
        <v>1078</v>
      </c>
      <c r="D78" s="151">
        <v>95980</v>
      </c>
    </row>
    <row r="79" spans="2:4">
      <c r="B79" s="152" t="s">
        <v>770</v>
      </c>
      <c r="C79" s="150">
        <v>1079</v>
      </c>
      <c r="D79" s="151">
        <v>7146595</v>
      </c>
    </row>
    <row r="80" spans="2:4" ht="21.6">
      <c r="B80" s="147" t="s">
        <v>771</v>
      </c>
      <c r="C80" s="153">
        <v>1100</v>
      </c>
      <c r="D80" s="146">
        <v>691147</v>
      </c>
    </row>
    <row r="81" spans="2:4" ht="21.6">
      <c r="B81" s="147" t="s">
        <v>772</v>
      </c>
      <c r="C81" s="153">
        <v>1200</v>
      </c>
      <c r="D81" s="154">
        <v>3276265394</v>
      </c>
    </row>
    <row r="83" spans="2:4">
      <c r="B83" s="358" t="s">
        <v>651</v>
      </c>
      <c r="C83" s="358"/>
      <c r="D83" s="358"/>
    </row>
    <row r="84" spans="2:4">
      <c r="B84" s="155"/>
      <c r="C84" s="155"/>
      <c r="D84" s="155"/>
    </row>
    <row r="85" spans="2:4">
      <c r="B85" s="1" t="s">
        <v>0</v>
      </c>
      <c r="C85" s="1" t="s">
        <v>121</v>
      </c>
      <c r="D85" s="156" t="s">
        <v>652</v>
      </c>
    </row>
    <row r="86" spans="2:4">
      <c r="B86" s="143">
        <v>1</v>
      </c>
      <c r="C86" s="143">
        <v>2</v>
      </c>
      <c r="D86" s="143">
        <v>3</v>
      </c>
    </row>
    <row r="87" spans="2:4" ht="30.6">
      <c r="B87" s="157" t="s">
        <v>773</v>
      </c>
      <c r="C87" s="145">
        <v>2010</v>
      </c>
      <c r="D87" s="146">
        <v>92621706</v>
      </c>
    </row>
    <row r="88" spans="2:4">
      <c r="B88" s="157" t="s">
        <v>128</v>
      </c>
      <c r="C88" s="145">
        <v>2020</v>
      </c>
      <c r="D88" s="154">
        <v>23740363786402.648</v>
      </c>
    </row>
    <row r="89" spans="2:4">
      <c r="B89" s="157" t="s">
        <v>604</v>
      </c>
      <c r="C89" s="145">
        <v>2030</v>
      </c>
      <c r="D89" s="154">
        <v>16482485647517.52</v>
      </c>
    </row>
    <row r="90" spans="2:4">
      <c r="B90" s="157" t="s">
        <v>605</v>
      </c>
      <c r="C90" s="145">
        <v>2040</v>
      </c>
      <c r="D90" s="154">
        <v>2142501660743</v>
      </c>
    </row>
    <row r="91" spans="2:4">
      <c r="B91" s="157" t="s">
        <v>606</v>
      </c>
      <c r="C91" s="145">
        <v>2050</v>
      </c>
      <c r="D91" s="154">
        <v>2139208062870</v>
      </c>
    </row>
    <row r="92" spans="2:4">
      <c r="B92" s="157" t="s">
        <v>654</v>
      </c>
      <c r="C92" s="145">
        <v>2060</v>
      </c>
      <c r="D92" s="154">
        <v>2186806854867</v>
      </c>
    </row>
    <row r="93" spans="2:4">
      <c r="B93" s="157" t="s">
        <v>136</v>
      </c>
      <c r="C93" s="145">
        <v>2070</v>
      </c>
      <c r="D93" s="154">
        <v>3493198789</v>
      </c>
    </row>
    <row r="94" spans="2:4">
      <c r="B94" s="157" t="s">
        <v>607</v>
      </c>
      <c r="C94" s="145">
        <v>2080</v>
      </c>
      <c r="D94" s="154">
        <v>8690865683</v>
      </c>
    </row>
    <row r="95" spans="2:4">
      <c r="B95" s="363" t="s">
        <v>655</v>
      </c>
      <c r="C95" s="364"/>
      <c r="D95" s="364"/>
    </row>
    <row r="98" spans="2:4">
      <c r="B98" s="358" t="s">
        <v>656</v>
      </c>
      <c r="C98" s="358"/>
      <c r="D98" s="358"/>
    </row>
    <row r="99" spans="2:4">
      <c r="B99" s="155"/>
      <c r="C99" s="155"/>
      <c r="D99" s="155"/>
    </row>
    <row r="100" spans="2:4">
      <c r="B100" s="1" t="s">
        <v>0</v>
      </c>
      <c r="C100" s="1" t="s">
        <v>121</v>
      </c>
      <c r="D100" s="156" t="s">
        <v>652</v>
      </c>
    </row>
    <row r="101" spans="2:4">
      <c r="B101" s="143">
        <v>1</v>
      </c>
      <c r="C101" s="143">
        <v>2</v>
      </c>
      <c r="D101" s="143">
        <v>3</v>
      </c>
    </row>
    <row r="102" spans="2:4" ht="30.6">
      <c r="B102" s="157" t="s">
        <v>774</v>
      </c>
      <c r="C102" s="145">
        <v>3010</v>
      </c>
      <c r="D102" s="146">
        <v>658867</v>
      </c>
    </row>
    <row r="103" spans="2:4">
      <c r="B103" s="157" t="s">
        <v>128</v>
      </c>
      <c r="C103" s="145">
        <v>3020</v>
      </c>
      <c r="D103" s="154">
        <v>53145731665.580002</v>
      </c>
    </row>
    <row r="104" spans="2:4">
      <c r="B104" s="157" t="s">
        <v>604</v>
      </c>
      <c r="C104" s="145">
        <v>3030</v>
      </c>
      <c r="D104" s="154">
        <v>46989407725.620003</v>
      </c>
    </row>
    <row r="105" spans="2:4">
      <c r="B105" s="157" t="s">
        <v>605</v>
      </c>
      <c r="C105" s="145">
        <v>3040</v>
      </c>
      <c r="D105" s="154">
        <v>13997112617</v>
      </c>
    </row>
    <row r="106" spans="2:4">
      <c r="B106" s="157" t="s">
        <v>606</v>
      </c>
      <c r="C106" s="145">
        <v>3050</v>
      </c>
      <c r="D106" s="154">
        <v>13771941847</v>
      </c>
    </row>
    <row r="107" spans="2:4">
      <c r="B107" s="157" t="s">
        <v>654</v>
      </c>
      <c r="C107" s="145">
        <v>3060</v>
      </c>
      <c r="D107" s="154">
        <v>12442214904</v>
      </c>
    </row>
    <row r="108" spans="2:4">
      <c r="B108" s="157" t="s">
        <v>136</v>
      </c>
      <c r="C108" s="145">
        <v>3070</v>
      </c>
      <c r="D108" s="154">
        <v>14667119</v>
      </c>
    </row>
    <row r="109" spans="2:4">
      <c r="B109" s="157" t="s">
        <v>607</v>
      </c>
      <c r="C109" s="145">
        <v>3080</v>
      </c>
      <c r="D109" s="154">
        <v>227246377</v>
      </c>
    </row>
    <row r="110" spans="2:4">
      <c r="B110" s="363" t="s">
        <v>658</v>
      </c>
      <c r="C110" s="364"/>
      <c r="D110" s="364"/>
    </row>
    <row r="113" spans="2:4">
      <c r="B113" s="358" t="s">
        <v>659</v>
      </c>
      <c r="C113" s="358"/>
      <c r="D113" s="358"/>
    </row>
    <row r="114" spans="2:4">
      <c r="B114" s="155"/>
      <c r="C114" s="155"/>
      <c r="D114" s="155"/>
    </row>
    <row r="115" spans="2:4">
      <c r="B115" s="1" t="s">
        <v>0</v>
      </c>
      <c r="C115" s="1" t="s">
        <v>121</v>
      </c>
      <c r="D115" s="156" t="s">
        <v>652</v>
      </c>
    </row>
    <row r="116" spans="2:4">
      <c r="B116" s="143">
        <v>1</v>
      </c>
      <c r="C116" s="143">
        <v>2</v>
      </c>
      <c r="D116" s="143">
        <v>3</v>
      </c>
    </row>
    <row r="117" spans="2:4" ht="30.6">
      <c r="B117" s="157" t="s">
        <v>775</v>
      </c>
      <c r="C117" s="145">
        <v>4010</v>
      </c>
      <c r="D117" s="146">
        <v>3093022</v>
      </c>
    </row>
    <row r="118" spans="2:4">
      <c r="B118" s="157" t="s">
        <v>128</v>
      </c>
      <c r="C118" s="145">
        <v>4020</v>
      </c>
      <c r="D118" s="154">
        <v>676177184022.34998</v>
      </c>
    </row>
    <row r="119" spans="2:4">
      <c r="B119" s="157" t="s">
        <v>604</v>
      </c>
      <c r="C119" s="145">
        <v>4030</v>
      </c>
      <c r="D119" s="154">
        <v>646534692132.66003</v>
      </c>
    </row>
    <row r="120" spans="2:4">
      <c r="B120" s="157" t="s">
        <v>605</v>
      </c>
      <c r="C120" s="145">
        <v>4040</v>
      </c>
      <c r="D120" s="154">
        <v>58178335677</v>
      </c>
    </row>
    <row r="121" spans="2:4">
      <c r="B121" s="157" t="s">
        <v>606</v>
      </c>
      <c r="C121" s="145">
        <v>4050</v>
      </c>
      <c r="D121" s="154">
        <v>58054851274</v>
      </c>
    </row>
    <row r="122" spans="2:4">
      <c r="B122" s="157" t="s">
        <v>654</v>
      </c>
      <c r="C122" s="145">
        <v>4060</v>
      </c>
      <c r="D122" s="154">
        <v>54988216475</v>
      </c>
    </row>
    <row r="123" spans="2:4">
      <c r="B123" s="157" t="s">
        <v>136</v>
      </c>
      <c r="C123" s="145">
        <v>4070</v>
      </c>
      <c r="D123" s="154">
        <v>53934100</v>
      </c>
    </row>
    <row r="124" spans="2:4">
      <c r="B124" s="157" t="s">
        <v>607</v>
      </c>
      <c r="C124" s="145">
        <v>4080</v>
      </c>
      <c r="D124" s="154">
        <v>145898815</v>
      </c>
    </row>
    <row r="125" spans="2:4">
      <c r="B125" s="365" t="s">
        <v>661</v>
      </c>
      <c r="C125" s="365"/>
      <c r="D125" s="365"/>
    </row>
    <row r="128" spans="2:4">
      <c r="B128" s="358" t="s">
        <v>662</v>
      </c>
      <c r="C128" s="358"/>
      <c r="D128" s="358"/>
    </row>
    <row r="129" spans="2:4">
      <c r="B129" s="155"/>
      <c r="C129" s="155"/>
      <c r="D129" s="155"/>
    </row>
    <row r="130" spans="2:4">
      <c r="B130" s="1" t="s">
        <v>0</v>
      </c>
      <c r="C130" s="1" t="s">
        <v>121</v>
      </c>
      <c r="D130" s="156" t="s">
        <v>652</v>
      </c>
    </row>
    <row r="131" spans="2:4">
      <c r="B131" s="143">
        <v>1</v>
      </c>
      <c r="C131" s="143">
        <v>2</v>
      </c>
      <c r="D131" s="143">
        <v>3</v>
      </c>
    </row>
    <row r="132" spans="2:4" ht="30.6">
      <c r="B132" s="157" t="s">
        <v>776</v>
      </c>
      <c r="C132" s="145">
        <v>5010</v>
      </c>
      <c r="D132" s="146">
        <v>880281</v>
      </c>
    </row>
    <row r="133" spans="2:4">
      <c r="B133" s="157" t="s">
        <v>128</v>
      </c>
      <c r="C133" s="145">
        <v>5020</v>
      </c>
      <c r="D133" s="154">
        <v>9532112856.0699997</v>
      </c>
    </row>
    <row r="134" spans="2:4">
      <c r="B134" s="157" t="s">
        <v>604</v>
      </c>
      <c r="C134" s="145">
        <v>5030</v>
      </c>
      <c r="D134" s="154">
        <v>9113005946.8899994</v>
      </c>
    </row>
    <row r="135" spans="2:4">
      <c r="B135" s="157" t="s">
        <v>605</v>
      </c>
      <c r="C135" s="145">
        <v>5040</v>
      </c>
      <c r="D135" s="154">
        <v>3135978175</v>
      </c>
    </row>
    <row r="136" spans="2:4">
      <c r="B136" s="157" t="s">
        <v>606</v>
      </c>
      <c r="C136" s="145">
        <v>5050</v>
      </c>
      <c r="D136" s="154">
        <v>2481061620</v>
      </c>
    </row>
    <row r="137" spans="2:4">
      <c r="B137" s="157" t="s">
        <v>654</v>
      </c>
      <c r="C137" s="145">
        <v>5060</v>
      </c>
      <c r="D137" s="154">
        <v>2373027998</v>
      </c>
    </row>
    <row r="138" spans="2:4">
      <c r="B138" s="157" t="s">
        <v>136</v>
      </c>
      <c r="C138" s="145">
        <v>5070</v>
      </c>
      <c r="D138" s="154">
        <v>1266630</v>
      </c>
    </row>
    <row r="139" spans="2:4">
      <c r="B139" s="157" t="s">
        <v>607</v>
      </c>
      <c r="C139" s="145">
        <v>5080</v>
      </c>
      <c r="D139" s="154">
        <v>648067919</v>
      </c>
    </row>
    <row r="140" spans="2:4">
      <c r="B140" s="365" t="s">
        <v>664</v>
      </c>
      <c r="C140" s="365"/>
      <c r="D140" s="365"/>
    </row>
    <row r="143" spans="2:4">
      <c r="B143" s="358" t="s">
        <v>665</v>
      </c>
      <c r="C143" s="358"/>
      <c r="D143" s="358"/>
    </row>
    <row r="144" spans="2:4">
      <c r="B144" s="155"/>
      <c r="C144" s="155"/>
      <c r="D144" s="155"/>
    </row>
    <row r="145" spans="2:4">
      <c r="B145" s="1" t="s">
        <v>0</v>
      </c>
      <c r="C145" s="1" t="s">
        <v>121</v>
      </c>
      <c r="D145" s="156" t="s">
        <v>652</v>
      </c>
    </row>
    <row r="146" spans="2:4">
      <c r="B146" s="143">
        <v>1</v>
      </c>
      <c r="C146" s="143">
        <v>2</v>
      </c>
      <c r="D146" s="143">
        <v>3</v>
      </c>
    </row>
    <row r="147" spans="2:4" ht="30.6">
      <c r="B147" s="157" t="s">
        <v>777</v>
      </c>
      <c r="C147" s="145">
        <v>6010</v>
      </c>
      <c r="D147" s="146">
        <v>11074</v>
      </c>
    </row>
    <row r="148" spans="2:4">
      <c r="B148" s="157" t="s">
        <v>128</v>
      </c>
      <c r="C148" s="145">
        <v>6020</v>
      </c>
      <c r="D148" s="154">
        <v>4587641768.0900002</v>
      </c>
    </row>
    <row r="149" spans="2:4">
      <c r="B149" s="157" t="s">
        <v>604</v>
      </c>
      <c r="C149" s="145">
        <v>6030</v>
      </c>
      <c r="D149" s="154">
        <v>4583041649.1899996</v>
      </c>
    </row>
    <row r="150" spans="2:4">
      <c r="B150" s="157" t="s">
        <v>605</v>
      </c>
      <c r="C150" s="145">
        <v>6040</v>
      </c>
      <c r="D150" s="154">
        <v>655011835</v>
      </c>
    </row>
    <row r="151" spans="2:4">
      <c r="B151" s="157" t="s">
        <v>606</v>
      </c>
      <c r="C151" s="145">
        <v>6050</v>
      </c>
      <c r="D151" s="154">
        <v>645740186</v>
      </c>
    </row>
    <row r="152" spans="2:4">
      <c r="B152" s="157" t="s">
        <v>654</v>
      </c>
      <c r="C152" s="145">
        <v>6060</v>
      </c>
      <c r="D152" s="154">
        <v>612019922</v>
      </c>
    </row>
    <row r="153" spans="2:4">
      <c r="B153" s="157" t="s">
        <v>136</v>
      </c>
      <c r="C153" s="145">
        <v>6070</v>
      </c>
      <c r="D153" s="154">
        <v>11373</v>
      </c>
    </row>
    <row r="154" spans="2:4">
      <c r="B154" s="157" t="s">
        <v>607</v>
      </c>
      <c r="C154" s="145">
        <v>6080</v>
      </c>
      <c r="D154" s="154">
        <v>9850091</v>
      </c>
    </row>
    <row r="155" spans="2:4">
      <c r="B155" s="365" t="s">
        <v>667</v>
      </c>
      <c r="C155" s="365"/>
      <c r="D155" s="365"/>
    </row>
    <row r="158" spans="2:4">
      <c r="B158" s="358" t="s">
        <v>668</v>
      </c>
      <c r="C158" s="358"/>
      <c r="D158" s="358"/>
    </row>
    <row r="159" spans="2:4">
      <c r="B159" s="155"/>
      <c r="C159" s="155"/>
      <c r="D159" s="155"/>
    </row>
    <row r="160" spans="2:4">
      <c r="B160" s="1" t="s">
        <v>0</v>
      </c>
      <c r="C160" s="1" t="s">
        <v>121</v>
      </c>
      <c r="D160" s="156" t="s">
        <v>652</v>
      </c>
    </row>
    <row r="161" spans="2:5">
      <c r="B161" s="143">
        <v>1</v>
      </c>
      <c r="C161" s="143">
        <v>2</v>
      </c>
      <c r="D161" s="143">
        <v>3</v>
      </c>
    </row>
    <row r="162" spans="2:5" ht="40.799999999999997">
      <c r="B162" s="157" t="s">
        <v>778</v>
      </c>
      <c r="C162" s="145">
        <v>7010</v>
      </c>
      <c r="D162" s="146">
        <v>26920</v>
      </c>
    </row>
    <row r="163" spans="2:5">
      <c r="B163" s="157" t="s">
        <v>128</v>
      </c>
      <c r="C163" s="145">
        <v>7020</v>
      </c>
      <c r="D163" s="154">
        <v>6691339867.46</v>
      </c>
    </row>
    <row r="164" spans="2:5">
      <c r="B164" s="157" t="s">
        <v>604</v>
      </c>
      <c r="C164" s="145">
        <v>7030</v>
      </c>
      <c r="D164" s="154">
        <v>6532400764.9099998</v>
      </c>
    </row>
    <row r="165" spans="2:5">
      <c r="B165" s="157" t="s">
        <v>605</v>
      </c>
      <c r="C165" s="145">
        <v>7040</v>
      </c>
      <c r="D165" s="154">
        <v>885156610</v>
      </c>
    </row>
    <row r="166" spans="2:5">
      <c r="B166" s="157" t="s">
        <v>606</v>
      </c>
      <c r="C166" s="145">
        <v>7050</v>
      </c>
      <c r="D166" s="154">
        <v>876203919</v>
      </c>
    </row>
    <row r="167" spans="2:5">
      <c r="B167" s="157" t="s">
        <v>654</v>
      </c>
      <c r="C167" s="145">
        <v>7060</v>
      </c>
      <c r="D167" s="154">
        <v>827825958</v>
      </c>
    </row>
    <row r="168" spans="2:5">
      <c r="B168" s="157" t="s">
        <v>136</v>
      </c>
      <c r="C168" s="145">
        <v>7070</v>
      </c>
      <c r="D168" s="154">
        <v>5201419</v>
      </c>
    </row>
    <row r="169" spans="2:5">
      <c r="B169" s="157" t="s">
        <v>607</v>
      </c>
      <c r="C169" s="145">
        <v>7080</v>
      </c>
      <c r="D169" s="154">
        <v>13795359</v>
      </c>
    </row>
    <row r="170" spans="2:5">
      <c r="B170" s="365" t="s">
        <v>670</v>
      </c>
      <c r="C170" s="365"/>
      <c r="D170" s="365"/>
    </row>
    <row r="173" spans="2:5">
      <c r="B173" s="360" t="s">
        <v>671</v>
      </c>
      <c r="C173" s="360"/>
      <c r="D173" s="360"/>
      <c r="E173" s="360"/>
    </row>
    <row r="174" spans="2:5">
      <c r="B174" s="158"/>
      <c r="C174" s="158"/>
      <c r="D174" s="158"/>
      <c r="E174" s="158"/>
    </row>
    <row r="175" spans="2:5">
      <c r="B175" s="366" t="s">
        <v>0</v>
      </c>
      <c r="C175" s="366" t="s">
        <v>121</v>
      </c>
      <c r="D175" s="366" t="s">
        <v>672</v>
      </c>
      <c r="E175" s="366" t="s">
        <v>673</v>
      </c>
    </row>
    <row r="176" spans="2:5">
      <c r="B176" s="366"/>
      <c r="C176" s="366"/>
      <c r="D176" s="366"/>
      <c r="E176" s="366"/>
    </row>
    <row r="177" spans="2:5">
      <c r="B177" s="159">
        <v>1</v>
      </c>
      <c r="C177" s="159">
        <v>2</v>
      </c>
      <c r="D177" s="159">
        <v>3</v>
      </c>
      <c r="E177" s="159">
        <v>4</v>
      </c>
    </row>
    <row r="178" spans="2:5">
      <c r="B178" s="144" t="s">
        <v>615</v>
      </c>
      <c r="C178" s="160">
        <v>8010</v>
      </c>
      <c r="D178" s="161">
        <v>18913692</v>
      </c>
      <c r="E178" s="162">
        <v>348876882406.33002</v>
      </c>
    </row>
    <row r="179" spans="2:5">
      <c r="B179" s="144" t="s">
        <v>160</v>
      </c>
      <c r="C179" s="160">
        <v>8012</v>
      </c>
      <c r="D179" s="161">
        <v>627975</v>
      </c>
      <c r="E179" s="162">
        <v>3133022062.9099998</v>
      </c>
    </row>
    <row r="180" spans="2:5">
      <c r="B180" s="144" t="s">
        <v>161</v>
      </c>
      <c r="C180" s="160">
        <v>8013</v>
      </c>
      <c r="D180" s="161">
        <v>79119</v>
      </c>
      <c r="E180" s="162">
        <v>2098434824.6300001</v>
      </c>
    </row>
    <row r="181" spans="2:5">
      <c r="B181" s="144" t="s">
        <v>285</v>
      </c>
      <c r="C181" s="160">
        <v>8014</v>
      </c>
      <c r="D181" s="161">
        <v>4</v>
      </c>
      <c r="E181" s="162">
        <v>33000</v>
      </c>
    </row>
    <row r="182" spans="2:5">
      <c r="B182" s="144" t="s">
        <v>286</v>
      </c>
      <c r="C182" s="160">
        <v>8015</v>
      </c>
      <c r="D182" s="161">
        <v>0</v>
      </c>
      <c r="E182" s="162">
        <v>0</v>
      </c>
    </row>
    <row r="183" spans="2:5">
      <c r="B183" s="144" t="s">
        <v>287</v>
      </c>
      <c r="C183" s="160">
        <v>8016</v>
      </c>
      <c r="D183" s="161">
        <v>0</v>
      </c>
      <c r="E183" s="162">
        <v>0</v>
      </c>
    </row>
    <row r="184" spans="2:5">
      <c r="B184" s="144" t="s">
        <v>288</v>
      </c>
      <c r="C184" s="160">
        <v>8017</v>
      </c>
      <c r="D184" s="161">
        <v>0</v>
      </c>
      <c r="E184" s="162">
        <v>0</v>
      </c>
    </row>
    <row r="185" spans="2:5">
      <c r="B185" s="144" t="s">
        <v>289</v>
      </c>
      <c r="C185" s="160">
        <v>8018</v>
      </c>
      <c r="D185" s="161">
        <v>0</v>
      </c>
      <c r="E185" s="162">
        <v>0</v>
      </c>
    </row>
    <row r="186" spans="2:5">
      <c r="B186" s="144" t="s">
        <v>290</v>
      </c>
      <c r="C186" s="160">
        <v>8019</v>
      </c>
      <c r="D186" s="161">
        <v>0</v>
      </c>
      <c r="E186" s="162">
        <v>0</v>
      </c>
    </row>
    <row r="187" spans="2:5">
      <c r="B187" s="144" t="s">
        <v>674</v>
      </c>
      <c r="C187" s="160">
        <v>8020</v>
      </c>
      <c r="D187" s="161">
        <v>16709682</v>
      </c>
      <c r="E187" s="162">
        <v>209281299473.67999</v>
      </c>
    </row>
    <row r="188" spans="2:5">
      <c r="B188" s="144" t="s">
        <v>675</v>
      </c>
      <c r="C188" s="160">
        <v>8021</v>
      </c>
      <c r="D188" s="161">
        <v>5637468</v>
      </c>
      <c r="E188" s="162">
        <v>67962525964.269997</v>
      </c>
    </row>
    <row r="189" spans="2:5">
      <c r="B189" s="144" t="s">
        <v>676</v>
      </c>
      <c r="C189" s="160">
        <v>8022</v>
      </c>
      <c r="D189" s="161">
        <v>1159965</v>
      </c>
      <c r="E189" s="162">
        <v>35684782305.620003</v>
      </c>
    </row>
    <row r="190" spans="2:5">
      <c r="B190" s="144" t="s">
        <v>677</v>
      </c>
      <c r="C190" s="160">
        <v>8023</v>
      </c>
      <c r="D190" s="161">
        <v>183364</v>
      </c>
      <c r="E190" s="162">
        <v>4803891340.5699997</v>
      </c>
    </row>
    <row r="191" spans="2:5">
      <c r="B191" s="144" t="s">
        <v>678</v>
      </c>
      <c r="C191" s="160">
        <v>8024</v>
      </c>
      <c r="D191" s="161">
        <v>733458</v>
      </c>
      <c r="E191" s="162">
        <v>18490504217.299999</v>
      </c>
    </row>
    <row r="192" spans="2:5">
      <c r="B192" s="144" t="s">
        <v>679</v>
      </c>
      <c r="C192" s="160">
        <v>8025</v>
      </c>
      <c r="D192" s="161">
        <v>137877</v>
      </c>
      <c r="E192" s="162">
        <v>3406522221</v>
      </c>
    </row>
    <row r="193" spans="2:5">
      <c r="B193" s="144" t="s">
        <v>680</v>
      </c>
      <c r="C193" s="160">
        <v>8026</v>
      </c>
      <c r="D193" s="161">
        <v>35024</v>
      </c>
      <c r="E193" s="162">
        <v>2019932340.5899999</v>
      </c>
    </row>
    <row r="194" spans="2:5">
      <c r="B194" s="144" t="s">
        <v>681</v>
      </c>
      <c r="C194" s="160">
        <v>8027</v>
      </c>
      <c r="D194" s="161">
        <v>13022</v>
      </c>
      <c r="E194" s="162">
        <v>628352196.80999994</v>
      </c>
    </row>
    <row r="195" spans="2:5">
      <c r="B195" s="144" t="s">
        <v>682</v>
      </c>
      <c r="C195" s="160">
        <v>8028</v>
      </c>
      <c r="D195" s="161">
        <v>32396</v>
      </c>
      <c r="E195" s="162">
        <v>736541328.01999998</v>
      </c>
    </row>
    <row r="196" spans="2:5">
      <c r="B196" s="144" t="s">
        <v>683</v>
      </c>
      <c r="C196" s="160">
        <v>8029</v>
      </c>
      <c r="D196" s="161">
        <v>12639</v>
      </c>
      <c r="E196" s="162">
        <v>279898350.20999998</v>
      </c>
    </row>
    <row r="197" spans="2:5">
      <c r="B197" s="144" t="s">
        <v>684</v>
      </c>
      <c r="C197" s="160">
        <v>8030</v>
      </c>
      <c r="D197" s="161">
        <v>4171</v>
      </c>
      <c r="E197" s="162">
        <v>222413372.50999999</v>
      </c>
    </row>
    <row r="198" spans="2:5">
      <c r="B198" s="144" t="s">
        <v>685</v>
      </c>
      <c r="C198" s="160">
        <v>8031</v>
      </c>
      <c r="D198" s="161">
        <v>2912</v>
      </c>
      <c r="E198" s="162">
        <v>128729408.20999999</v>
      </c>
    </row>
    <row r="199" spans="2:5" ht="20.399999999999999">
      <c r="B199" s="144" t="s">
        <v>616</v>
      </c>
      <c r="C199" s="160">
        <v>8040</v>
      </c>
      <c r="D199" s="161">
        <v>275418</v>
      </c>
      <c r="E199" s="162">
        <v>74758662948.300003</v>
      </c>
    </row>
    <row r="200" spans="2:5">
      <c r="B200" s="144" t="s">
        <v>166</v>
      </c>
      <c r="C200" s="160">
        <v>8041</v>
      </c>
      <c r="D200" s="161">
        <v>258167</v>
      </c>
      <c r="E200" s="162">
        <v>69965265359.850006</v>
      </c>
    </row>
    <row r="201" spans="2:5">
      <c r="B201" s="144" t="s">
        <v>167</v>
      </c>
      <c r="C201" s="160">
        <v>8042</v>
      </c>
      <c r="D201" s="161">
        <v>24705</v>
      </c>
      <c r="E201" s="162">
        <v>3959888272.3699999</v>
      </c>
    </row>
    <row r="202" spans="2:5">
      <c r="B202" s="144" t="s">
        <v>617</v>
      </c>
      <c r="C202" s="160">
        <v>8043</v>
      </c>
      <c r="D202" s="161">
        <v>4597</v>
      </c>
      <c r="E202" s="162">
        <v>833509316.08000004</v>
      </c>
    </row>
    <row r="203" spans="2:5">
      <c r="B203" s="367" t="s">
        <v>686</v>
      </c>
      <c r="C203" s="369">
        <v>8050</v>
      </c>
      <c r="D203" s="370">
        <v>716859</v>
      </c>
      <c r="E203" s="372">
        <v>6891335713.46</v>
      </c>
    </row>
    <row r="204" spans="2:5">
      <c r="B204" s="368"/>
      <c r="C204" s="369"/>
      <c r="D204" s="371"/>
      <c r="E204" s="373"/>
    </row>
    <row r="207" spans="2:5">
      <c r="B207" s="360" t="s">
        <v>687</v>
      </c>
      <c r="C207" s="360"/>
      <c r="D207" s="360"/>
      <c r="E207" s="360"/>
    </row>
    <row r="209" spans="2:5">
      <c r="B209" s="374" t="s">
        <v>0</v>
      </c>
      <c r="C209" s="366" t="s">
        <v>121</v>
      </c>
      <c r="D209" s="366" t="s">
        <v>688</v>
      </c>
      <c r="E209" s="374" t="s">
        <v>689</v>
      </c>
    </row>
    <row r="210" spans="2:5">
      <c r="B210" s="375"/>
      <c r="C210" s="366"/>
      <c r="D210" s="366"/>
      <c r="E210" s="376"/>
    </row>
    <row r="211" spans="2:5">
      <c r="B211" s="159">
        <v>1</v>
      </c>
      <c r="C211" s="159">
        <v>2</v>
      </c>
      <c r="D211" s="159">
        <v>3</v>
      </c>
      <c r="E211" s="159">
        <v>4</v>
      </c>
    </row>
    <row r="212" spans="2:5">
      <c r="B212" s="163" t="s">
        <v>171</v>
      </c>
      <c r="C212" s="164">
        <v>9000</v>
      </c>
      <c r="D212" s="161">
        <v>17155347</v>
      </c>
      <c r="E212" s="162">
        <v>6860946699831.7998</v>
      </c>
    </row>
    <row r="213" spans="2:5">
      <c r="B213" s="165" t="s">
        <v>619</v>
      </c>
      <c r="C213" s="164">
        <v>9010</v>
      </c>
      <c r="D213" s="161">
        <v>335717</v>
      </c>
      <c r="E213" s="162">
        <v>4613426769081.5303</v>
      </c>
    </row>
    <row r="214" spans="2:5">
      <c r="B214" s="165" t="s">
        <v>620</v>
      </c>
      <c r="C214" s="164">
        <v>9011</v>
      </c>
      <c r="D214" s="161">
        <v>8182</v>
      </c>
      <c r="E214" s="162">
        <v>29772010925.509998</v>
      </c>
    </row>
    <row r="215" spans="2:5">
      <c r="B215" s="165" t="s">
        <v>621</v>
      </c>
      <c r="C215" s="164">
        <v>9012</v>
      </c>
      <c r="D215" s="161">
        <v>3412</v>
      </c>
      <c r="E215" s="162">
        <v>122825454.28</v>
      </c>
    </row>
    <row r="216" spans="2:5">
      <c r="B216" s="165" t="s">
        <v>622</v>
      </c>
      <c r="C216" s="164">
        <v>9013</v>
      </c>
      <c r="D216" s="161">
        <v>80</v>
      </c>
      <c r="E216" s="162">
        <v>38676238.299999997</v>
      </c>
    </row>
    <row r="217" spans="2:5">
      <c r="B217" s="165" t="s">
        <v>623</v>
      </c>
      <c r="C217" s="164">
        <v>9014</v>
      </c>
      <c r="D217" s="161">
        <v>4116</v>
      </c>
      <c r="E217" s="162">
        <v>343782407.07999998</v>
      </c>
    </row>
    <row r="218" spans="2:5">
      <c r="B218" s="165" t="s">
        <v>624</v>
      </c>
      <c r="C218" s="164">
        <v>9015</v>
      </c>
      <c r="D218" s="161">
        <v>39239</v>
      </c>
      <c r="E218" s="162">
        <v>70442856342.720001</v>
      </c>
    </row>
    <row r="219" spans="2:5">
      <c r="B219" s="165" t="s">
        <v>625</v>
      </c>
      <c r="C219" s="164">
        <v>9016</v>
      </c>
      <c r="D219" s="161">
        <v>19573</v>
      </c>
      <c r="E219" s="162">
        <v>15342776918.309999</v>
      </c>
    </row>
    <row r="220" spans="2:5">
      <c r="B220" s="165" t="s">
        <v>626</v>
      </c>
      <c r="C220" s="164">
        <v>9017</v>
      </c>
      <c r="D220" s="161">
        <v>7218</v>
      </c>
      <c r="E220" s="162">
        <v>341855098.69999999</v>
      </c>
    </row>
    <row r="221" spans="2:5">
      <c r="B221" s="165" t="s">
        <v>627</v>
      </c>
      <c r="C221" s="164">
        <v>9018</v>
      </c>
      <c r="D221" s="161">
        <v>2924</v>
      </c>
      <c r="E221" s="162">
        <v>203903818.44</v>
      </c>
    </row>
    <row r="222" spans="2:5">
      <c r="B222" s="144" t="s">
        <v>690</v>
      </c>
      <c r="C222" s="164">
        <v>9019</v>
      </c>
      <c r="D222" s="161">
        <v>3959</v>
      </c>
      <c r="E222" s="162">
        <v>257475318.16</v>
      </c>
    </row>
    <row r="223" spans="2:5">
      <c r="B223" s="144" t="s">
        <v>691</v>
      </c>
      <c r="C223" s="164">
        <v>9020</v>
      </c>
      <c r="D223" s="161">
        <v>17948</v>
      </c>
      <c r="E223" s="162">
        <v>2003192692865.3601</v>
      </c>
    </row>
    <row r="224" spans="2:5">
      <c r="B224" s="144" t="s">
        <v>692</v>
      </c>
      <c r="C224" s="164">
        <v>9021</v>
      </c>
      <c r="D224" s="161">
        <v>14847</v>
      </c>
      <c r="E224" s="162">
        <v>823378130.74000001</v>
      </c>
    </row>
    <row r="225" spans="2:5">
      <c r="B225" s="144" t="s">
        <v>693</v>
      </c>
      <c r="C225" s="164">
        <v>9022</v>
      </c>
      <c r="D225" s="161">
        <v>10319</v>
      </c>
      <c r="E225" s="162">
        <v>46125345305.040001</v>
      </c>
    </row>
    <row r="226" spans="2:5">
      <c r="B226" s="144" t="s">
        <v>694</v>
      </c>
      <c r="C226" s="164">
        <v>9023</v>
      </c>
      <c r="D226" s="161">
        <v>2054</v>
      </c>
      <c r="E226" s="162">
        <v>61643667.479999997</v>
      </c>
    </row>
    <row r="227" spans="2:5">
      <c r="B227" s="144" t="s">
        <v>695</v>
      </c>
      <c r="C227" s="164">
        <v>9024</v>
      </c>
      <c r="D227" s="161">
        <v>3711</v>
      </c>
      <c r="E227" s="162">
        <v>36366325.240000002</v>
      </c>
    </row>
    <row r="228" spans="2:5">
      <c r="B228" s="144" t="s">
        <v>696</v>
      </c>
      <c r="C228" s="164">
        <v>9025</v>
      </c>
      <c r="D228" s="161">
        <v>595</v>
      </c>
      <c r="E228" s="162">
        <v>12217034.630000001</v>
      </c>
    </row>
    <row r="229" spans="2:5">
      <c r="B229" s="144" t="s">
        <v>697</v>
      </c>
      <c r="C229" s="164">
        <v>9026</v>
      </c>
      <c r="D229" s="161">
        <v>4</v>
      </c>
      <c r="E229" s="162">
        <v>9017607.8200000003</v>
      </c>
    </row>
    <row r="230" spans="2:5">
      <c r="B230" s="165" t="s">
        <v>633</v>
      </c>
      <c r="C230" s="164">
        <v>9030</v>
      </c>
      <c r="D230" s="161">
        <v>23485</v>
      </c>
      <c r="E230" s="162">
        <v>1805270795.6900001</v>
      </c>
    </row>
    <row r="231" spans="2:5">
      <c r="B231" s="165" t="s">
        <v>634</v>
      </c>
      <c r="C231" s="164">
        <v>9031</v>
      </c>
      <c r="D231" s="161">
        <v>2801</v>
      </c>
      <c r="E231" s="162">
        <v>141325653.86000001</v>
      </c>
    </row>
    <row r="232" spans="2:5">
      <c r="B232" s="165" t="s">
        <v>635</v>
      </c>
      <c r="C232" s="164">
        <v>9032</v>
      </c>
      <c r="D232" s="161">
        <v>36333</v>
      </c>
      <c r="E232" s="162">
        <v>676890699.63</v>
      </c>
    </row>
    <row r="233" spans="2:5">
      <c r="B233" s="165" t="s">
        <v>636</v>
      </c>
      <c r="C233" s="164">
        <v>9040</v>
      </c>
      <c r="D233" s="161">
        <v>4025358</v>
      </c>
      <c r="E233" s="162">
        <v>4852240627.8400002</v>
      </c>
    </row>
    <row r="234" spans="2:5">
      <c r="B234" s="165" t="s">
        <v>637</v>
      </c>
      <c r="C234" s="164">
        <v>9041</v>
      </c>
      <c r="D234" s="161">
        <v>98186</v>
      </c>
      <c r="E234" s="162">
        <v>130024234.67</v>
      </c>
    </row>
    <row r="235" spans="2:5">
      <c r="B235" s="165" t="s">
        <v>638</v>
      </c>
      <c r="C235" s="164">
        <v>9042</v>
      </c>
      <c r="D235" s="161">
        <v>11533018</v>
      </c>
      <c r="E235" s="162">
        <v>36575741605.639999</v>
      </c>
    </row>
    <row r="236" spans="2:5">
      <c r="B236" s="165" t="s">
        <v>639</v>
      </c>
      <c r="C236" s="164">
        <v>9043</v>
      </c>
      <c r="D236" s="161">
        <v>19165</v>
      </c>
      <c r="E236" s="162">
        <v>47509182.789999999</v>
      </c>
    </row>
    <row r="237" spans="2:5">
      <c r="B237" s="165" t="s">
        <v>640</v>
      </c>
      <c r="C237" s="164">
        <v>9044</v>
      </c>
      <c r="D237" s="161">
        <v>167531</v>
      </c>
      <c r="E237" s="162">
        <v>184184033.58000001</v>
      </c>
    </row>
    <row r="238" spans="2:5">
      <c r="B238" s="165" t="s">
        <v>641</v>
      </c>
      <c r="C238" s="164">
        <v>9045</v>
      </c>
      <c r="D238" s="161">
        <v>7082</v>
      </c>
      <c r="E238" s="162">
        <v>10536698.34</v>
      </c>
    </row>
    <row r="239" spans="2:5">
      <c r="B239" s="165" t="s">
        <v>642</v>
      </c>
      <c r="C239" s="164">
        <v>9046</v>
      </c>
      <c r="D239" s="161">
        <v>61962</v>
      </c>
      <c r="E239" s="162">
        <v>248898262.24000001</v>
      </c>
    </row>
    <row r="240" spans="2:5">
      <c r="B240" s="165" t="s">
        <v>643</v>
      </c>
      <c r="C240" s="164">
        <v>9047</v>
      </c>
      <c r="D240" s="161">
        <v>276092</v>
      </c>
      <c r="E240" s="162">
        <v>3341057003.5100002</v>
      </c>
    </row>
    <row r="241" spans="2:5">
      <c r="B241" s="165" t="s">
        <v>644</v>
      </c>
      <c r="C241" s="164">
        <v>9048</v>
      </c>
      <c r="D241" s="161">
        <v>34651</v>
      </c>
      <c r="E241" s="162">
        <v>253055617.40000001</v>
      </c>
    </row>
    <row r="242" spans="2:5">
      <c r="B242" s="165" t="s">
        <v>698</v>
      </c>
      <c r="C242" s="164">
        <v>9050</v>
      </c>
      <c r="D242" s="161">
        <v>1651489</v>
      </c>
      <c r="E242" s="162">
        <v>28061655620.790001</v>
      </c>
    </row>
    <row r="243" spans="2:5">
      <c r="B243" s="165" t="s">
        <v>646</v>
      </c>
      <c r="C243" s="164">
        <v>9051</v>
      </c>
      <c r="D243" s="161">
        <v>4232</v>
      </c>
      <c r="E243" s="162">
        <v>25736316.239999998</v>
      </c>
    </row>
    <row r="244" spans="2:5">
      <c r="B244" s="165" t="s">
        <v>647</v>
      </c>
      <c r="C244" s="164">
        <v>9052</v>
      </c>
      <c r="D244" s="161">
        <v>83806</v>
      </c>
      <c r="E244" s="162">
        <v>4038980940.2399998</v>
      </c>
    </row>
    <row r="247" spans="2:5">
      <c r="B247" s="358" t="s">
        <v>779</v>
      </c>
      <c r="C247" s="358"/>
      <c r="D247" s="358"/>
    </row>
    <row r="248" spans="2:5">
      <c r="B248" s="1" t="s">
        <v>0</v>
      </c>
      <c r="C248" s="1" t="s">
        <v>121</v>
      </c>
      <c r="D248" s="1" t="s">
        <v>122</v>
      </c>
    </row>
    <row r="249" spans="2:5">
      <c r="B249" s="143">
        <v>1</v>
      </c>
      <c r="C249" s="143">
        <v>2</v>
      </c>
      <c r="D249" s="143">
        <v>3</v>
      </c>
    </row>
    <row r="250" spans="2:5" ht="20.399999999999999">
      <c r="B250" s="144" t="s">
        <v>780</v>
      </c>
      <c r="C250" s="145">
        <v>9100</v>
      </c>
      <c r="D250" s="154">
        <v>24443054442341.27</v>
      </c>
    </row>
    <row r="251" spans="2:5">
      <c r="B251" s="147" t="s">
        <v>701</v>
      </c>
      <c r="C251" s="148"/>
      <c r="D251" s="166"/>
    </row>
    <row r="252" spans="2:5">
      <c r="B252" s="147" t="s">
        <v>702</v>
      </c>
      <c r="C252" s="150">
        <v>9101</v>
      </c>
      <c r="D252" s="166">
        <v>678638974182.78003</v>
      </c>
    </row>
    <row r="253" spans="2:5">
      <c r="B253" s="152" t="s">
        <v>703</v>
      </c>
      <c r="C253" s="150">
        <v>9102</v>
      </c>
      <c r="D253" s="166">
        <v>12187928745.379999</v>
      </c>
    </row>
    <row r="254" spans="2:5">
      <c r="B254" s="152" t="s">
        <v>704</v>
      </c>
      <c r="C254" s="150">
        <v>9103</v>
      </c>
      <c r="D254" s="166">
        <v>145552600.72</v>
      </c>
    </row>
    <row r="255" spans="2:5">
      <c r="B255" s="152" t="s">
        <v>705</v>
      </c>
      <c r="C255" s="150">
        <v>9104</v>
      </c>
      <c r="D255" s="166">
        <v>163794603.38999999</v>
      </c>
    </row>
    <row r="256" spans="2:5">
      <c r="B256" s="152" t="s">
        <v>706</v>
      </c>
      <c r="C256" s="150">
        <v>9105</v>
      </c>
      <c r="D256" s="166">
        <v>2133678641.46</v>
      </c>
    </row>
    <row r="257" spans="2:4">
      <c r="B257" s="152" t="s">
        <v>707</v>
      </c>
      <c r="C257" s="150">
        <v>9106</v>
      </c>
      <c r="D257" s="166">
        <v>373587066.88999999</v>
      </c>
    </row>
    <row r="258" spans="2:4">
      <c r="B258" s="152" t="s">
        <v>708</v>
      </c>
      <c r="C258" s="150">
        <v>9107</v>
      </c>
      <c r="D258" s="166">
        <v>1043045146.65</v>
      </c>
    </row>
    <row r="259" spans="2:4">
      <c r="B259" s="152" t="s">
        <v>709</v>
      </c>
      <c r="C259" s="150">
        <v>9108</v>
      </c>
      <c r="D259" s="166">
        <v>8480297.3100000005</v>
      </c>
    </row>
    <row r="260" spans="2:4">
      <c r="B260" s="152" t="s">
        <v>710</v>
      </c>
      <c r="C260" s="150">
        <v>9109</v>
      </c>
      <c r="D260" s="166">
        <v>175634330.88</v>
      </c>
    </row>
    <row r="261" spans="2:4">
      <c r="B261" s="152" t="s">
        <v>711</v>
      </c>
      <c r="C261" s="150">
        <v>9110</v>
      </c>
      <c r="D261" s="166">
        <v>1666189107.4000001</v>
      </c>
    </row>
    <row r="262" spans="2:4">
      <c r="B262" s="152" t="s">
        <v>712</v>
      </c>
      <c r="C262" s="150">
        <v>9111</v>
      </c>
      <c r="D262" s="166">
        <v>5820029.4800000004</v>
      </c>
    </row>
    <row r="263" spans="2:4">
      <c r="B263" s="152" t="s">
        <v>713</v>
      </c>
      <c r="C263" s="150">
        <v>9112</v>
      </c>
      <c r="D263" s="166">
        <v>3519074388.25</v>
      </c>
    </row>
    <row r="264" spans="2:4">
      <c r="B264" s="152" t="s">
        <v>714</v>
      </c>
      <c r="C264" s="150">
        <v>9113</v>
      </c>
      <c r="D264" s="166">
        <v>33726345746.220001</v>
      </c>
    </row>
    <row r="265" spans="2:4">
      <c r="B265" s="152" t="s">
        <v>715</v>
      </c>
      <c r="C265" s="150">
        <v>9114</v>
      </c>
      <c r="D265" s="166">
        <v>1922185294.3099999</v>
      </c>
    </row>
    <row r="266" spans="2:4">
      <c r="B266" s="152" t="s">
        <v>716</v>
      </c>
      <c r="C266" s="150">
        <v>9115</v>
      </c>
      <c r="D266" s="166">
        <v>220644808.09999999</v>
      </c>
    </row>
    <row r="267" spans="2:4">
      <c r="B267" s="152" t="s">
        <v>717</v>
      </c>
      <c r="C267" s="150">
        <v>9116</v>
      </c>
      <c r="D267" s="166">
        <v>60626454553.360001</v>
      </c>
    </row>
    <row r="268" spans="2:4">
      <c r="B268" s="152" t="s">
        <v>718</v>
      </c>
      <c r="C268" s="150">
        <v>9117</v>
      </c>
      <c r="D268" s="166">
        <v>4625959897359.1699</v>
      </c>
    </row>
    <row r="269" spans="2:4">
      <c r="B269" s="152" t="s">
        <v>719</v>
      </c>
      <c r="C269" s="150">
        <v>9118</v>
      </c>
      <c r="D269" s="166">
        <v>41125443867.349998</v>
      </c>
    </row>
    <row r="270" spans="2:4">
      <c r="B270" s="152" t="s">
        <v>720</v>
      </c>
      <c r="C270" s="150">
        <v>9119</v>
      </c>
      <c r="D270" s="166">
        <v>72003739909.020004</v>
      </c>
    </row>
    <row r="271" spans="2:4">
      <c r="B271" s="152" t="s">
        <v>721</v>
      </c>
      <c r="C271" s="150">
        <v>9120</v>
      </c>
      <c r="D271" s="166">
        <v>1169521313.9400001</v>
      </c>
    </row>
    <row r="272" spans="2:4">
      <c r="B272" s="152" t="s">
        <v>722</v>
      </c>
      <c r="C272" s="150">
        <v>9121</v>
      </c>
      <c r="D272" s="166">
        <v>16232311018.58</v>
      </c>
    </row>
    <row r="273" spans="2:4">
      <c r="B273" s="152" t="s">
        <v>723</v>
      </c>
      <c r="C273" s="150">
        <v>9122</v>
      </c>
      <c r="D273" s="166">
        <v>147107458.78999999</v>
      </c>
    </row>
    <row r="274" spans="2:4">
      <c r="B274" s="152" t="s">
        <v>724</v>
      </c>
      <c r="C274" s="150">
        <v>9123</v>
      </c>
      <c r="D274" s="166">
        <v>2003165804499.8201</v>
      </c>
    </row>
    <row r="275" spans="2:4">
      <c r="B275" s="152" t="s">
        <v>725</v>
      </c>
      <c r="C275" s="150">
        <v>9124</v>
      </c>
      <c r="D275" s="166">
        <v>3954416688.3299999</v>
      </c>
    </row>
    <row r="276" spans="2:4">
      <c r="B276" s="152" t="s">
        <v>726</v>
      </c>
      <c r="C276" s="150">
        <v>9125</v>
      </c>
      <c r="D276" s="166">
        <v>46163319058.209999</v>
      </c>
    </row>
    <row r="277" spans="2:4">
      <c r="B277" s="152" t="s">
        <v>727</v>
      </c>
      <c r="C277" s="150">
        <v>9126</v>
      </c>
      <c r="D277" s="166">
        <v>3688339330</v>
      </c>
    </row>
    <row r="278" spans="2:4">
      <c r="B278" s="152" t="s">
        <v>728</v>
      </c>
      <c r="C278" s="150">
        <v>9127</v>
      </c>
      <c r="D278" s="166">
        <v>1977461.26</v>
      </c>
    </row>
    <row r="279" spans="2:4">
      <c r="B279" s="152" t="s">
        <v>729</v>
      </c>
      <c r="C279" s="150">
        <v>9128</v>
      </c>
      <c r="D279" s="166">
        <v>81549535.709999993</v>
      </c>
    </row>
    <row r="280" spans="2:4">
      <c r="B280" s="152" t="s">
        <v>730</v>
      </c>
      <c r="C280" s="150">
        <v>9129</v>
      </c>
      <c r="D280" s="166">
        <v>14637303996722.41</v>
      </c>
    </row>
    <row r="281" spans="2:4">
      <c r="B281" s="152" t="s">
        <v>731</v>
      </c>
      <c r="C281" s="150">
        <v>9130</v>
      </c>
      <c r="D281" s="166">
        <v>22439031150.630001</v>
      </c>
    </row>
    <row r="282" spans="2:4">
      <c r="B282" s="152" t="s">
        <v>732</v>
      </c>
      <c r="C282" s="150">
        <v>9131</v>
      </c>
      <c r="D282" s="166">
        <v>272912776248.26999</v>
      </c>
    </row>
    <row r="283" spans="2:4">
      <c r="B283" s="152" t="s">
        <v>733</v>
      </c>
      <c r="C283" s="150">
        <v>9132</v>
      </c>
      <c r="D283" s="166">
        <v>1269385446096.96</v>
      </c>
    </row>
    <row r="284" spans="2:4">
      <c r="B284" s="152" t="s">
        <v>734</v>
      </c>
      <c r="C284" s="150">
        <v>9133</v>
      </c>
      <c r="D284" s="166">
        <v>4237115395.2600002</v>
      </c>
    </row>
    <row r="285" spans="2:4">
      <c r="B285" s="152" t="s">
        <v>735</v>
      </c>
      <c r="C285" s="150">
        <v>9134</v>
      </c>
      <c r="D285" s="166">
        <v>481957732.22000003</v>
      </c>
    </row>
    <row r="286" spans="2:4">
      <c r="B286" s="152" t="s">
        <v>736</v>
      </c>
      <c r="C286" s="150">
        <v>9135</v>
      </c>
      <c r="D286" s="166">
        <v>136600248.69999999</v>
      </c>
    </row>
    <row r="287" spans="2:4">
      <c r="B287" s="152" t="s">
        <v>737</v>
      </c>
      <c r="C287" s="150">
        <v>9136</v>
      </c>
      <c r="D287" s="166">
        <v>370787526.94</v>
      </c>
    </row>
    <row r="288" spans="2:4">
      <c r="B288" s="152" t="s">
        <v>738</v>
      </c>
      <c r="C288" s="150">
        <v>9137</v>
      </c>
      <c r="D288" s="166">
        <v>59189393.75</v>
      </c>
    </row>
    <row r="289" spans="2:4">
      <c r="B289" s="152" t="s">
        <v>739</v>
      </c>
      <c r="C289" s="150">
        <v>9138</v>
      </c>
      <c r="D289" s="166">
        <v>46302613.530000001</v>
      </c>
    </row>
    <row r="290" spans="2:4">
      <c r="B290" s="152" t="s">
        <v>740</v>
      </c>
      <c r="C290" s="150">
        <v>9139</v>
      </c>
      <c r="D290" s="166">
        <v>1551648686.8</v>
      </c>
    </row>
    <row r="291" spans="2:4">
      <c r="B291" s="152" t="s">
        <v>741</v>
      </c>
      <c r="C291" s="150">
        <v>9140</v>
      </c>
      <c r="D291" s="166">
        <v>1434757020.1900001</v>
      </c>
    </row>
    <row r="292" spans="2:4">
      <c r="B292" s="152" t="s">
        <v>742</v>
      </c>
      <c r="C292" s="150">
        <v>9141</v>
      </c>
      <c r="D292" s="166">
        <v>3793455325.4400001</v>
      </c>
    </row>
    <row r="293" spans="2:4">
      <c r="B293" s="152" t="s">
        <v>743</v>
      </c>
      <c r="C293" s="150">
        <v>9142</v>
      </c>
      <c r="D293" s="166">
        <v>474507074.66000003</v>
      </c>
    </row>
    <row r="294" spans="2:4">
      <c r="B294" s="152" t="s">
        <v>744</v>
      </c>
      <c r="C294" s="150">
        <v>9143</v>
      </c>
      <c r="D294" s="166">
        <v>172339002377.20999</v>
      </c>
    </row>
    <row r="295" spans="2:4">
      <c r="B295" s="152" t="s">
        <v>745</v>
      </c>
      <c r="C295" s="150">
        <v>9144</v>
      </c>
      <c r="D295" s="166">
        <v>20175374135.540001</v>
      </c>
    </row>
    <row r="296" spans="2:4">
      <c r="B296" s="152" t="s">
        <v>746</v>
      </c>
      <c r="C296" s="150">
        <v>9145</v>
      </c>
      <c r="D296" s="166">
        <v>34374626744.400002</v>
      </c>
    </row>
    <row r="297" spans="2:4">
      <c r="B297" s="152" t="s">
        <v>747</v>
      </c>
      <c r="C297" s="150">
        <v>9146</v>
      </c>
      <c r="D297" s="166">
        <v>4108131773.98</v>
      </c>
    </row>
    <row r="298" spans="2:4">
      <c r="B298" s="152" t="s">
        <v>748</v>
      </c>
      <c r="C298" s="150">
        <v>9147</v>
      </c>
      <c r="D298" s="166">
        <v>7294495142.3999996</v>
      </c>
    </row>
    <row r="299" spans="2:4">
      <c r="B299" s="152" t="s">
        <v>749</v>
      </c>
      <c r="C299" s="150">
        <v>9148</v>
      </c>
      <c r="D299" s="166">
        <v>2951303700.3499999</v>
      </c>
    </row>
    <row r="300" spans="2:4">
      <c r="B300" s="152" t="s">
        <v>750</v>
      </c>
      <c r="C300" s="150">
        <v>9149</v>
      </c>
      <c r="D300" s="166">
        <v>589196437.04999995</v>
      </c>
    </row>
    <row r="301" spans="2:4">
      <c r="B301" s="152" t="s">
        <v>751</v>
      </c>
      <c r="C301" s="150">
        <v>9150</v>
      </c>
      <c r="D301" s="166">
        <v>1239520813.1700001</v>
      </c>
    </row>
    <row r="302" spans="2:4">
      <c r="B302" s="152" t="s">
        <v>752</v>
      </c>
      <c r="C302" s="150">
        <v>9151</v>
      </c>
      <c r="D302" s="166">
        <v>11231745.630000001</v>
      </c>
    </row>
    <row r="303" spans="2:4">
      <c r="B303" s="152" t="s">
        <v>753</v>
      </c>
      <c r="C303" s="150">
        <v>9152</v>
      </c>
      <c r="D303" s="166">
        <v>5438826012.5600004</v>
      </c>
    </row>
    <row r="304" spans="2:4">
      <c r="B304" s="152" t="s">
        <v>754</v>
      </c>
      <c r="C304" s="150">
        <v>9153</v>
      </c>
      <c r="D304" s="166">
        <v>8376113459.6400003</v>
      </c>
    </row>
    <row r="305" spans="2:4">
      <c r="B305" s="152" t="s">
        <v>755</v>
      </c>
      <c r="C305" s="150">
        <v>9154</v>
      </c>
      <c r="D305" s="166">
        <v>355266808.63</v>
      </c>
    </row>
    <row r="306" spans="2:4">
      <c r="B306" s="152" t="s">
        <v>756</v>
      </c>
      <c r="C306" s="150">
        <v>9155</v>
      </c>
      <c r="D306" s="166">
        <v>1402821082.3099999</v>
      </c>
    </row>
    <row r="307" spans="2:4">
      <c r="B307" s="152" t="s">
        <v>757</v>
      </c>
      <c r="C307" s="150">
        <v>9156</v>
      </c>
      <c r="D307" s="166">
        <v>514929472.35000002</v>
      </c>
    </row>
    <row r="308" spans="2:4">
      <c r="B308" s="152" t="s">
        <v>758</v>
      </c>
      <c r="C308" s="150">
        <v>9157</v>
      </c>
      <c r="D308" s="166">
        <v>146919518295.22</v>
      </c>
    </row>
    <row r="309" spans="2:4">
      <c r="B309" s="152" t="s">
        <v>759</v>
      </c>
      <c r="C309" s="150">
        <v>9158</v>
      </c>
      <c r="D309" s="166">
        <v>42376828.270000003</v>
      </c>
    </row>
    <row r="310" spans="2:4">
      <c r="B310" s="152" t="s">
        <v>760</v>
      </c>
      <c r="C310" s="150">
        <v>9159</v>
      </c>
      <c r="D310" s="166">
        <v>3996570761.9099998</v>
      </c>
    </row>
    <row r="311" spans="2:4">
      <c r="B311" s="152" t="s">
        <v>761</v>
      </c>
      <c r="C311" s="150">
        <v>9160</v>
      </c>
      <c r="D311" s="166">
        <v>101330681.02</v>
      </c>
    </row>
    <row r="312" spans="2:4">
      <c r="B312" s="152" t="s">
        <v>762</v>
      </c>
      <c r="C312" s="150">
        <v>9161</v>
      </c>
      <c r="D312" s="166">
        <v>63124357.310000002</v>
      </c>
    </row>
    <row r="313" spans="2:4">
      <c r="B313" s="152" t="s">
        <v>763</v>
      </c>
      <c r="C313" s="150">
        <v>9162</v>
      </c>
      <c r="D313" s="166">
        <v>422470468.31999999</v>
      </c>
    </row>
    <row r="314" spans="2:4">
      <c r="B314" s="152" t="s">
        <v>764</v>
      </c>
      <c r="C314" s="150">
        <v>9163</v>
      </c>
      <c r="D314" s="166">
        <v>557121086.30999994</v>
      </c>
    </row>
    <row r="315" spans="2:4">
      <c r="B315" s="152" t="s">
        <v>765</v>
      </c>
      <c r="C315" s="150">
        <v>9164</v>
      </c>
      <c r="D315" s="166">
        <v>2991881900.98</v>
      </c>
    </row>
    <row r="316" spans="2:4">
      <c r="B316" s="152" t="s">
        <v>766</v>
      </c>
      <c r="C316" s="150">
        <v>9165</v>
      </c>
      <c r="D316" s="166">
        <v>200152763.31</v>
      </c>
    </row>
    <row r="317" spans="2:4">
      <c r="B317" s="152" t="s">
        <v>767</v>
      </c>
      <c r="C317" s="150">
        <v>9166</v>
      </c>
      <c r="D317" s="166">
        <v>16717310.76</v>
      </c>
    </row>
    <row r="318" spans="2:4">
      <c r="B318" s="152" t="s">
        <v>768</v>
      </c>
      <c r="C318" s="150">
        <v>9167</v>
      </c>
      <c r="D318" s="166">
        <v>2782420897.29</v>
      </c>
    </row>
    <row r="319" spans="2:4">
      <c r="B319" s="152" t="s">
        <v>769</v>
      </c>
      <c r="C319" s="150">
        <v>9168</v>
      </c>
      <c r="D319" s="166">
        <v>1284728274.73</v>
      </c>
    </row>
    <row r="320" spans="2:4">
      <c r="B320" s="152" t="s">
        <v>770</v>
      </c>
      <c r="C320" s="150">
        <v>9169</v>
      </c>
      <c r="D320" s="166">
        <v>199626800732.10001</v>
      </c>
    </row>
  </sheetData>
  <mergeCells count="30">
    <mergeCell ref="B247:D247"/>
    <mergeCell ref="B203:B204"/>
    <mergeCell ref="C203:C204"/>
    <mergeCell ref="D203:D204"/>
    <mergeCell ref="E203:E204"/>
    <mergeCell ref="B207:E207"/>
    <mergeCell ref="B209:B210"/>
    <mergeCell ref="C209:C210"/>
    <mergeCell ref="D209:D210"/>
    <mergeCell ref="E209:E210"/>
    <mergeCell ref="B155:D155"/>
    <mergeCell ref="B158:D158"/>
    <mergeCell ref="B170:D170"/>
    <mergeCell ref="B173:E173"/>
    <mergeCell ref="B175:B176"/>
    <mergeCell ref="C175:C176"/>
    <mergeCell ref="D175:D176"/>
    <mergeCell ref="E175:E176"/>
    <mergeCell ref="B143:D143"/>
    <mergeCell ref="A1:E1"/>
    <mergeCell ref="A3:D3"/>
    <mergeCell ref="B5:D5"/>
    <mergeCell ref="B83:D83"/>
    <mergeCell ref="B95:D95"/>
    <mergeCell ref="B98:D98"/>
    <mergeCell ref="B110:D110"/>
    <mergeCell ref="B113:D113"/>
    <mergeCell ref="B125:D125"/>
    <mergeCell ref="B128:D128"/>
    <mergeCell ref="B140:D14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pane xSplit="2" ySplit="8" topLeftCell="C20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19921875" defaultRowHeight="13.2"/>
  <cols>
    <col min="1" max="1" width="70.199218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16</v>
      </c>
      <c r="B3" s="321"/>
      <c r="C3" s="321"/>
    </row>
    <row r="4" spans="1:3" ht="48" customHeight="1">
      <c r="A4" s="322" t="s">
        <v>408</v>
      </c>
      <c r="B4" s="323"/>
      <c r="C4" s="323"/>
    </row>
    <row r="5" spans="1:3" ht="15" customHeight="1">
      <c r="A5" s="324" t="str">
        <f>[6]hidden5!A9</f>
        <v>по состоянию на 01.01.2015 г.</v>
      </c>
      <c r="B5" s="324"/>
      <c r="C5" s="324"/>
    </row>
    <row r="6" spans="1:3" ht="15" customHeight="1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25.5" customHeight="1">
      <c r="A9" s="15" t="s">
        <v>409</v>
      </c>
      <c r="B9" s="16">
        <v>1010</v>
      </c>
      <c r="C9" s="17">
        <f>[6]hidden1!A1</f>
        <v>8771417</v>
      </c>
    </row>
    <row r="10" spans="1:3" ht="26.4">
      <c r="A10" s="15" t="s">
        <v>410</v>
      </c>
      <c r="B10" s="16">
        <v>1020</v>
      </c>
      <c r="C10" s="17">
        <f>[6]hidden1!A2</f>
        <v>7228444</v>
      </c>
    </row>
    <row r="11" spans="1:3" ht="26.4">
      <c r="A11" s="15" t="s">
        <v>411</v>
      </c>
      <c r="B11" s="16">
        <v>1025</v>
      </c>
      <c r="C11" s="17">
        <f>[6]hidden1!A3</f>
        <v>6606377</v>
      </c>
    </row>
    <row r="12" spans="1:3" ht="39.75" customHeight="1">
      <c r="A12" s="15" t="s">
        <v>412</v>
      </c>
      <c r="B12" s="16">
        <v>1030</v>
      </c>
      <c r="C12" s="17">
        <f>[6]hidden1!A4</f>
        <v>542840</v>
      </c>
    </row>
    <row r="13" spans="1:3" ht="39.75" customHeight="1">
      <c r="A13" s="15" t="s">
        <v>413</v>
      </c>
      <c r="B13" s="16">
        <v>1040</v>
      </c>
      <c r="C13" s="17">
        <f>[6]hidden1!A5</f>
        <v>26711</v>
      </c>
    </row>
    <row r="14" spans="1:3" ht="39.75" customHeight="1">
      <c r="A14" s="15" t="s">
        <v>414</v>
      </c>
      <c r="B14" s="16">
        <v>1050</v>
      </c>
      <c r="C14" s="17">
        <f>[6]hidden1!A6</f>
        <v>3986</v>
      </c>
    </row>
    <row r="15" spans="1:3" ht="39.75" customHeight="1">
      <c r="A15" s="15" t="s">
        <v>415</v>
      </c>
      <c r="B15" s="16">
        <v>1060</v>
      </c>
      <c r="C15" s="17">
        <f>[6]hidden1!A7</f>
        <v>552</v>
      </c>
    </row>
    <row r="16" spans="1:3" ht="39.75" customHeight="1">
      <c r="A16" s="15" t="s">
        <v>416</v>
      </c>
      <c r="B16" s="16">
        <v>1070</v>
      </c>
      <c r="C16" s="17">
        <f>[6]hidden1!A8</f>
        <v>360</v>
      </c>
    </row>
    <row r="17" spans="1:3" ht="39.75" customHeight="1">
      <c r="A17" s="15" t="s">
        <v>417</v>
      </c>
      <c r="B17" s="16">
        <v>1080</v>
      </c>
      <c r="C17" s="17">
        <f>[6]hidden1!A9</f>
        <v>13</v>
      </c>
    </row>
    <row r="18" spans="1:3" ht="26.4">
      <c r="A18" s="15" t="s">
        <v>418</v>
      </c>
      <c r="B18" s="16">
        <v>1090</v>
      </c>
      <c r="C18" s="17">
        <f>[6]hidden1!A10</f>
        <v>47949</v>
      </c>
    </row>
    <row r="19" spans="1:3" ht="39.75" customHeight="1">
      <c r="A19" s="15" t="s">
        <v>419</v>
      </c>
      <c r="B19" s="16">
        <v>1100</v>
      </c>
      <c r="C19" s="17">
        <f>[6]hidden1!A11</f>
        <v>35106</v>
      </c>
    </row>
    <row r="20" spans="1:3" ht="39.6">
      <c r="A20" s="18" t="s">
        <v>420</v>
      </c>
      <c r="B20" s="19">
        <v>1110</v>
      </c>
      <c r="C20" s="17">
        <f>[6]hidden1!A12</f>
        <v>8017</v>
      </c>
    </row>
    <row r="21" spans="1:3" ht="39.75" customHeight="1">
      <c r="A21" s="18" t="s">
        <v>421</v>
      </c>
      <c r="B21" s="19">
        <v>1120</v>
      </c>
      <c r="C21" s="17">
        <f>[6]hidden1!A13</f>
        <v>281</v>
      </c>
    </row>
    <row r="22" spans="1:3" ht="15" customHeight="1">
      <c r="A22" s="18" t="s">
        <v>422</v>
      </c>
      <c r="B22" s="19">
        <v>1130</v>
      </c>
      <c r="C22" s="17">
        <f>[6]hidden1!A14</f>
        <v>45922166</v>
      </c>
    </row>
    <row r="23" spans="1:3" ht="25.5" customHeight="1">
      <c r="A23" s="18" t="s">
        <v>423</v>
      </c>
      <c r="B23" s="19">
        <v>1140</v>
      </c>
      <c r="C23" s="17">
        <f>[6]hidden1!A15</f>
        <v>6084430</v>
      </c>
    </row>
    <row r="24" spans="1:3" ht="39.75" customHeight="1">
      <c r="A24" s="18" t="s">
        <v>424</v>
      </c>
      <c r="B24" s="19">
        <v>1150</v>
      </c>
      <c r="C24" s="17">
        <f>[6]hidden1!A16</f>
        <v>254278</v>
      </c>
    </row>
    <row r="25" spans="1:3" ht="63.75" customHeight="1">
      <c r="A25" s="18" t="s">
        <v>425</v>
      </c>
      <c r="B25" s="19">
        <v>1160</v>
      </c>
      <c r="C25" s="17">
        <f>[6]hidden1!A17</f>
        <v>204384179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8" topLeftCell="C27" activePane="bottomRight" state="frozen"/>
      <selection activeCell="C9" sqref="C9"/>
      <selection pane="topRight" activeCell="C9" sqref="C9"/>
      <selection pane="bottomLeft" activeCell="C9" sqref="C9"/>
      <selection pane="bottomRight" activeCell="A28" sqref="A28"/>
    </sheetView>
  </sheetViews>
  <sheetFormatPr baseColWidth="10" defaultColWidth="10.69921875" defaultRowHeight="13.2"/>
  <cols>
    <col min="1" max="1" width="67.296875" style="69" customWidth="1"/>
    <col min="2" max="2" width="8.296875" style="69" customWidth="1"/>
    <col min="3" max="3" width="18.19921875" style="69" customWidth="1"/>
    <col min="4" max="8" width="18.296875" style="69" customWidth="1"/>
    <col min="9" max="16384" width="10.69921875" style="69"/>
  </cols>
  <sheetData>
    <row r="1" spans="1:8">
      <c r="G1" s="330" t="s">
        <v>15</v>
      </c>
      <c r="H1" s="330"/>
    </row>
    <row r="2" spans="1:8" ht="15" customHeight="1">
      <c r="A2" s="331" t="s">
        <v>36</v>
      </c>
      <c r="B2" s="331"/>
      <c r="C2" s="331"/>
      <c r="D2" s="331"/>
      <c r="E2" s="331"/>
      <c r="F2" s="331"/>
      <c r="G2" s="331"/>
      <c r="H2" s="331"/>
    </row>
    <row r="3" spans="1:8" ht="15" customHeight="1">
      <c r="A3" s="322" t="s">
        <v>311</v>
      </c>
      <c r="B3" s="322"/>
      <c r="C3" s="322"/>
      <c r="D3" s="322"/>
      <c r="E3" s="322"/>
      <c r="F3" s="322"/>
      <c r="G3" s="322"/>
      <c r="H3" s="322"/>
    </row>
    <row r="4" spans="1:8" ht="15" customHeight="1">
      <c r="A4" s="332" t="str">
        <f>[6]hidden5!A9</f>
        <v>по состоянию на 01.01.2015 г.</v>
      </c>
      <c r="B4" s="332"/>
      <c r="C4" s="332"/>
      <c r="D4" s="332"/>
      <c r="E4" s="332"/>
      <c r="F4" s="332"/>
      <c r="G4" s="332"/>
      <c r="H4" s="332"/>
    </row>
    <row r="5" spans="1:8" ht="15" customHeight="1">
      <c r="A5" s="333" t="s">
        <v>295</v>
      </c>
      <c r="B5" s="333"/>
      <c r="C5" s="333"/>
    </row>
    <row r="6" spans="1:8">
      <c r="A6" s="326" t="s">
        <v>0</v>
      </c>
      <c r="B6" s="327" t="s">
        <v>20</v>
      </c>
      <c r="C6" s="329" t="s">
        <v>38</v>
      </c>
      <c r="D6" s="329"/>
      <c r="E6" s="329"/>
      <c r="F6" s="329"/>
      <c r="G6" s="329"/>
      <c r="H6" s="329"/>
    </row>
    <row r="7" spans="1:8" ht="39.6">
      <c r="A7" s="326"/>
      <c r="B7" s="328"/>
      <c r="C7" s="70" t="s">
        <v>39</v>
      </c>
      <c r="D7" s="71" t="s">
        <v>40</v>
      </c>
      <c r="E7" s="72" t="s">
        <v>313</v>
      </c>
      <c r="F7" s="71" t="s">
        <v>314</v>
      </c>
      <c r="G7" s="71" t="s">
        <v>315</v>
      </c>
      <c r="H7" s="71" t="s">
        <v>316</v>
      </c>
    </row>
    <row r="8" spans="1:8">
      <c r="A8" s="73" t="s">
        <v>1</v>
      </c>
      <c r="B8" s="74" t="s">
        <v>2</v>
      </c>
      <c r="C8" s="73">
        <v>1</v>
      </c>
      <c r="D8" s="75">
        <v>2</v>
      </c>
      <c r="E8" s="75">
        <v>3</v>
      </c>
      <c r="F8" s="75">
        <v>4</v>
      </c>
      <c r="G8" s="75">
        <v>5</v>
      </c>
      <c r="H8" s="75">
        <v>6</v>
      </c>
    </row>
    <row r="9" spans="1:8" ht="39.75" customHeight="1">
      <c r="A9" s="81" t="s">
        <v>426</v>
      </c>
      <c r="B9" s="82">
        <v>2001</v>
      </c>
      <c r="C9" s="78">
        <f>[6]hidden2!A1</f>
        <v>7203944</v>
      </c>
      <c r="D9" s="78">
        <f>[6]hidden2!B1</f>
        <v>356517</v>
      </c>
      <c r="E9" s="78">
        <f>[6]hidden2!C1</f>
        <v>13512</v>
      </c>
      <c r="F9" s="78">
        <f>[6]hidden2!D1</f>
        <v>11827</v>
      </c>
      <c r="G9" s="78">
        <f>[6]hidden2!E1</f>
        <v>22723</v>
      </c>
      <c r="H9" s="78">
        <f>[6]hidden2!F1</f>
        <v>6799365</v>
      </c>
    </row>
    <row r="10" spans="1:8" ht="39.6">
      <c r="A10" s="81" t="s">
        <v>427</v>
      </c>
      <c r="B10" s="82">
        <v>2002</v>
      </c>
      <c r="C10" s="78">
        <f>[6]hidden2!A2</f>
        <v>1535244</v>
      </c>
      <c r="D10" s="78">
        <f>[6]hidden2!B2</f>
        <v>39524</v>
      </c>
      <c r="E10" s="78">
        <f>[6]hidden2!C2</f>
        <v>1235</v>
      </c>
      <c r="F10" s="78">
        <f>[6]hidden2!D2</f>
        <v>851</v>
      </c>
      <c r="G10" s="78">
        <f>[6]hidden2!E2</f>
        <v>1723</v>
      </c>
      <c r="H10" s="78">
        <f>[6]hidden2!F2</f>
        <v>1491911</v>
      </c>
    </row>
    <row r="11" spans="1:8" ht="25.5" customHeight="1">
      <c r="A11" s="81" t="s">
        <v>48</v>
      </c>
      <c r="B11" s="82">
        <v>2003</v>
      </c>
      <c r="C11" s="78">
        <f>[6]hidden2!A3</f>
        <v>68302523</v>
      </c>
      <c r="D11" s="78">
        <f>[6]hidden2!B3</f>
        <v>5674916</v>
      </c>
      <c r="E11" s="78">
        <f>[6]hidden2!C3</f>
        <v>111441</v>
      </c>
      <c r="F11" s="78">
        <f>[6]hidden2!D3</f>
        <v>1133923</v>
      </c>
      <c r="G11" s="78">
        <f>[6]hidden2!E3</f>
        <v>371102</v>
      </c>
      <c r="H11" s="78">
        <f>[6]hidden2!F3</f>
        <v>61011141</v>
      </c>
    </row>
    <row r="12" spans="1:8" ht="25.5" customHeight="1">
      <c r="A12" s="81" t="s">
        <v>49</v>
      </c>
      <c r="B12" s="82">
        <v>2004</v>
      </c>
      <c r="C12" s="78">
        <f>[6]hidden2!A4</f>
        <v>2548716</v>
      </c>
      <c r="D12" s="78">
        <f>[6]hidden2!B4</f>
        <v>631894</v>
      </c>
      <c r="E12" s="78">
        <f>[6]hidden2!C4</f>
        <v>5226</v>
      </c>
      <c r="F12" s="78">
        <f>[6]hidden2!D4</f>
        <v>51849</v>
      </c>
      <c r="G12" s="78">
        <f>[6]hidden2!E4</f>
        <v>31800</v>
      </c>
      <c r="H12" s="78">
        <f>[6]hidden2!F4</f>
        <v>1827947</v>
      </c>
    </row>
    <row r="13" spans="1:8" ht="25.5" customHeight="1">
      <c r="A13" s="81" t="s">
        <v>50</v>
      </c>
      <c r="B13" s="82">
        <v>2005</v>
      </c>
      <c r="C13" s="78">
        <f>[6]hidden2!A5</f>
        <v>131398203</v>
      </c>
      <c r="D13" s="78">
        <f>[6]hidden2!B5</f>
        <v>1057108</v>
      </c>
      <c r="E13" s="78">
        <f>[6]hidden2!C5</f>
        <v>17056</v>
      </c>
      <c r="F13" s="78">
        <f>[6]hidden2!D5</f>
        <v>122939</v>
      </c>
      <c r="G13" s="78">
        <f>[6]hidden2!E5</f>
        <v>55244</v>
      </c>
      <c r="H13" s="78">
        <f>[6]hidden2!F5</f>
        <v>130145856</v>
      </c>
    </row>
    <row r="14" spans="1:8" ht="25.5" customHeight="1">
      <c r="A14" s="81" t="s">
        <v>51</v>
      </c>
      <c r="B14" s="82">
        <v>2006</v>
      </c>
      <c r="C14" s="78">
        <f>[6]hidden2!A6</f>
        <v>24035687</v>
      </c>
      <c r="D14" s="78">
        <f>[6]hidden2!B6</f>
        <v>226494</v>
      </c>
      <c r="E14" s="78">
        <f>[6]hidden2!C6</f>
        <v>3291</v>
      </c>
      <c r="F14" s="78">
        <f>[6]hidden2!D6</f>
        <v>15051</v>
      </c>
      <c r="G14" s="78">
        <f>[6]hidden2!E6</f>
        <v>11590</v>
      </c>
      <c r="H14" s="78">
        <f>[6]hidden2!F6</f>
        <v>23779261</v>
      </c>
    </row>
    <row r="15" spans="1:8" ht="25.5" customHeight="1">
      <c r="A15" s="83" t="s">
        <v>242</v>
      </c>
      <c r="B15" s="82">
        <v>2010</v>
      </c>
      <c r="C15" s="78">
        <f>[6]hidden2!A7</f>
        <v>8250357</v>
      </c>
      <c r="D15" s="78">
        <f>[6]hidden2!B7</f>
        <v>365030</v>
      </c>
      <c r="E15" s="78">
        <f>[6]hidden2!C7</f>
        <v>13718</v>
      </c>
      <c r="F15" s="78">
        <f>[6]hidden2!D7</f>
        <v>11576</v>
      </c>
      <c r="G15" s="78">
        <f>[6]hidden2!E7</f>
        <v>22439</v>
      </c>
      <c r="H15" s="78">
        <f>[6]hidden2!F7</f>
        <v>7837594</v>
      </c>
    </row>
    <row r="16" spans="1:8" ht="39.75" customHeight="1">
      <c r="A16" s="83" t="s">
        <v>428</v>
      </c>
      <c r="B16" s="82">
        <v>2015</v>
      </c>
      <c r="C16" s="78">
        <f>[6]hidden2!A8</f>
        <v>6876722</v>
      </c>
      <c r="D16" s="78">
        <f>[6]hidden2!B8</f>
        <v>332780</v>
      </c>
      <c r="E16" s="78">
        <f>[6]hidden2!C8</f>
        <v>12667</v>
      </c>
      <c r="F16" s="78">
        <f>[6]hidden2!D8</f>
        <v>10868</v>
      </c>
      <c r="G16" s="78">
        <f>[6]hidden2!E8</f>
        <v>21017</v>
      </c>
      <c r="H16" s="78">
        <f>[6]hidden2!F8</f>
        <v>6499390</v>
      </c>
    </row>
    <row r="17" spans="1:8" ht="25.5" customHeight="1">
      <c r="A17" s="83" t="s">
        <v>54</v>
      </c>
      <c r="B17" s="82">
        <v>2020</v>
      </c>
      <c r="C17" s="78">
        <f>[6]hidden2!A9</f>
        <v>5725848683</v>
      </c>
      <c r="D17" s="78">
        <f>[6]hidden2!B9</f>
        <v>1481254273</v>
      </c>
      <c r="E17" s="78">
        <f>[6]hidden2!C9</f>
        <v>14209321</v>
      </c>
      <c r="F17" s="78">
        <f>[6]hidden2!D9</f>
        <v>33420052</v>
      </c>
      <c r="G17" s="78">
        <f>[6]hidden2!E9</f>
        <v>10739416</v>
      </c>
      <c r="H17" s="78">
        <f>[6]hidden2!F9</f>
        <v>4186225621</v>
      </c>
    </row>
    <row r="18" spans="1:8" ht="39.6">
      <c r="A18" s="83" t="s">
        <v>429</v>
      </c>
      <c r="B18" s="82">
        <v>2030</v>
      </c>
      <c r="C18" s="78">
        <f>[6]hidden2!A10</f>
        <v>4578</v>
      </c>
      <c r="D18" s="78">
        <f>[6]hidden2!B10</f>
        <v>328</v>
      </c>
      <c r="E18" s="78">
        <f>[6]hidden2!C10</f>
        <v>4</v>
      </c>
      <c r="F18" s="78">
        <f>[6]hidden2!D10</f>
        <v>410</v>
      </c>
      <c r="G18" s="78">
        <f>[6]hidden2!E10</f>
        <v>59</v>
      </c>
      <c r="H18" s="78">
        <f>[6]hidden2!F10</f>
        <v>3777</v>
      </c>
    </row>
    <row r="19" spans="1:8" ht="39.75" customHeight="1">
      <c r="A19" s="83" t="s">
        <v>56</v>
      </c>
      <c r="B19" s="82">
        <v>2031</v>
      </c>
      <c r="C19" s="78">
        <f>[6]hidden2!A11</f>
        <v>1487224</v>
      </c>
      <c r="D19" s="78">
        <f>[6]hidden2!B11</f>
        <v>225622</v>
      </c>
      <c r="E19" s="78">
        <f>[6]hidden2!C11</f>
        <v>22</v>
      </c>
      <c r="F19" s="78">
        <f>[6]hidden2!D11</f>
        <v>9152</v>
      </c>
      <c r="G19" s="78">
        <f>[6]hidden2!E11</f>
        <v>1917</v>
      </c>
      <c r="H19" s="78">
        <f>[6]hidden2!F11</f>
        <v>1250511</v>
      </c>
    </row>
    <row r="20" spans="1:8" ht="39.6">
      <c r="A20" s="83" t="s">
        <v>430</v>
      </c>
      <c r="B20" s="82">
        <v>2040</v>
      </c>
      <c r="C20" s="78">
        <f>[6]hidden2!A12</f>
        <v>388064</v>
      </c>
      <c r="D20" s="78">
        <f>[6]hidden2!B12</f>
        <v>2053</v>
      </c>
      <c r="E20" s="78">
        <f>[6]hidden2!C12</f>
        <v>39</v>
      </c>
      <c r="F20" s="78">
        <f>[6]hidden2!D12</f>
        <v>608</v>
      </c>
      <c r="G20" s="78">
        <f>[6]hidden2!E12</f>
        <v>522</v>
      </c>
      <c r="H20" s="78">
        <f>[6]hidden2!F12</f>
        <v>384842</v>
      </c>
    </row>
    <row r="21" spans="1:8" ht="39.75" customHeight="1">
      <c r="A21" s="83" t="s">
        <v>322</v>
      </c>
      <c r="B21" s="82">
        <v>2041</v>
      </c>
      <c r="C21" s="78">
        <f>[6]hidden2!A13</f>
        <v>14750646</v>
      </c>
      <c r="D21" s="78">
        <f>[6]hidden2!B13</f>
        <v>78657</v>
      </c>
      <c r="E21" s="78">
        <f>[6]hidden2!C13</f>
        <v>1540</v>
      </c>
      <c r="F21" s="78">
        <f>[6]hidden2!D13</f>
        <v>24876</v>
      </c>
      <c r="G21" s="78">
        <f>[6]hidden2!E13</f>
        <v>19217</v>
      </c>
      <c r="H21" s="78">
        <f>[6]hidden2!F13</f>
        <v>14626356</v>
      </c>
    </row>
    <row r="22" spans="1:8" ht="63.75" customHeight="1">
      <c r="A22" s="83" t="s">
        <v>431</v>
      </c>
      <c r="B22" s="82">
        <v>2050</v>
      </c>
      <c r="C22" s="78">
        <f>[6]hidden2!A14</f>
        <v>412789</v>
      </c>
      <c r="D22" s="78">
        <f>[6]hidden2!B14</f>
        <v>1193</v>
      </c>
      <c r="E22" s="78">
        <f>[6]hidden2!C14</f>
        <v>24</v>
      </c>
      <c r="F22" s="78">
        <f>[6]hidden2!D14</f>
        <v>129</v>
      </c>
      <c r="G22" s="78">
        <f>[6]hidden2!E14</f>
        <v>107</v>
      </c>
      <c r="H22" s="78">
        <f>[6]hidden2!F14</f>
        <v>411336</v>
      </c>
    </row>
    <row r="23" spans="1:8" ht="39.6">
      <c r="A23" s="83" t="s">
        <v>432</v>
      </c>
      <c r="B23" s="82">
        <v>2051</v>
      </c>
      <c r="C23" s="78">
        <f>[6]hidden2!A15</f>
        <v>13604621</v>
      </c>
      <c r="D23" s="78">
        <f>[6]hidden2!B15</f>
        <v>38344</v>
      </c>
      <c r="E23" s="78">
        <f>[6]hidden2!C15</f>
        <v>792</v>
      </c>
      <c r="F23" s="78">
        <f>[6]hidden2!D15</f>
        <v>3971</v>
      </c>
      <c r="G23" s="78">
        <f>[6]hidden2!E15</f>
        <v>3755</v>
      </c>
      <c r="H23" s="78">
        <f>[6]hidden2!F15</f>
        <v>13557759</v>
      </c>
    </row>
    <row r="24" spans="1:8" ht="52.8">
      <c r="A24" s="83" t="s">
        <v>433</v>
      </c>
      <c r="B24" s="82">
        <v>2060</v>
      </c>
      <c r="C24" s="78">
        <f>[6]hidden2!A16</f>
        <v>495298</v>
      </c>
      <c r="D24" s="78">
        <f>[6]hidden2!B16</f>
        <v>2747</v>
      </c>
      <c r="E24" s="78">
        <f>[6]hidden2!C16</f>
        <v>41</v>
      </c>
      <c r="F24" s="78">
        <f>[6]hidden2!D16</f>
        <v>1076</v>
      </c>
      <c r="G24" s="78">
        <f>[6]hidden2!E16</f>
        <v>738</v>
      </c>
      <c r="H24" s="78">
        <f>[6]hidden2!F16</f>
        <v>490696</v>
      </c>
    </row>
    <row r="25" spans="1:8" ht="39.6">
      <c r="A25" s="83" t="s">
        <v>325</v>
      </c>
      <c r="B25" s="82">
        <v>2061</v>
      </c>
      <c r="C25" s="78">
        <f>[6]hidden2!A17</f>
        <v>18571895</v>
      </c>
      <c r="D25" s="78">
        <f>[6]hidden2!B17</f>
        <v>96921</v>
      </c>
      <c r="E25" s="78">
        <f>[6]hidden2!C17</f>
        <v>1574</v>
      </c>
      <c r="F25" s="78">
        <f>[6]hidden2!D17</f>
        <v>37185</v>
      </c>
      <c r="G25" s="78">
        <f>[6]hidden2!E17</f>
        <v>21113</v>
      </c>
      <c r="H25" s="78">
        <f>[6]hidden2!F17</f>
        <v>18415102</v>
      </c>
    </row>
    <row r="26" spans="1:8" ht="39.6">
      <c r="A26" s="83" t="s">
        <v>434</v>
      </c>
      <c r="B26" s="82">
        <v>2070</v>
      </c>
      <c r="C26" s="78">
        <f>[6]hidden2!A18</f>
        <v>56567</v>
      </c>
      <c r="D26" s="78">
        <f>[6]hidden2!B18</f>
        <v>404</v>
      </c>
      <c r="E26" s="78">
        <f>[6]hidden2!C18</f>
        <v>6</v>
      </c>
      <c r="F26" s="78">
        <f>[6]hidden2!D18</f>
        <v>175</v>
      </c>
      <c r="G26" s="78">
        <f>[6]hidden2!E18</f>
        <v>98</v>
      </c>
      <c r="H26" s="78">
        <f>[6]hidden2!F18</f>
        <v>55884</v>
      </c>
    </row>
    <row r="27" spans="1:8" ht="39.75" customHeight="1">
      <c r="A27" s="83" t="s">
        <v>327</v>
      </c>
      <c r="B27" s="82">
        <v>2071</v>
      </c>
      <c r="C27" s="78">
        <f>[6]hidden2!A19</f>
        <v>6311936</v>
      </c>
      <c r="D27" s="78">
        <f>[6]hidden2!B19</f>
        <v>38159</v>
      </c>
      <c r="E27" s="78">
        <f>[6]hidden2!C19</f>
        <v>460</v>
      </c>
      <c r="F27" s="78">
        <f>[6]hidden2!D19</f>
        <v>19077</v>
      </c>
      <c r="G27" s="78">
        <f>[6]hidden2!E19</f>
        <v>8632</v>
      </c>
      <c r="H27" s="78">
        <f>[6]hidden2!F19</f>
        <v>6245608</v>
      </c>
    </row>
    <row r="28" spans="1:8" ht="78" customHeight="1">
      <c r="A28" s="83" t="s">
        <v>435</v>
      </c>
      <c r="B28" s="82">
        <v>2080</v>
      </c>
      <c r="C28" s="78">
        <f>[6]hidden2!A20</f>
        <v>15400</v>
      </c>
      <c r="D28" s="78">
        <f>[6]hidden2!B20</f>
        <v>89</v>
      </c>
      <c r="E28" s="78">
        <f>[6]hidden2!C20</f>
        <v>4</v>
      </c>
      <c r="F28" s="78">
        <f>[6]hidden2!D20</f>
        <v>52</v>
      </c>
      <c r="G28" s="78">
        <f>[6]hidden2!E20</f>
        <v>49</v>
      </c>
      <c r="H28" s="78">
        <f>[6]hidden2!F20</f>
        <v>15206</v>
      </c>
    </row>
    <row r="29" spans="1:8" ht="63.75" customHeight="1">
      <c r="A29" s="83" t="s">
        <v>66</v>
      </c>
      <c r="B29" s="82">
        <v>2081</v>
      </c>
      <c r="C29" s="78">
        <f>[6]hidden2!A21</f>
        <v>338792</v>
      </c>
      <c r="D29" s="78">
        <f>[6]hidden2!B21</f>
        <v>2170</v>
      </c>
      <c r="E29" s="78">
        <f>[6]hidden2!C21</f>
        <v>144</v>
      </c>
      <c r="F29" s="78">
        <f>[6]hidden2!D21</f>
        <v>1586</v>
      </c>
      <c r="G29" s="78">
        <f>[6]hidden2!E21</f>
        <v>1078</v>
      </c>
      <c r="H29" s="78">
        <f>[6]hidden2!F21</f>
        <v>333814</v>
      </c>
    </row>
    <row r="30" spans="1:8" ht="92.4">
      <c r="A30" s="83" t="s">
        <v>436</v>
      </c>
      <c r="B30" s="82">
        <v>2090</v>
      </c>
      <c r="C30" s="78">
        <f>[6]hidden2!A22</f>
        <v>5836</v>
      </c>
      <c r="D30" s="78">
        <f>[6]hidden2!B22</f>
        <v>42</v>
      </c>
      <c r="E30" s="78">
        <f>[6]hidden2!C22</f>
        <v>2</v>
      </c>
      <c r="F30" s="78">
        <f>[6]hidden2!D22</f>
        <v>14</v>
      </c>
      <c r="G30" s="78">
        <f>[6]hidden2!E22</f>
        <v>18</v>
      </c>
      <c r="H30" s="78">
        <f>[6]hidden2!F22</f>
        <v>5760</v>
      </c>
    </row>
    <row r="31" spans="1:8" ht="102" customHeight="1">
      <c r="A31" s="83" t="s">
        <v>330</v>
      </c>
      <c r="B31" s="82">
        <v>2091</v>
      </c>
      <c r="C31" s="78">
        <f>[6]hidden2!A23</f>
        <v>82199</v>
      </c>
      <c r="D31" s="78">
        <f>[6]hidden2!B23</f>
        <v>794</v>
      </c>
      <c r="E31" s="78">
        <f>[6]hidden2!C23</f>
        <v>26</v>
      </c>
      <c r="F31" s="78">
        <f>[6]hidden2!D23</f>
        <v>456</v>
      </c>
      <c r="G31" s="78">
        <f>[6]hidden2!E23</f>
        <v>495</v>
      </c>
      <c r="H31" s="78">
        <f>[6]hidden2!F23</f>
        <v>80428</v>
      </c>
    </row>
    <row r="32" spans="1:8" ht="115.5" customHeight="1">
      <c r="A32" s="83" t="s">
        <v>437</v>
      </c>
      <c r="B32" s="82">
        <v>2100</v>
      </c>
      <c r="C32" s="78">
        <f>[6]hidden2!A24</f>
        <v>72369</v>
      </c>
      <c r="D32" s="78">
        <f>[6]hidden2!B24</f>
        <v>173</v>
      </c>
      <c r="E32" s="78">
        <f>[6]hidden2!C24</f>
        <v>5</v>
      </c>
      <c r="F32" s="78">
        <f>[6]hidden2!D24</f>
        <v>26</v>
      </c>
      <c r="G32" s="78">
        <f>[6]hidden2!E24</f>
        <v>20</v>
      </c>
      <c r="H32" s="78">
        <f>[6]hidden2!F24</f>
        <v>72145</v>
      </c>
    </row>
    <row r="33" spans="1:8" ht="102" customHeight="1">
      <c r="A33" s="83" t="s">
        <v>332</v>
      </c>
      <c r="B33" s="82">
        <v>2101</v>
      </c>
      <c r="C33" s="78">
        <f>[6]hidden2!A25</f>
        <v>1079349</v>
      </c>
      <c r="D33" s="78">
        <f>[6]hidden2!B25</f>
        <v>2572</v>
      </c>
      <c r="E33" s="78">
        <f>[6]hidden2!C25</f>
        <v>17</v>
      </c>
      <c r="F33" s="78">
        <f>[6]hidden2!D25</f>
        <v>731</v>
      </c>
      <c r="G33" s="78">
        <f>[6]hidden2!E25</f>
        <v>475</v>
      </c>
      <c r="H33" s="78">
        <f>[6]hidden2!F25</f>
        <v>1075554</v>
      </c>
    </row>
    <row r="34" spans="1:8" ht="79.2">
      <c r="A34" s="83" t="s">
        <v>438</v>
      </c>
      <c r="B34" s="82">
        <v>2110</v>
      </c>
      <c r="C34" s="78">
        <f>[6]hidden2!A26</f>
        <v>82303</v>
      </c>
      <c r="D34" s="78">
        <f>[6]hidden2!B26</f>
        <v>409</v>
      </c>
      <c r="E34" s="78">
        <f>[6]hidden2!C26</f>
        <v>13</v>
      </c>
      <c r="F34" s="78">
        <f>[6]hidden2!D26</f>
        <v>101</v>
      </c>
      <c r="G34" s="78">
        <f>[6]hidden2!E26</f>
        <v>99</v>
      </c>
      <c r="H34" s="78">
        <f>[6]hidden2!F26</f>
        <v>81681</v>
      </c>
    </row>
    <row r="35" spans="1:8" ht="79.2">
      <c r="A35" s="83" t="s">
        <v>334</v>
      </c>
      <c r="B35" s="82">
        <v>2111</v>
      </c>
      <c r="C35" s="78">
        <f>[6]hidden2!A27</f>
        <v>786591</v>
      </c>
      <c r="D35" s="78">
        <f>[6]hidden2!B27</f>
        <v>4285</v>
      </c>
      <c r="E35" s="78">
        <f>[6]hidden2!C27</f>
        <v>103</v>
      </c>
      <c r="F35" s="78">
        <f>[6]hidden2!D27</f>
        <v>1089</v>
      </c>
      <c r="G35" s="78">
        <f>[6]hidden2!E27</f>
        <v>1216</v>
      </c>
      <c r="H35" s="78">
        <f>[6]hidden2!F27</f>
        <v>779898</v>
      </c>
    </row>
    <row r="36" spans="1:8" ht="52.8">
      <c r="A36" s="83" t="s">
        <v>439</v>
      </c>
      <c r="B36" s="84">
        <v>2120</v>
      </c>
      <c r="C36" s="78">
        <f>[6]hidden2!A28</f>
        <v>1691699</v>
      </c>
      <c r="D36" s="78">
        <f>[6]hidden2!B28</f>
        <v>31344</v>
      </c>
      <c r="E36" s="78">
        <f>[6]hidden2!C28</f>
        <v>601</v>
      </c>
      <c r="F36" s="78">
        <f>[6]hidden2!D28</f>
        <v>458</v>
      </c>
      <c r="G36" s="78">
        <f>[6]hidden2!E28</f>
        <v>980</v>
      </c>
      <c r="H36" s="78">
        <f>[6]hidden2!F28</f>
        <v>1658316</v>
      </c>
    </row>
    <row r="37" spans="1:8" ht="39.6">
      <c r="A37" s="83" t="s">
        <v>336</v>
      </c>
      <c r="B37" s="84">
        <v>2121</v>
      </c>
      <c r="C37" s="78">
        <f>[6]hidden2!A29</f>
        <v>1015474167</v>
      </c>
      <c r="D37" s="78">
        <f>[6]hidden2!B29</f>
        <v>20742452</v>
      </c>
      <c r="E37" s="78">
        <f>[6]hidden2!C29</f>
        <v>286761</v>
      </c>
      <c r="F37" s="78">
        <f>[6]hidden2!D29</f>
        <v>399936</v>
      </c>
      <c r="G37" s="78">
        <f>[6]hidden2!E29</f>
        <v>838535</v>
      </c>
      <c r="H37" s="78">
        <f>[6]hidden2!F29</f>
        <v>993206483</v>
      </c>
    </row>
    <row r="38" spans="1:8" ht="115.5" customHeight="1">
      <c r="A38" s="83" t="s">
        <v>440</v>
      </c>
      <c r="B38" s="84">
        <v>2130</v>
      </c>
      <c r="C38" s="78">
        <f>[6]hidden2!A30</f>
        <v>19557</v>
      </c>
      <c r="D38" s="78">
        <f>[6]hidden2!B30</f>
        <v>822</v>
      </c>
      <c r="E38" s="78">
        <f>[6]hidden2!C30</f>
        <v>12</v>
      </c>
      <c r="F38" s="78">
        <f>[6]hidden2!D30</f>
        <v>7</v>
      </c>
      <c r="G38" s="78">
        <f>[6]hidden2!E30</f>
        <v>22</v>
      </c>
      <c r="H38" s="78">
        <f>[6]hidden2!F30</f>
        <v>18694</v>
      </c>
    </row>
    <row r="39" spans="1:8" ht="79.2">
      <c r="A39" s="83" t="s">
        <v>338</v>
      </c>
      <c r="B39" s="84">
        <v>2131</v>
      </c>
      <c r="C39" s="78">
        <f>[6]hidden2!A31</f>
        <v>41884028</v>
      </c>
      <c r="D39" s="78">
        <f>[6]hidden2!B31</f>
        <v>1532317</v>
      </c>
      <c r="E39" s="78">
        <f>[6]hidden2!C31</f>
        <v>18739</v>
      </c>
      <c r="F39" s="78">
        <f>[6]hidden2!D31</f>
        <v>5460</v>
      </c>
      <c r="G39" s="78">
        <f>[6]hidden2!E31</f>
        <v>195477</v>
      </c>
      <c r="H39" s="78">
        <f>[6]hidden2!F31</f>
        <v>40132035</v>
      </c>
    </row>
    <row r="40" spans="1:8" ht="52.8">
      <c r="A40" s="83" t="s">
        <v>441</v>
      </c>
      <c r="B40" s="84">
        <v>2140</v>
      </c>
      <c r="C40" s="78">
        <f>[6]hidden2!A32</f>
        <v>13990</v>
      </c>
      <c r="D40" s="78">
        <f>[6]hidden2!B32</f>
        <v>351</v>
      </c>
      <c r="E40" s="78">
        <f>[6]hidden2!C32</f>
        <v>5</v>
      </c>
      <c r="F40" s="78">
        <f>[6]hidden2!D32</f>
        <v>11</v>
      </c>
      <c r="G40" s="78">
        <f>[6]hidden2!E32</f>
        <v>21</v>
      </c>
      <c r="H40" s="78">
        <f>[6]hidden2!F32</f>
        <v>13602</v>
      </c>
    </row>
    <row r="41" spans="1:8" ht="39.6">
      <c r="A41" s="83" t="s">
        <v>340</v>
      </c>
      <c r="B41" s="84">
        <v>2141</v>
      </c>
      <c r="C41" s="78">
        <f>[6]hidden2!A33</f>
        <v>700322841</v>
      </c>
      <c r="D41" s="78">
        <f>[6]hidden2!B33</f>
        <v>29909580</v>
      </c>
      <c r="E41" s="78">
        <f>[6]hidden2!C33</f>
        <v>28546</v>
      </c>
      <c r="F41" s="78">
        <f>[6]hidden2!D33</f>
        <v>26617</v>
      </c>
      <c r="G41" s="78">
        <f>[6]hidden2!E33</f>
        <v>1475994</v>
      </c>
      <c r="H41" s="78">
        <f>[6]hidden2!F33</f>
        <v>668882104</v>
      </c>
    </row>
    <row r="42" spans="1:8" ht="39.75" customHeight="1">
      <c r="A42" s="83" t="s">
        <v>442</v>
      </c>
      <c r="B42" s="84">
        <v>2150</v>
      </c>
      <c r="C42" s="78">
        <f>[6]hidden2!A34</f>
        <v>98529</v>
      </c>
      <c r="D42" s="78">
        <f>[6]hidden2!B34</f>
        <v>68143</v>
      </c>
      <c r="E42" s="78">
        <f>[6]hidden2!C34</f>
        <v>3561</v>
      </c>
      <c r="F42" s="78">
        <f>[6]hidden2!D34</f>
        <v>8012</v>
      </c>
      <c r="G42" s="78">
        <f>[6]hidden2!E34</f>
        <v>13833</v>
      </c>
      <c r="H42" s="78">
        <f>[6]hidden2!F34</f>
        <v>4980</v>
      </c>
    </row>
    <row r="43" spans="1:8" ht="26.4">
      <c r="A43" s="83" t="s">
        <v>342</v>
      </c>
      <c r="B43" s="84">
        <v>2151</v>
      </c>
      <c r="C43" s="78">
        <f>[6]hidden2!A35</f>
        <v>1358338089</v>
      </c>
      <c r="D43" s="78">
        <f>[6]hidden2!B35</f>
        <v>1331186960</v>
      </c>
      <c r="E43" s="78">
        <f>[6]hidden2!C35</f>
        <v>12538598</v>
      </c>
      <c r="F43" s="78">
        <f>[6]hidden2!D35</f>
        <v>8836026</v>
      </c>
      <c r="G43" s="78">
        <f>[6]hidden2!E35</f>
        <v>1841765</v>
      </c>
      <c r="H43" s="78">
        <f>[6]hidden2!F35</f>
        <v>3934740</v>
      </c>
    </row>
    <row r="44" spans="1:8" ht="39.75" customHeight="1">
      <c r="A44" s="83" t="s">
        <v>443</v>
      </c>
      <c r="B44" s="84">
        <v>2160</v>
      </c>
      <c r="C44" s="78">
        <f>[6]hidden2!A36</f>
        <v>2930447</v>
      </c>
      <c r="D44" s="78">
        <f>[6]hidden2!B36</f>
        <v>13452</v>
      </c>
      <c r="E44" s="78">
        <f>[6]hidden2!C36</f>
        <v>298</v>
      </c>
      <c r="F44" s="78">
        <f>[6]hidden2!D36</f>
        <v>778</v>
      </c>
      <c r="G44" s="78">
        <f>[6]hidden2!E36</f>
        <v>1776</v>
      </c>
      <c r="H44" s="78">
        <f>[6]hidden2!F36</f>
        <v>2914143</v>
      </c>
    </row>
    <row r="45" spans="1:8" ht="39.75" customHeight="1">
      <c r="A45" s="83" t="s">
        <v>344</v>
      </c>
      <c r="B45" s="84">
        <v>2161</v>
      </c>
      <c r="C45" s="78">
        <f>[6]hidden2!A37</f>
        <v>937411631</v>
      </c>
      <c r="D45" s="78">
        <f>[6]hidden2!B37</f>
        <v>4312812</v>
      </c>
      <c r="E45" s="78">
        <f>[6]hidden2!C37</f>
        <v>80415</v>
      </c>
      <c r="F45" s="78">
        <f>[6]hidden2!D37</f>
        <v>535735</v>
      </c>
      <c r="G45" s="78">
        <f>[6]hidden2!E37</f>
        <v>567380</v>
      </c>
      <c r="H45" s="78">
        <f>[6]hidden2!F37</f>
        <v>931915289</v>
      </c>
    </row>
    <row r="46" spans="1:8" ht="15" customHeight="1">
      <c r="A46" s="83" t="s">
        <v>444</v>
      </c>
      <c r="B46" s="84">
        <v>2170</v>
      </c>
      <c r="C46" s="78">
        <f>[6]hidden2!A38</f>
        <v>1545156434</v>
      </c>
      <c r="D46" s="78">
        <f>[6]hidden2!B38</f>
        <v>91048660</v>
      </c>
      <c r="E46" s="78">
        <f>[6]hidden2!C38</f>
        <v>1452936</v>
      </c>
      <c r="F46" s="78">
        <f>[6]hidden2!D38</f>
        <v>23677121</v>
      </c>
      <c r="G46" s="78">
        <f>[6]hidden2!E38</f>
        <v>5277250</v>
      </c>
      <c r="H46" s="78">
        <f>[6]hidden2!F38</f>
        <v>1423700467</v>
      </c>
    </row>
    <row r="47" spans="1:8" ht="26.4">
      <c r="A47" s="83" t="s">
        <v>445</v>
      </c>
      <c r="B47" s="84">
        <v>2180</v>
      </c>
      <c r="C47" s="78">
        <f>[6]hidden2!A39</f>
        <v>193102161</v>
      </c>
      <c r="D47" s="78">
        <f>[6]hidden2!B39</f>
        <v>11481968</v>
      </c>
      <c r="E47" s="78">
        <f>[6]hidden2!C39</f>
        <v>187170</v>
      </c>
      <c r="F47" s="78">
        <f>[6]hidden2!D39</f>
        <v>3075961</v>
      </c>
      <c r="G47" s="78">
        <f>[6]hidden2!E39</f>
        <v>683258</v>
      </c>
      <c r="H47" s="78">
        <f>[6]hidden2!F39</f>
        <v>177673804</v>
      </c>
    </row>
    <row r="48" spans="1:8" ht="91.5" customHeight="1">
      <c r="A48" s="81" t="s">
        <v>446</v>
      </c>
      <c r="B48" s="84">
        <v>2190</v>
      </c>
      <c r="C48" s="78">
        <f>[6]hidden2!A40</f>
        <v>251264638</v>
      </c>
      <c r="D48" s="78">
        <f>[6]hidden2!B40</f>
        <v>6871358</v>
      </c>
      <c r="E48" s="78">
        <f>[6]hidden2!C40</f>
        <v>89904</v>
      </c>
      <c r="F48" s="78">
        <f>[6]hidden2!D40</f>
        <v>2102665</v>
      </c>
      <c r="G48" s="78">
        <f>[6]hidden2!E40</f>
        <v>386410</v>
      </c>
      <c r="H48" s="78">
        <f>[6]hidden2!F40</f>
        <v>241814301</v>
      </c>
    </row>
    <row r="49" spans="1:8" ht="39.75" customHeight="1">
      <c r="A49" s="83" t="s">
        <v>447</v>
      </c>
      <c r="B49" s="84">
        <v>2200</v>
      </c>
      <c r="C49" s="78">
        <f>[6]hidden2!A41</f>
        <v>4185551</v>
      </c>
      <c r="D49" s="78">
        <f>[6]hidden2!B41</f>
        <v>24301</v>
      </c>
      <c r="E49" s="78">
        <f>[6]hidden2!C41</f>
        <v>579</v>
      </c>
      <c r="F49" s="78">
        <f>[6]hidden2!D41</f>
        <v>2102</v>
      </c>
      <c r="G49" s="78">
        <f>[6]hidden2!E41</f>
        <v>3301</v>
      </c>
      <c r="H49" s="78">
        <f>[6]hidden2!F41</f>
        <v>4155268</v>
      </c>
    </row>
    <row r="50" spans="1:8" ht="25.5" customHeight="1">
      <c r="A50" s="83" t="s">
        <v>448</v>
      </c>
      <c r="B50" s="84">
        <v>2210</v>
      </c>
      <c r="C50" s="78">
        <f>[6]hidden2!A42</f>
        <v>199239</v>
      </c>
      <c r="D50" s="78">
        <f>[6]hidden2!B42</f>
        <v>2428</v>
      </c>
      <c r="E50" s="78">
        <f>[6]hidden2!C42</f>
        <v>68</v>
      </c>
      <c r="F50" s="78">
        <f>[6]hidden2!D42</f>
        <v>210</v>
      </c>
      <c r="G50" s="78">
        <f>[6]hidden2!E42</f>
        <v>471</v>
      </c>
      <c r="H50" s="78">
        <f>[6]hidden2!F42</f>
        <v>196062</v>
      </c>
    </row>
    <row r="51" spans="1:8" ht="25.5" customHeight="1">
      <c r="A51" s="83" t="s">
        <v>350</v>
      </c>
      <c r="B51" s="84">
        <v>2220</v>
      </c>
      <c r="C51" s="78">
        <f>[6]hidden2!A43</f>
        <v>2453292</v>
      </c>
      <c r="D51" s="78">
        <f>[6]hidden2!B43</f>
        <v>54130</v>
      </c>
      <c r="E51" s="78">
        <f>[6]hidden2!C43</f>
        <v>691</v>
      </c>
      <c r="F51" s="78">
        <f>[6]hidden2!D43</f>
        <v>4361</v>
      </c>
      <c r="G51" s="78">
        <f>[6]hidden2!E43</f>
        <v>2382</v>
      </c>
      <c r="H51" s="78">
        <f>[6]hidden2!F43</f>
        <v>2391728</v>
      </c>
    </row>
    <row r="52" spans="1:8" ht="39.75" customHeight="1">
      <c r="A52" s="83" t="s">
        <v>449</v>
      </c>
      <c r="B52" s="84">
        <v>2230</v>
      </c>
      <c r="C52" s="78">
        <f>[6]hidden2!A44</f>
        <v>125887524</v>
      </c>
      <c r="D52" s="78">
        <f>[6]hidden2!B44</f>
        <v>990203</v>
      </c>
      <c r="E52" s="78">
        <f>[6]hidden2!C44</f>
        <v>16403</v>
      </c>
      <c r="F52" s="78">
        <f>[6]hidden2!D44</f>
        <v>115813</v>
      </c>
      <c r="G52" s="78">
        <f>[6]hidden2!E44</f>
        <v>54143</v>
      </c>
      <c r="H52" s="78">
        <f>[6]hidden2!F44</f>
        <v>124710962</v>
      </c>
    </row>
    <row r="53" spans="1:8" ht="39.75" customHeight="1">
      <c r="A53" s="83" t="s">
        <v>450</v>
      </c>
      <c r="B53" s="84">
        <v>2240</v>
      </c>
      <c r="C53" s="78">
        <f>[6]hidden2!A45</f>
        <v>40107</v>
      </c>
      <c r="D53" s="78">
        <f>[6]hidden2!B45</f>
        <v>6600</v>
      </c>
      <c r="E53" s="78">
        <f>[6]hidden2!C45</f>
        <v>215</v>
      </c>
      <c r="F53" s="78">
        <f>[6]hidden2!D45</f>
        <v>585</v>
      </c>
      <c r="G53" s="78">
        <f>[6]hidden2!E45</f>
        <v>1157</v>
      </c>
      <c r="H53" s="78">
        <f>[6]hidden2!F45</f>
        <v>31550</v>
      </c>
    </row>
    <row r="54" spans="1:8" ht="39.75" customHeight="1">
      <c r="A54" s="83" t="s">
        <v>451</v>
      </c>
      <c r="B54" s="84">
        <v>2250</v>
      </c>
      <c r="C54" s="78">
        <f>[6]hidden2!A46</f>
        <v>67666307</v>
      </c>
      <c r="D54" s="78">
        <f>[6]hidden2!B46</f>
        <v>5593886</v>
      </c>
      <c r="E54" s="78">
        <f>[6]hidden2!C46</f>
        <v>111011</v>
      </c>
      <c r="F54" s="78">
        <f>[6]hidden2!D46</f>
        <v>1086348</v>
      </c>
      <c r="G54" s="78">
        <f>[6]hidden2!E46</f>
        <v>346929</v>
      </c>
      <c r="H54" s="78">
        <f>[6]hidden2!F46</f>
        <v>60528133</v>
      </c>
    </row>
    <row r="55" spans="1:8" ht="39.75" customHeight="1">
      <c r="A55" s="83" t="s">
        <v>452</v>
      </c>
      <c r="B55" s="84">
        <v>2251</v>
      </c>
      <c r="C55" s="78">
        <f>[6]hidden2!A47</f>
        <v>1958344</v>
      </c>
      <c r="D55" s="78">
        <f>[6]hidden2!B47</f>
        <v>339481</v>
      </c>
      <c r="E55" s="78">
        <f>[6]hidden2!C47</f>
        <v>6089</v>
      </c>
      <c r="F55" s="78">
        <f>[6]hidden2!D47</f>
        <v>21162</v>
      </c>
      <c r="G55" s="78">
        <f>[6]hidden2!E47</f>
        <v>12481</v>
      </c>
      <c r="H55" s="78">
        <f>[6]hidden2!F47</f>
        <v>1579131</v>
      </c>
    </row>
    <row r="56" spans="1:8" ht="39.75" customHeight="1">
      <c r="A56" s="83" t="s">
        <v>453</v>
      </c>
      <c r="B56" s="84">
        <v>2260</v>
      </c>
      <c r="C56" s="80" t="s">
        <v>356</v>
      </c>
      <c r="D56" s="78">
        <f>[6]hidden4!B1</f>
        <v>12237</v>
      </c>
      <c r="E56" s="78">
        <f>[6]hidden4!C1</f>
        <v>1040</v>
      </c>
      <c r="F56" s="78">
        <f>[6]hidden4!D1</f>
        <v>1950</v>
      </c>
      <c r="G56" s="78">
        <f>[6]hidden4!E1</f>
        <v>1109</v>
      </c>
      <c r="H56" s="78">
        <f>[6]hidden4!F1</f>
        <v>553592</v>
      </c>
    </row>
  </sheetData>
  <mergeCells count="8">
    <mergeCell ref="A6:A7"/>
    <mergeCell ref="B6:B7"/>
    <mergeCell ref="C6:H6"/>
    <mergeCell ref="G1:H1"/>
    <mergeCell ref="A2:H2"/>
    <mergeCell ref="A3:H3"/>
    <mergeCell ref="A4:H4"/>
    <mergeCell ref="A5:C5"/>
  </mergeCells>
  <printOptions horizontalCentered="1"/>
  <pageMargins left="0.39370078740157483" right="0.39370078740157483" top="0.39370078740157483" bottom="0.39370078740157483" header="0.19685039370078741" footer="0"/>
  <pageSetup paperSize="9" scale="87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pane xSplit="2" ySplit="8" topLeftCell="C44" activePane="bottomRight" state="frozen"/>
      <selection pane="topRight" activeCell="C1" sqref="C1"/>
      <selection pane="bottomLeft" activeCell="A10" sqref="A10"/>
      <selection pane="bottomRight" activeCell="C9" sqref="C9"/>
    </sheetView>
  </sheetViews>
  <sheetFormatPr baseColWidth="10" defaultColWidth="10.19921875" defaultRowHeight="13.2"/>
  <cols>
    <col min="1" max="1" width="58.296875" style="9" customWidth="1"/>
    <col min="2" max="2" width="10.796875" style="9" customWidth="1"/>
    <col min="3" max="3" width="15.69921875" style="9" customWidth="1"/>
    <col min="4" max="4" width="15" style="9" customWidth="1"/>
    <col min="5" max="5" width="14.19921875" style="9" customWidth="1"/>
    <col min="6" max="6" width="15.19921875" style="9" customWidth="1"/>
    <col min="7" max="8" width="14.19921875" style="9" customWidth="1"/>
    <col min="9" max="9" width="15" style="9" customWidth="1"/>
    <col min="10" max="16384" width="10.19921875" style="9"/>
  </cols>
  <sheetData>
    <row r="1" spans="1:9">
      <c r="I1" s="10" t="s">
        <v>15</v>
      </c>
    </row>
    <row r="2" spans="1:9" ht="15.6">
      <c r="A2" s="273" t="s">
        <v>36</v>
      </c>
      <c r="B2" s="273"/>
      <c r="C2" s="273"/>
      <c r="D2" s="273"/>
      <c r="E2" s="273"/>
      <c r="F2" s="273"/>
      <c r="G2" s="273"/>
      <c r="H2" s="273"/>
      <c r="I2" s="273"/>
    </row>
    <row r="3" spans="1:9" ht="31.5" customHeight="1">
      <c r="A3" s="275" t="s">
        <v>37</v>
      </c>
      <c r="B3" s="275"/>
      <c r="C3" s="275"/>
      <c r="D3" s="275"/>
      <c r="E3" s="275"/>
      <c r="F3" s="275"/>
      <c r="G3" s="275"/>
      <c r="H3" s="275"/>
      <c r="I3" s="275"/>
    </row>
    <row r="4" spans="1:9">
      <c r="A4" s="277" t="s">
        <v>18</v>
      </c>
      <c r="B4" s="277"/>
      <c r="C4" s="277"/>
      <c r="D4" s="277"/>
      <c r="E4" s="277"/>
      <c r="F4" s="277"/>
      <c r="G4" s="277"/>
      <c r="H4" s="277"/>
      <c r="I4" s="277"/>
    </row>
    <row r="5" spans="1:9">
      <c r="A5" s="278" t="s">
        <v>19</v>
      </c>
      <c r="B5" s="278"/>
      <c r="C5" s="278"/>
    </row>
    <row r="6" spans="1:9">
      <c r="A6" s="279" t="s">
        <v>0</v>
      </c>
      <c r="B6" s="280" t="s">
        <v>20</v>
      </c>
      <c r="C6" s="282" t="s">
        <v>38</v>
      </c>
      <c r="D6" s="282"/>
      <c r="E6" s="282"/>
      <c r="F6" s="282"/>
      <c r="G6" s="282"/>
      <c r="H6" s="282"/>
      <c r="I6" s="282"/>
    </row>
    <row r="7" spans="1:9" ht="66">
      <c r="A7" s="279"/>
      <c r="B7" s="281"/>
      <c r="C7" s="12" t="s">
        <v>39</v>
      </c>
      <c r="D7" s="13" t="s">
        <v>40</v>
      </c>
      <c r="E7" s="20" t="s">
        <v>41</v>
      </c>
      <c r="F7" s="13" t="s">
        <v>42</v>
      </c>
      <c r="G7" s="13" t="s">
        <v>43</v>
      </c>
      <c r="H7" s="13" t="s">
        <v>44</v>
      </c>
      <c r="I7" s="13" t="s">
        <v>45</v>
      </c>
    </row>
    <row r="8" spans="1:9">
      <c r="A8" s="12" t="s">
        <v>1</v>
      </c>
      <c r="B8" s="21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  <c r="I8" s="13">
        <v>7</v>
      </c>
    </row>
    <row r="9" spans="1:9" ht="51" customHeight="1">
      <c r="A9" s="22" t="s">
        <v>46</v>
      </c>
      <c r="B9" s="16">
        <v>2001</v>
      </c>
      <c r="C9" s="17">
        <f>[2]hidden2!A1</f>
        <v>6203705</v>
      </c>
      <c r="D9" s="17">
        <f>[2]hidden2!B1</f>
        <v>413322</v>
      </c>
      <c r="E9" s="17">
        <f>[2]hidden2!C1</f>
        <v>20725</v>
      </c>
      <c r="F9" s="17">
        <f>[2]hidden2!D1</f>
        <v>9680</v>
      </c>
      <c r="G9" s="17">
        <f>[2]hidden2!E1</f>
        <v>15931</v>
      </c>
      <c r="H9" s="17">
        <f>[2]hidden2!F1</f>
        <v>5730661</v>
      </c>
      <c r="I9" s="17">
        <f>[2]hidden2!G1</f>
        <v>13386</v>
      </c>
    </row>
    <row r="10" spans="1:9" ht="51" customHeight="1">
      <c r="A10" s="15" t="s">
        <v>47</v>
      </c>
      <c r="B10" s="16">
        <v>2002</v>
      </c>
      <c r="C10" s="17">
        <f>[2]hidden2!A2</f>
        <v>1292808</v>
      </c>
      <c r="D10" s="17">
        <f>[2]hidden2!B2</f>
        <v>70061</v>
      </c>
      <c r="E10" s="17">
        <f>[2]hidden2!C2</f>
        <v>1645</v>
      </c>
      <c r="F10" s="17">
        <f>[2]hidden2!D2</f>
        <v>834</v>
      </c>
      <c r="G10" s="17">
        <f>[2]hidden2!E2</f>
        <v>1439</v>
      </c>
      <c r="H10" s="17">
        <f>[2]hidden2!F2</f>
        <v>1218447</v>
      </c>
      <c r="I10" s="17">
        <f>[2]hidden2!G2</f>
        <v>382</v>
      </c>
    </row>
    <row r="11" spans="1:9" ht="26.4">
      <c r="A11" s="15" t="s">
        <v>48</v>
      </c>
      <c r="B11" s="16">
        <v>2003</v>
      </c>
      <c r="C11" s="17">
        <f>[2]hidden2!A3</f>
        <v>85024933</v>
      </c>
      <c r="D11" s="17">
        <f>[2]hidden2!B3</f>
        <v>5424893</v>
      </c>
      <c r="E11" s="17">
        <f>[2]hidden2!C3</f>
        <v>93853</v>
      </c>
      <c r="F11" s="17">
        <f>[2]hidden2!D3</f>
        <v>730321</v>
      </c>
      <c r="G11" s="17">
        <f>[2]hidden2!E3</f>
        <v>235992</v>
      </c>
      <c r="H11" s="17">
        <f>[2]hidden2!F3</f>
        <v>71803539</v>
      </c>
      <c r="I11" s="17">
        <f>[2]hidden2!G3</f>
        <v>6736335</v>
      </c>
    </row>
    <row r="12" spans="1:9" ht="26.4">
      <c r="A12" s="15" t="s">
        <v>49</v>
      </c>
      <c r="B12" s="16">
        <v>2004</v>
      </c>
      <c r="C12" s="17">
        <f>[2]hidden2!A4</f>
        <v>2168198</v>
      </c>
      <c r="D12" s="17">
        <f>[2]hidden2!B4</f>
        <v>666997</v>
      </c>
      <c r="E12" s="17">
        <f>[2]hidden2!C4</f>
        <v>6322</v>
      </c>
      <c r="F12" s="17">
        <f>[2]hidden2!D4</f>
        <v>44078</v>
      </c>
      <c r="G12" s="17">
        <f>[2]hidden2!E4</f>
        <v>9562</v>
      </c>
      <c r="H12" s="17">
        <f>[2]hidden2!F4</f>
        <v>1412767</v>
      </c>
      <c r="I12" s="17">
        <f>[2]hidden2!G4</f>
        <v>28472</v>
      </c>
    </row>
    <row r="13" spans="1:9" ht="26.4">
      <c r="A13" s="15" t="s">
        <v>50</v>
      </c>
      <c r="B13" s="16">
        <v>2005</v>
      </c>
      <c r="C13" s="17">
        <f>[2]hidden2!A5</f>
        <v>52889401</v>
      </c>
      <c r="D13" s="17">
        <f>[2]hidden2!B5</f>
        <v>909786</v>
      </c>
      <c r="E13" s="17">
        <f>[2]hidden2!C5</f>
        <v>13766</v>
      </c>
      <c r="F13" s="17">
        <f>[2]hidden2!D5</f>
        <v>87924</v>
      </c>
      <c r="G13" s="17">
        <f>[2]hidden2!E5</f>
        <v>33979</v>
      </c>
      <c r="H13" s="17">
        <f>[2]hidden2!F5</f>
        <v>51807937</v>
      </c>
      <c r="I13" s="17">
        <f>[2]hidden2!G5</f>
        <v>36009</v>
      </c>
    </row>
    <row r="14" spans="1:9" ht="26.4">
      <c r="A14" s="15" t="s">
        <v>51</v>
      </c>
      <c r="B14" s="16">
        <v>2006</v>
      </c>
      <c r="C14" s="17">
        <f>[2]hidden2!A6</f>
        <v>9428459</v>
      </c>
      <c r="D14" s="17">
        <f>[2]hidden2!B6</f>
        <v>372214</v>
      </c>
      <c r="E14" s="17">
        <f>[2]hidden2!C6</f>
        <v>1222</v>
      </c>
      <c r="F14" s="17">
        <f>[2]hidden2!D6</f>
        <v>12612</v>
      </c>
      <c r="G14" s="17">
        <f>[2]hidden2!E6</f>
        <v>5773</v>
      </c>
      <c r="H14" s="17">
        <f>[2]hidden2!F6</f>
        <v>9033836</v>
      </c>
      <c r="I14" s="17">
        <f>[2]hidden2!G6</f>
        <v>2802</v>
      </c>
    </row>
    <row r="15" spans="1:9" ht="27" customHeight="1">
      <c r="A15" s="15" t="s">
        <v>52</v>
      </c>
      <c r="B15" s="16">
        <v>2010</v>
      </c>
      <c r="C15" s="17">
        <f>[2]hidden2!A7</f>
        <v>7072639</v>
      </c>
      <c r="D15" s="17">
        <f>[2]hidden2!B7</f>
        <v>447777</v>
      </c>
      <c r="E15" s="17">
        <f>[2]hidden2!C7</f>
        <v>20951</v>
      </c>
      <c r="F15" s="17">
        <f>[2]hidden2!D7</f>
        <v>9736</v>
      </c>
      <c r="G15" s="17">
        <f>[2]hidden2!E7</f>
        <v>16197</v>
      </c>
      <c r="H15" s="17">
        <f>[2]hidden2!F7</f>
        <v>6564758</v>
      </c>
      <c r="I15" s="17">
        <f>[2]hidden2!G7</f>
        <v>13220</v>
      </c>
    </row>
    <row r="16" spans="1:9" ht="38.25" customHeight="1">
      <c r="A16" s="15" t="s">
        <v>53</v>
      </c>
      <c r="B16" s="16">
        <v>2015</v>
      </c>
      <c r="C16" s="17">
        <f>[2]hidden2!A8</f>
        <v>5904190</v>
      </c>
      <c r="D16" s="17">
        <f>[2]hidden2!B8</f>
        <v>388264</v>
      </c>
      <c r="E16" s="17">
        <f>[2]hidden2!C8</f>
        <v>19338</v>
      </c>
      <c r="F16" s="17">
        <f>[2]hidden2!D8</f>
        <v>9105</v>
      </c>
      <c r="G16" s="17">
        <f>[2]hidden2!E8</f>
        <v>14853</v>
      </c>
      <c r="H16" s="17">
        <f>[2]hidden2!F8</f>
        <v>5459633</v>
      </c>
      <c r="I16" s="17">
        <f>[2]hidden2!G8</f>
        <v>12997</v>
      </c>
    </row>
    <row r="17" spans="1:9" ht="27" customHeight="1">
      <c r="A17" s="15" t="s">
        <v>54</v>
      </c>
      <c r="B17" s="16">
        <v>2020</v>
      </c>
      <c r="C17" s="17">
        <f>[2]hidden2!A9</f>
        <v>6477372704</v>
      </c>
      <c r="D17" s="17">
        <f>[2]hidden2!B9</f>
        <v>1429785186</v>
      </c>
      <c r="E17" s="17">
        <f>[2]hidden2!C9</f>
        <v>11274946</v>
      </c>
      <c r="F17" s="17">
        <f>[2]hidden2!D9</f>
        <v>21389053</v>
      </c>
      <c r="G17" s="17">
        <f>[2]hidden2!E9</f>
        <v>7568629</v>
      </c>
      <c r="H17" s="17">
        <f>[2]hidden2!F9</f>
        <v>4947196750</v>
      </c>
      <c r="I17" s="17">
        <f>[2]hidden2!G9</f>
        <v>60158140</v>
      </c>
    </row>
    <row r="18" spans="1:9" ht="51" customHeight="1">
      <c r="A18" s="15" t="s">
        <v>55</v>
      </c>
      <c r="B18" s="16">
        <v>2030</v>
      </c>
      <c r="C18" s="17">
        <f>[2]hidden2!A10</f>
        <v>4132</v>
      </c>
      <c r="D18" s="17">
        <f>[2]hidden2!B10</f>
        <v>538</v>
      </c>
      <c r="E18" s="17">
        <f>[2]hidden2!C10</f>
        <v>4</v>
      </c>
      <c r="F18" s="17">
        <f>[2]hidden2!D10</f>
        <v>347</v>
      </c>
      <c r="G18" s="17">
        <f>[2]hidden2!E10</f>
        <v>40</v>
      </c>
      <c r="H18" s="17">
        <f>[2]hidden2!F10</f>
        <v>3200</v>
      </c>
      <c r="I18" s="17">
        <f>[2]hidden2!G10</f>
        <v>3</v>
      </c>
    </row>
    <row r="19" spans="1:9" ht="38.25" customHeight="1">
      <c r="A19" s="15" t="s">
        <v>56</v>
      </c>
      <c r="B19" s="16">
        <v>2031</v>
      </c>
      <c r="C19" s="17">
        <f>[2]hidden2!A11</f>
        <v>503592</v>
      </c>
      <c r="D19" s="17">
        <f>[2]hidden2!B11</f>
        <v>71765</v>
      </c>
      <c r="E19" s="17">
        <f>[2]hidden2!C11</f>
        <v>322</v>
      </c>
      <c r="F19" s="17">
        <f>[2]hidden2!D11</f>
        <v>7197</v>
      </c>
      <c r="G19" s="17">
        <f>[2]hidden2!E11</f>
        <v>1400</v>
      </c>
      <c r="H19" s="17">
        <f>[2]hidden2!F11</f>
        <v>422772</v>
      </c>
      <c r="I19" s="17">
        <f>[2]hidden2!G11</f>
        <v>136</v>
      </c>
    </row>
    <row r="20" spans="1:9" ht="51" customHeight="1">
      <c r="A20" s="15" t="s">
        <v>57</v>
      </c>
      <c r="B20" s="16">
        <v>2040</v>
      </c>
      <c r="C20" s="17">
        <f>[2]hidden2!A12</f>
        <v>652275</v>
      </c>
      <c r="D20" s="17">
        <f>[2]hidden2!B12</f>
        <v>6272</v>
      </c>
      <c r="E20" s="17">
        <f>[2]hidden2!C12</f>
        <v>133</v>
      </c>
      <c r="F20" s="17">
        <f>[2]hidden2!D12</f>
        <v>885</v>
      </c>
      <c r="G20" s="17">
        <f>[2]hidden2!E12</f>
        <v>452</v>
      </c>
      <c r="H20" s="17">
        <f>[2]hidden2!F12</f>
        <v>644368</v>
      </c>
      <c r="I20" s="17">
        <f>[2]hidden2!G12</f>
        <v>165</v>
      </c>
    </row>
    <row r="21" spans="1:9" ht="38.25" customHeight="1">
      <c r="A21" s="15" t="s">
        <v>58</v>
      </c>
      <c r="B21" s="16">
        <v>2041</v>
      </c>
      <c r="C21" s="17">
        <f>[2]hidden2!A13</f>
        <v>21167630</v>
      </c>
      <c r="D21" s="17">
        <f>[2]hidden2!B13</f>
        <v>204726</v>
      </c>
      <c r="E21" s="17">
        <f>[2]hidden2!C13</f>
        <v>4605</v>
      </c>
      <c r="F21" s="17">
        <f>[2]hidden2!D13</f>
        <v>34918</v>
      </c>
      <c r="G21" s="17">
        <f>[2]hidden2!E13</f>
        <v>15435</v>
      </c>
      <c r="H21" s="17">
        <f>[2]hidden2!F13</f>
        <v>20903093</v>
      </c>
      <c r="I21" s="17">
        <f>[2]hidden2!G13</f>
        <v>4853</v>
      </c>
    </row>
    <row r="22" spans="1:9" ht="51" customHeight="1">
      <c r="A22" s="15" t="s">
        <v>59</v>
      </c>
      <c r="B22" s="16">
        <v>2050</v>
      </c>
      <c r="C22" s="17">
        <f>[2]hidden2!A14</f>
        <v>529259</v>
      </c>
      <c r="D22" s="17">
        <f>[2]hidden2!B14</f>
        <v>3390</v>
      </c>
      <c r="E22" s="17">
        <f>[2]hidden2!C14</f>
        <v>30</v>
      </c>
      <c r="F22" s="17">
        <f>[2]hidden2!D14</f>
        <v>81</v>
      </c>
      <c r="G22" s="17">
        <f>[2]hidden2!E14</f>
        <v>95</v>
      </c>
      <c r="H22" s="17">
        <f>[2]hidden2!F14</f>
        <v>525522</v>
      </c>
      <c r="I22" s="17">
        <f>[2]hidden2!G14</f>
        <v>141</v>
      </c>
    </row>
    <row r="23" spans="1:9" ht="38.25" customHeight="1">
      <c r="A23" s="15" t="s">
        <v>60</v>
      </c>
      <c r="B23" s="16">
        <v>2051</v>
      </c>
      <c r="C23" s="17">
        <f>[2]hidden2!A15</f>
        <v>12132082</v>
      </c>
      <c r="D23" s="17">
        <f>[2]hidden2!B15</f>
        <v>75673</v>
      </c>
      <c r="E23" s="17">
        <f>[2]hidden2!C15</f>
        <v>553</v>
      </c>
      <c r="F23" s="17">
        <f>[2]hidden2!D15</f>
        <v>2039</v>
      </c>
      <c r="G23" s="17">
        <f>[2]hidden2!E15</f>
        <v>2365</v>
      </c>
      <c r="H23" s="17">
        <f>[2]hidden2!F15</f>
        <v>12047639</v>
      </c>
      <c r="I23" s="17">
        <f>[2]hidden2!G15</f>
        <v>3813</v>
      </c>
    </row>
    <row r="24" spans="1:9" ht="39.6">
      <c r="A24" s="15" t="s">
        <v>61</v>
      </c>
      <c r="B24" s="16">
        <v>2060</v>
      </c>
      <c r="C24" s="17">
        <f>[2]hidden2!A16</f>
        <v>216654</v>
      </c>
      <c r="D24" s="17">
        <f>[2]hidden2!B16</f>
        <v>2977</v>
      </c>
      <c r="E24" s="17">
        <f>[2]hidden2!C16</f>
        <v>21</v>
      </c>
      <c r="F24" s="17">
        <f>[2]hidden2!D16</f>
        <v>691</v>
      </c>
      <c r="G24" s="17">
        <f>[2]hidden2!E16</f>
        <v>425</v>
      </c>
      <c r="H24" s="17">
        <f>[2]hidden2!F16</f>
        <v>212513</v>
      </c>
      <c r="I24" s="17">
        <f>[2]hidden2!G16</f>
        <v>27</v>
      </c>
    </row>
    <row r="25" spans="1:9" ht="51" customHeight="1">
      <c r="A25" s="15" t="s">
        <v>62</v>
      </c>
      <c r="B25" s="16">
        <v>2061</v>
      </c>
      <c r="C25" s="17">
        <f>[2]hidden2!A17</f>
        <v>5810382</v>
      </c>
      <c r="D25" s="17">
        <f>[2]hidden2!B17</f>
        <v>72875</v>
      </c>
      <c r="E25" s="17">
        <f>[2]hidden2!C17</f>
        <v>741</v>
      </c>
      <c r="F25" s="17">
        <f>[2]hidden2!D17</f>
        <v>18047</v>
      </c>
      <c r="G25" s="17">
        <f>[2]hidden2!E17</f>
        <v>9269</v>
      </c>
      <c r="H25" s="17">
        <f>[2]hidden2!F17</f>
        <v>5708433</v>
      </c>
      <c r="I25" s="17">
        <f>[2]hidden2!G17</f>
        <v>1017</v>
      </c>
    </row>
    <row r="26" spans="1:9" ht="51" customHeight="1">
      <c r="A26" s="15" t="s">
        <v>63</v>
      </c>
      <c r="B26" s="16">
        <v>2070</v>
      </c>
      <c r="C26" s="17">
        <f>[2]hidden2!A18</f>
        <v>28074</v>
      </c>
      <c r="D26" s="17">
        <f>[2]hidden2!B18</f>
        <v>431</v>
      </c>
      <c r="E26" s="17">
        <f>[2]hidden2!C18</f>
        <v>4</v>
      </c>
      <c r="F26" s="17">
        <f>[2]hidden2!D18</f>
        <v>96</v>
      </c>
      <c r="G26" s="17">
        <f>[2]hidden2!E18</f>
        <v>67</v>
      </c>
      <c r="H26" s="17">
        <f>[2]hidden2!F18</f>
        <v>27469</v>
      </c>
      <c r="I26" s="17">
        <f>[2]hidden2!G18</f>
        <v>7</v>
      </c>
    </row>
    <row r="27" spans="1:9" ht="38.25" customHeight="1">
      <c r="A27" s="15" t="s">
        <v>64</v>
      </c>
      <c r="B27" s="16">
        <v>2071</v>
      </c>
      <c r="C27" s="17">
        <f>[2]hidden2!A19</f>
        <v>1644378</v>
      </c>
      <c r="D27" s="17">
        <f>[2]hidden2!B19</f>
        <v>22348</v>
      </c>
      <c r="E27" s="17">
        <f>[2]hidden2!C19</f>
        <v>253</v>
      </c>
      <c r="F27" s="17">
        <f>[2]hidden2!D19</f>
        <v>5688</v>
      </c>
      <c r="G27" s="17">
        <f>[2]hidden2!E19</f>
        <v>2591</v>
      </c>
      <c r="H27" s="17">
        <f>[2]hidden2!F19</f>
        <v>1613186</v>
      </c>
      <c r="I27" s="17">
        <f>[2]hidden2!G19</f>
        <v>312</v>
      </c>
    </row>
    <row r="28" spans="1:9" ht="89.25" customHeight="1">
      <c r="A28" s="15" t="s">
        <v>65</v>
      </c>
      <c r="B28" s="16">
        <v>2080</v>
      </c>
      <c r="C28" s="17">
        <f>[2]hidden2!A20</f>
        <v>5873</v>
      </c>
      <c r="D28" s="17">
        <f>[2]hidden2!B20</f>
        <v>103</v>
      </c>
      <c r="E28" s="17">
        <f>[2]hidden2!C20</f>
        <v>0</v>
      </c>
      <c r="F28" s="17">
        <f>[2]hidden2!D20</f>
        <v>29</v>
      </c>
      <c r="G28" s="17">
        <f>[2]hidden2!E20</f>
        <v>27</v>
      </c>
      <c r="H28" s="17">
        <f>[2]hidden2!F20</f>
        <v>5712</v>
      </c>
      <c r="I28" s="17">
        <f>[2]hidden2!G20</f>
        <v>2</v>
      </c>
    </row>
    <row r="29" spans="1:9" ht="77.25" customHeight="1">
      <c r="A29" s="15" t="s">
        <v>66</v>
      </c>
      <c r="B29" s="16">
        <v>2081</v>
      </c>
      <c r="C29" s="17">
        <f>[2]hidden2!A21</f>
        <v>119181</v>
      </c>
      <c r="D29" s="17">
        <f>[2]hidden2!B21</f>
        <v>1785</v>
      </c>
      <c r="E29" s="17">
        <f>[2]hidden2!C21</f>
        <v>0</v>
      </c>
      <c r="F29" s="17">
        <f>[2]hidden2!D21</f>
        <v>416</v>
      </c>
      <c r="G29" s="17">
        <f>[2]hidden2!E21</f>
        <v>449</v>
      </c>
      <c r="H29" s="17">
        <f>[2]hidden2!F21</f>
        <v>116449</v>
      </c>
      <c r="I29" s="17">
        <f>[2]hidden2!G21</f>
        <v>82</v>
      </c>
    </row>
    <row r="30" spans="1:9" ht="77.25" customHeight="1">
      <c r="A30" s="15" t="s">
        <v>67</v>
      </c>
      <c r="B30" s="16">
        <v>2090</v>
      </c>
      <c r="C30" s="17">
        <f>[2]hidden2!A22</f>
        <v>7874</v>
      </c>
      <c r="D30" s="17">
        <f>[2]hidden2!B22</f>
        <v>63</v>
      </c>
      <c r="E30" s="17">
        <f>[2]hidden2!C22</f>
        <v>1</v>
      </c>
      <c r="F30" s="17">
        <f>[2]hidden2!D22</f>
        <v>4</v>
      </c>
      <c r="G30" s="17">
        <f>[2]hidden2!E22</f>
        <v>20</v>
      </c>
      <c r="H30" s="17">
        <f>[2]hidden2!F22</f>
        <v>7785</v>
      </c>
      <c r="I30" s="17">
        <f>[2]hidden2!G22</f>
        <v>1</v>
      </c>
    </row>
    <row r="31" spans="1:9" ht="63.75" customHeight="1">
      <c r="A31" s="15" t="s">
        <v>68</v>
      </c>
      <c r="B31" s="16">
        <v>2091</v>
      </c>
      <c r="C31" s="17">
        <f>[2]hidden2!A23</f>
        <v>123926</v>
      </c>
      <c r="D31" s="17">
        <f>[2]hidden2!B23</f>
        <v>868</v>
      </c>
      <c r="E31" s="17">
        <f>[2]hidden2!C23</f>
        <v>1</v>
      </c>
      <c r="F31" s="17">
        <f>[2]hidden2!D23</f>
        <v>98</v>
      </c>
      <c r="G31" s="17">
        <f>[2]hidden2!E23</f>
        <v>321</v>
      </c>
      <c r="H31" s="17">
        <f>[2]hidden2!F23</f>
        <v>122622</v>
      </c>
      <c r="I31" s="17">
        <f>[2]hidden2!G23</f>
        <v>16</v>
      </c>
    </row>
    <row r="32" spans="1:9" ht="127.5" customHeight="1">
      <c r="A32" s="15" t="s">
        <v>69</v>
      </c>
      <c r="B32" s="16">
        <v>2100</v>
      </c>
      <c r="C32" s="17">
        <f>[2]hidden2!A24</f>
        <v>234</v>
      </c>
      <c r="D32" s="17">
        <f>[2]hidden2!B24</f>
        <v>6</v>
      </c>
      <c r="E32" s="17">
        <f>[2]hidden2!C24</f>
        <v>0</v>
      </c>
      <c r="F32" s="17">
        <f>[2]hidden2!D24</f>
        <v>1</v>
      </c>
      <c r="G32" s="17">
        <f>[2]hidden2!E24</f>
        <v>33</v>
      </c>
      <c r="H32" s="17">
        <f>[2]hidden2!F24</f>
        <v>194</v>
      </c>
      <c r="I32" s="17">
        <f>[2]hidden2!G24</f>
        <v>0</v>
      </c>
    </row>
    <row r="33" spans="1:9" ht="114" customHeight="1">
      <c r="A33" s="15" t="s">
        <v>70</v>
      </c>
      <c r="B33" s="16">
        <v>2101</v>
      </c>
      <c r="C33" s="17">
        <f>[2]hidden2!A25</f>
        <v>3491</v>
      </c>
      <c r="D33" s="17">
        <f>[2]hidden2!B25</f>
        <v>75</v>
      </c>
      <c r="E33" s="17">
        <f>[2]hidden2!C25</f>
        <v>0</v>
      </c>
      <c r="F33" s="17">
        <f>[2]hidden2!D25</f>
        <v>12</v>
      </c>
      <c r="G33" s="17">
        <f>[2]hidden2!E25</f>
        <v>362</v>
      </c>
      <c r="H33" s="17">
        <f>[2]hidden2!F25</f>
        <v>3042</v>
      </c>
      <c r="I33" s="17">
        <f>[2]hidden2!G25</f>
        <v>0</v>
      </c>
    </row>
    <row r="34" spans="1:9" ht="89.25" customHeight="1">
      <c r="A34" s="15" t="s">
        <v>71</v>
      </c>
      <c r="B34" s="16">
        <v>2110</v>
      </c>
      <c r="C34" s="17">
        <f>[2]hidden2!A26</f>
        <v>49225</v>
      </c>
      <c r="D34" s="17">
        <f>[2]hidden2!B26</f>
        <v>152</v>
      </c>
      <c r="E34" s="17">
        <f>[2]hidden2!C26</f>
        <v>1</v>
      </c>
      <c r="F34" s="17">
        <f>[2]hidden2!D26</f>
        <v>9</v>
      </c>
      <c r="G34" s="17">
        <f>[2]hidden2!E26</f>
        <v>7</v>
      </c>
      <c r="H34" s="17">
        <f>[2]hidden2!F26</f>
        <v>49054</v>
      </c>
      <c r="I34" s="17">
        <f>[2]hidden2!G26</f>
        <v>2</v>
      </c>
    </row>
    <row r="35" spans="1:9" ht="77.25" customHeight="1">
      <c r="A35" s="15" t="s">
        <v>72</v>
      </c>
      <c r="B35" s="16">
        <v>2111</v>
      </c>
      <c r="C35" s="17">
        <f>[2]hidden2!A27</f>
        <v>785483</v>
      </c>
      <c r="D35" s="17">
        <f>[2]hidden2!B27</f>
        <v>2902</v>
      </c>
      <c r="E35" s="17">
        <f>[2]hidden2!C27</f>
        <v>8</v>
      </c>
      <c r="F35" s="17">
        <f>[2]hidden2!D27</f>
        <v>100</v>
      </c>
      <c r="G35" s="17">
        <f>[2]hidden2!E27</f>
        <v>340</v>
      </c>
      <c r="H35" s="17">
        <f>[2]hidden2!F27</f>
        <v>782121</v>
      </c>
      <c r="I35" s="17">
        <f>[2]hidden2!G27</f>
        <v>12</v>
      </c>
    </row>
    <row r="36" spans="1:9" ht="126" customHeight="1">
      <c r="A36" s="15" t="s">
        <v>73</v>
      </c>
      <c r="B36" s="19">
        <v>2120</v>
      </c>
      <c r="C36" s="17">
        <f>[2]hidden2!A28</f>
        <v>838</v>
      </c>
      <c r="D36" s="17">
        <f>[2]hidden2!B28</f>
        <v>5</v>
      </c>
      <c r="E36" s="17">
        <f>[2]hidden2!C28</f>
        <v>0</v>
      </c>
      <c r="F36" s="17">
        <f>[2]hidden2!D28</f>
        <v>0</v>
      </c>
      <c r="G36" s="17">
        <f>[2]hidden2!E28</f>
        <v>0</v>
      </c>
      <c r="H36" s="17">
        <f>[2]hidden2!F28</f>
        <v>833</v>
      </c>
      <c r="I36" s="17">
        <f>[2]hidden2!G28</f>
        <v>0</v>
      </c>
    </row>
    <row r="37" spans="1:9" ht="128.25" customHeight="1">
      <c r="A37" s="15" t="s">
        <v>74</v>
      </c>
      <c r="B37" s="19">
        <v>2121</v>
      </c>
      <c r="C37" s="17">
        <f>[2]hidden2!A29</f>
        <v>14911</v>
      </c>
      <c r="D37" s="17">
        <f>[2]hidden2!B29</f>
        <v>62</v>
      </c>
      <c r="E37" s="17">
        <f>[2]hidden2!C29</f>
        <v>0</v>
      </c>
      <c r="F37" s="17">
        <f>[2]hidden2!D29</f>
        <v>0</v>
      </c>
      <c r="G37" s="17">
        <f>[2]hidden2!E29</f>
        <v>0</v>
      </c>
      <c r="H37" s="17">
        <f>[2]hidden2!F29</f>
        <v>14849</v>
      </c>
      <c r="I37" s="17">
        <f>[2]hidden2!G29</f>
        <v>0</v>
      </c>
    </row>
    <row r="38" spans="1:9" ht="63.75" customHeight="1">
      <c r="A38" s="15" t="s">
        <v>75</v>
      </c>
      <c r="B38" s="19">
        <v>2130</v>
      </c>
      <c r="C38" s="17">
        <f>[2]hidden2!A30</f>
        <v>2145636</v>
      </c>
      <c r="D38" s="17">
        <f>[2]hidden2!B30</f>
        <v>65230</v>
      </c>
      <c r="E38" s="17">
        <f>[2]hidden2!C30</f>
        <v>1033</v>
      </c>
      <c r="F38" s="17">
        <f>[2]hidden2!D30</f>
        <v>725</v>
      </c>
      <c r="G38" s="17">
        <f>[2]hidden2!E30</f>
        <v>1228</v>
      </c>
      <c r="H38" s="17">
        <f>[2]hidden2!F30</f>
        <v>2076821</v>
      </c>
      <c r="I38" s="17">
        <f>[2]hidden2!G30</f>
        <v>599</v>
      </c>
    </row>
    <row r="39" spans="1:9" ht="51" customHeight="1">
      <c r="A39" s="15" t="s">
        <v>76</v>
      </c>
      <c r="B39" s="19">
        <v>2131</v>
      </c>
      <c r="C39" s="17">
        <f>[2]hidden2!A31</f>
        <v>838336636</v>
      </c>
      <c r="D39" s="17">
        <f>[2]hidden2!B31</f>
        <v>42469255</v>
      </c>
      <c r="E39" s="17">
        <f>[2]hidden2!C31</f>
        <v>324736</v>
      </c>
      <c r="F39" s="17">
        <f>[2]hidden2!D31</f>
        <v>697270</v>
      </c>
      <c r="G39" s="17">
        <f>[2]hidden2!E31</f>
        <v>1013705</v>
      </c>
      <c r="H39" s="17">
        <f>[2]hidden2!F31</f>
        <v>792717294</v>
      </c>
      <c r="I39" s="17">
        <f>[2]hidden2!G31</f>
        <v>1114376</v>
      </c>
    </row>
    <row r="40" spans="1:9" ht="77.25" customHeight="1">
      <c r="A40" s="15" t="s">
        <v>77</v>
      </c>
      <c r="B40" s="19">
        <v>2140</v>
      </c>
      <c r="C40" s="17">
        <f>[2]hidden2!A32</f>
        <v>16389</v>
      </c>
      <c r="D40" s="17">
        <f>[2]hidden2!B32</f>
        <v>985</v>
      </c>
      <c r="E40" s="17">
        <f>[2]hidden2!C32</f>
        <v>6</v>
      </c>
      <c r="F40" s="17">
        <f>[2]hidden2!D32</f>
        <v>3</v>
      </c>
      <c r="G40" s="17">
        <f>[2]hidden2!E32</f>
        <v>22</v>
      </c>
      <c r="H40" s="17">
        <f>[2]hidden2!F32</f>
        <v>15365</v>
      </c>
      <c r="I40" s="17">
        <f>[2]hidden2!G32</f>
        <v>8</v>
      </c>
    </row>
    <row r="41" spans="1:9" ht="77.25" customHeight="1">
      <c r="A41" s="15" t="s">
        <v>78</v>
      </c>
      <c r="B41" s="19">
        <v>2141</v>
      </c>
      <c r="C41" s="17">
        <f>[2]hidden2!A33</f>
        <v>30596119</v>
      </c>
      <c r="D41" s="17">
        <f>[2]hidden2!B33</f>
        <v>3657249</v>
      </c>
      <c r="E41" s="17">
        <f>[2]hidden2!C33</f>
        <v>7523</v>
      </c>
      <c r="F41" s="17">
        <f>[2]hidden2!D33</f>
        <v>8759</v>
      </c>
      <c r="G41" s="17">
        <f>[2]hidden2!E33</f>
        <v>47166</v>
      </c>
      <c r="H41" s="17">
        <f>[2]hidden2!F33</f>
        <v>26871172</v>
      </c>
      <c r="I41" s="17">
        <f>[2]hidden2!G33</f>
        <v>4250</v>
      </c>
    </row>
    <row r="42" spans="1:9" ht="63.75" customHeight="1">
      <c r="A42" s="15" t="s">
        <v>79</v>
      </c>
      <c r="B42" s="19">
        <v>2150</v>
      </c>
      <c r="C42" s="17">
        <f>[2]hidden2!A34</f>
        <v>37247</v>
      </c>
      <c r="D42" s="17">
        <f>[2]hidden2!B34</f>
        <v>1380</v>
      </c>
      <c r="E42" s="17">
        <f>[2]hidden2!C34</f>
        <v>8</v>
      </c>
      <c r="F42" s="17">
        <f>[2]hidden2!D34</f>
        <v>15</v>
      </c>
      <c r="G42" s="17">
        <f>[2]hidden2!E34</f>
        <v>37</v>
      </c>
      <c r="H42" s="17">
        <f>[2]hidden2!F34</f>
        <v>35788</v>
      </c>
      <c r="I42" s="17">
        <f>[2]hidden2!G34</f>
        <v>19</v>
      </c>
    </row>
    <row r="43" spans="1:9" ht="38.25" customHeight="1">
      <c r="A43" s="15" t="s">
        <v>80</v>
      </c>
      <c r="B43" s="19">
        <v>2151</v>
      </c>
      <c r="C43" s="17">
        <f>[2]hidden2!A35</f>
        <v>2277923685</v>
      </c>
      <c r="D43" s="17">
        <f>[2]hidden2!B35</f>
        <v>67029332</v>
      </c>
      <c r="E43" s="17">
        <f>[2]hidden2!C35</f>
        <v>90734</v>
      </c>
      <c r="F43" s="17">
        <f>[2]hidden2!D35</f>
        <v>31024</v>
      </c>
      <c r="G43" s="17">
        <f>[2]hidden2!E35</f>
        <v>1456207</v>
      </c>
      <c r="H43" s="17">
        <f>[2]hidden2!F35</f>
        <v>2209144214</v>
      </c>
      <c r="I43" s="17">
        <f>[2]hidden2!G35</f>
        <v>172174</v>
      </c>
    </row>
    <row r="44" spans="1:9" ht="38.25" customHeight="1">
      <c r="A44" s="15" t="s">
        <v>81</v>
      </c>
      <c r="B44" s="19">
        <v>2160</v>
      </c>
      <c r="C44" s="17">
        <f>[2]hidden2!A36</f>
        <v>116844</v>
      </c>
      <c r="D44" s="17">
        <f>[2]hidden2!B36</f>
        <v>89451</v>
      </c>
      <c r="E44" s="17">
        <f>[2]hidden2!C36</f>
        <v>6341</v>
      </c>
      <c r="F44" s="17">
        <f>[2]hidden2!D36</f>
        <v>6839</v>
      </c>
      <c r="G44" s="17">
        <f>[2]hidden2!E36</f>
        <v>9480</v>
      </c>
      <c r="H44" s="17">
        <f>[2]hidden2!F36</f>
        <v>4728</v>
      </c>
      <c r="I44" s="17">
        <f>[2]hidden2!G36</f>
        <v>5</v>
      </c>
    </row>
    <row r="45" spans="1:9" ht="26.4">
      <c r="A45" s="15" t="s">
        <v>82</v>
      </c>
      <c r="B45" s="19">
        <v>2161</v>
      </c>
      <c r="C45" s="17">
        <f>[2]hidden2!A37</f>
        <v>1240636417</v>
      </c>
      <c r="D45" s="17">
        <f>[2]hidden2!B37</f>
        <v>1215199168</v>
      </c>
      <c r="E45" s="17">
        <f>[2]hidden2!C37</f>
        <v>9218930</v>
      </c>
      <c r="F45" s="17">
        <f>[2]hidden2!D37</f>
        <v>5164662</v>
      </c>
      <c r="G45" s="17">
        <f>[2]hidden2!E37</f>
        <v>1064521</v>
      </c>
      <c r="H45" s="17">
        <f>[2]hidden2!F37</f>
        <v>9964922</v>
      </c>
      <c r="I45" s="17">
        <f>[2]hidden2!G37</f>
        <v>24214</v>
      </c>
    </row>
    <row r="46" spans="1:9" ht="77.25" customHeight="1">
      <c r="A46" s="15" t="s">
        <v>83</v>
      </c>
      <c r="B46" s="19">
        <v>2170</v>
      </c>
      <c r="C46" s="17">
        <f>[2]hidden2!A38</f>
        <v>1649271</v>
      </c>
      <c r="D46" s="17">
        <f>[2]hidden2!B38</f>
        <v>17550</v>
      </c>
      <c r="E46" s="17">
        <f>[2]hidden2!C38</f>
        <v>163</v>
      </c>
      <c r="F46" s="17">
        <f>[2]hidden2!D38</f>
        <v>587</v>
      </c>
      <c r="G46" s="17">
        <f>[2]hidden2!E38</f>
        <v>2233</v>
      </c>
      <c r="H46" s="17">
        <f>[2]hidden2!F38</f>
        <v>1628175</v>
      </c>
      <c r="I46" s="17">
        <f>[2]hidden2!G38</f>
        <v>563</v>
      </c>
    </row>
    <row r="47" spans="1:9" ht="51" customHeight="1">
      <c r="A47" s="15" t="s">
        <v>84</v>
      </c>
      <c r="B47" s="19">
        <v>2171</v>
      </c>
      <c r="C47" s="17">
        <f>[2]hidden2!A39</f>
        <v>362935641</v>
      </c>
      <c r="D47" s="17">
        <f>[2]hidden2!B39</f>
        <v>4558868</v>
      </c>
      <c r="E47" s="17">
        <f>[2]hidden2!C39</f>
        <v>41039</v>
      </c>
      <c r="F47" s="17">
        <f>[2]hidden2!D39</f>
        <v>451293</v>
      </c>
      <c r="G47" s="17">
        <f>[2]hidden2!E39</f>
        <v>271800</v>
      </c>
      <c r="H47" s="17">
        <f>[2]hidden2!F39</f>
        <v>357426282</v>
      </c>
      <c r="I47" s="17">
        <f>[2]hidden2!G39</f>
        <v>199571</v>
      </c>
    </row>
    <row r="48" spans="1:9" ht="27" customHeight="1">
      <c r="A48" s="15" t="s">
        <v>85</v>
      </c>
      <c r="B48" s="19">
        <v>2180</v>
      </c>
      <c r="C48" s="17">
        <f>[2]hidden2!A40</f>
        <v>1458243037</v>
      </c>
      <c r="D48" s="17">
        <f>[2]hidden2!B40</f>
        <v>91310448</v>
      </c>
      <c r="E48" s="17">
        <f>[2]hidden2!C40</f>
        <v>1369332</v>
      </c>
      <c r="F48" s="17">
        <f>[2]hidden2!D40</f>
        <v>14852432</v>
      </c>
      <c r="G48" s="17">
        <f>[2]hidden2!E40</f>
        <v>3877831</v>
      </c>
      <c r="H48" s="17">
        <f>[2]hidden2!F40</f>
        <v>1288395127</v>
      </c>
      <c r="I48" s="17">
        <f>[2]hidden2!G40</f>
        <v>58437867</v>
      </c>
    </row>
    <row r="49" spans="1:9" ht="27" customHeight="1">
      <c r="A49" s="15" t="s">
        <v>86</v>
      </c>
      <c r="B49" s="19">
        <v>2190</v>
      </c>
      <c r="C49" s="17">
        <f>[2]hidden2!A41</f>
        <v>189604174</v>
      </c>
      <c r="D49" s="17">
        <f>[2]hidden2!B41</f>
        <v>11464790</v>
      </c>
      <c r="E49" s="17">
        <f>[2]hidden2!C41</f>
        <v>169108</v>
      </c>
      <c r="F49" s="17">
        <f>[2]hidden2!D41</f>
        <v>1935725</v>
      </c>
      <c r="G49" s="17">
        <f>[2]hidden2!E41</f>
        <v>505155</v>
      </c>
      <c r="H49" s="17">
        <f>[2]hidden2!F41</f>
        <v>166238786</v>
      </c>
      <c r="I49" s="17">
        <f>[2]hidden2!G41</f>
        <v>9290610</v>
      </c>
    </row>
    <row r="50" spans="1:9" ht="114" customHeight="1">
      <c r="A50" s="15" t="s">
        <v>87</v>
      </c>
      <c r="B50" s="19">
        <v>2200</v>
      </c>
      <c r="C50" s="17">
        <f>[2]hidden2!A42</f>
        <v>165829884</v>
      </c>
      <c r="D50" s="17">
        <f>[2]hidden2!B42</f>
        <v>6703097</v>
      </c>
      <c r="E50" s="17">
        <f>[2]hidden2!C42</f>
        <v>82564</v>
      </c>
      <c r="F50" s="17">
        <f>[2]hidden2!D42</f>
        <v>1290054</v>
      </c>
      <c r="G50" s="17">
        <f>[2]hidden2!E42</f>
        <v>305460</v>
      </c>
      <c r="H50" s="17">
        <f>[2]hidden2!F42</f>
        <v>154882583</v>
      </c>
      <c r="I50" s="17">
        <f>[2]hidden2!G42</f>
        <v>2666126</v>
      </c>
    </row>
    <row r="51" spans="1:9" ht="38.25" customHeight="1">
      <c r="A51" s="15" t="s">
        <v>88</v>
      </c>
      <c r="B51" s="19">
        <v>2210</v>
      </c>
      <c r="C51" s="17">
        <f>[2]hidden2!A43</f>
        <v>2954665</v>
      </c>
      <c r="D51" s="17">
        <f>[2]hidden2!B43</f>
        <v>38188</v>
      </c>
      <c r="E51" s="17">
        <f>[2]hidden2!C43</f>
        <v>875</v>
      </c>
      <c r="F51" s="17">
        <f>[2]hidden2!D43</f>
        <v>1357</v>
      </c>
      <c r="G51" s="17">
        <f>[2]hidden2!E43</f>
        <v>2400</v>
      </c>
      <c r="H51" s="17">
        <f>[2]hidden2!F43</f>
        <v>2910945</v>
      </c>
      <c r="I51" s="17">
        <f>[2]hidden2!G43</f>
        <v>900</v>
      </c>
    </row>
    <row r="52" spans="1:9" ht="26.4">
      <c r="A52" s="15" t="s">
        <v>89</v>
      </c>
      <c r="B52" s="19">
        <v>2220</v>
      </c>
      <c r="C52" s="17">
        <f>[2]hidden2!A44</f>
        <v>200182</v>
      </c>
      <c r="D52" s="17">
        <f>[2]hidden2!B44</f>
        <v>5251</v>
      </c>
      <c r="E52" s="17">
        <f>[2]hidden2!C44</f>
        <v>166</v>
      </c>
      <c r="F52" s="17">
        <f>[2]hidden2!D44</f>
        <v>278</v>
      </c>
      <c r="G52" s="17">
        <f>[2]hidden2!E44</f>
        <v>453</v>
      </c>
      <c r="H52" s="17">
        <f>[2]hidden2!F44</f>
        <v>193899</v>
      </c>
      <c r="I52" s="17">
        <f>[2]hidden2!G44</f>
        <v>135</v>
      </c>
    </row>
    <row r="53" spans="1:9" ht="38.25" customHeight="1">
      <c r="A53" s="15" t="s">
        <v>90</v>
      </c>
      <c r="B53" s="19">
        <v>2230</v>
      </c>
      <c r="C53" s="17">
        <f>[2]hidden2!A45</f>
        <v>2400821</v>
      </c>
      <c r="D53" s="17">
        <f>[2]hidden2!B45</f>
        <v>62927</v>
      </c>
      <c r="E53" s="17">
        <f>[2]hidden2!C45</f>
        <v>1476</v>
      </c>
      <c r="F53" s="17">
        <f>[2]hidden2!D45</f>
        <v>12011</v>
      </c>
      <c r="G53" s="17">
        <f>[2]hidden2!E45</f>
        <v>4388</v>
      </c>
      <c r="H53" s="17">
        <f>[2]hidden2!F45</f>
        <v>2314883</v>
      </c>
      <c r="I53" s="17">
        <f>[2]hidden2!G45</f>
        <v>5136</v>
      </c>
    </row>
    <row r="54" spans="1:9" ht="38.25" customHeight="1">
      <c r="A54" s="15" t="s">
        <v>91</v>
      </c>
      <c r="B54" s="19">
        <v>2240</v>
      </c>
      <c r="C54" s="17">
        <f>[2]hidden2!A46</f>
        <v>49184423</v>
      </c>
      <c r="D54" s="17">
        <f>[2]hidden2!B46</f>
        <v>821696</v>
      </c>
      <c r="E54" s="17">
        <f>[2]hidden2!C46</f>
        <v>12528</v>
      </c>
      <c r="F54" s="17">
        <f>[2]hidden2!D46</f>
        <v>70002</v>
      </c>
      <c r="G54" s="17">
        <f>[2]hidden2!E46</f>
        <v>29035</v>
      </c>
      <c r="H54" s="17">
        <f>[2]hidden2!F46</f>
        <v>48223147</v>
      </c>
      <c r="I54" s="17">
        <f>[2]hidden2!G46</f>
        <v>28015</v>
      </c>
    </row>
    <row r="55" spans="1:9" ht="38.25" customHeight="1">
      <c r="A55" s="15" t="s">
        <v>92</v>
      </c>
      <c r="B55" s="19">
        <v>2250</v>
      </c>
      <c r="C55" s="17">
        <f>[2]hidden2!A47</f>
        <v>65444</v>
      </c>
      <c r="D55" s="17">
        <f>[2]hidden2!B47</f>
        <v>11035</v>
      </c>
      <c r="E55" s="17">
        <f>[2]hidden2!C47</f>
        <v>490</v>
      </c>
      <c r="F55" s="17">
        <f>[2]hidden2!D47</f>
        <v>884</v>
      </c>
      <c r="G55" s="17">
        <f>[2]hidden2!E47</f>
        <v>1068</v>
      </c>
      <c r="H55" s="17">
        <f>[2]hidden2!F47</f>
        <v>51773</v>
      </c>
      <c r="I55" s="17">
        <f>[2]hidden2!G47</f>
        <v>194</v>
      </c>
    </row>
    <row r="56" spans="1:9" ht="38.25" customHeight="1">
      <c r="A56" s="15" t="s">
        <v>93</v>
      </c>
      <c r="B56" s="19">
        <v>2260</v>
      </c>
      <c r="C56" s="17">
        <f>[2]hidden2!A48</f>
        <v>67497813</v>
      </c>
      <c r="D56" s="17">
        <f>[2]hidden2!B48</f>
        <v>5598827</v>
      </c>
      <c r="E56" s="17">
        <f>[2]hidden2!C48</f>
        <v>99324</v>
      </c>
      <c r="F56" s="17">
        <f>[2]hidden2!D48</f>
        <v>700370</v>
      </c>
      <c r="G56" s="17">
        <f>[2]hidden2!E48</f>
        <v>223239</v>
      </c>
      <c r="H56" s="17">
        <f>[2]hidden2!F48</f>
        <v>54234726</v>
      </c>
      <c r="I56" s="17">
        <f>[2]hidden2!G48</f>
        <v>6640815</v>
      </c>
    </row>
    <row r="57" spans="1:9" ht="38.25" customHeight="1">
      <c r="A57" s="15" t="s">
        <v>94</v>
      </c>
      <c r="B57" s="19">
        <v>2261</v>
      </c>
      <c r="C57" s="17">
        <f>[2]hidden2!A49</f>
        <v>1792186</v>
      </c>
      <c r="D57" s="17">
        <f>[2]hidden2!B49</f>
        <v>524393</v>
      </c>
      <c r="E57" s="17">
        <f>[2]hidden2!C49</f>
        <v>10745</v>
      </c>
      <c r="F57" s="17">
        <f>[2]hidden2!D49</f>
        <v>25616</v>
      </c>
      <c r="G57" s="17">
        <f>[2]hidden2!E49</f>
        <v>5555</v>
      </c>
      <c r="H57" s="17">
        <f>[2]hidden2!F49</f>
        <v>1213788</v>
      </c>
      <c r="I57" s="17">
        <f>[2]hidden2!G49</f>
        <v>12089</v>
      </c>
    </row>
    <row r="58" spans="1:9" ht="38.25" customHeight="1">
      <c r="A58" s="15" t="s">
        <v>95</v>
      </c>
      <c r="B58" s="19">
        <v>2270</v>
      </c>
      <c r="C58" s="23" t="s">
        <v>96</v>
      </c>
      <c r="D58" s="24">
        <f>[2]hidden4!B1</f>
        <v>20197</v>
      </c>
      <c r="E58" s="24">
        <f>[2]hidden4!C1</f>
        <v>1339</v>
      </c>
      <c r="F58" s="24">
        <f>[2]hidden4!D1</f>
        <v>1396</v>
      </c>
      <c r="G58" s="24">
        <f>[2]hidden4!E1</f>
        <v>306</v>
      </c>
      <c r="H58" s="24">
        <f>[2]hidden4!F1</f>
        <v>129860</v>
      </c>
      <c r="I58" s="24">
        <f>[2]hidden4!G1</f>
        <v>956</v>
      </c>
    </row>
  </sheetData>
  <mergeCells count="7">
    <mergeCell ref="A2:I2"/>
    <mergeCell ref="A3:I3"/>
    <mergeCell ref="A4:I4"/>
    <mergeCell ref="A5:C5"/>
    <mergeCell ref="A6:A7"/>
    <mergeCell ref="B6:B7"/>
    <mergeCell ref="C6:I6"/>
  </mergeCells>
  <printOptions horizontalCentered="1"/>
  <pageMargins left="0.39370078740157483" right="0.39370078740157483" top="0.39370078740157483" bottom="0.39370078740157483" header="0.19685039370078741" footer="0"/>
  <pageSetup paperSize="9" scale="96" orientation="landscape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zoomScalePageLayoutView="75" workbookViewId="0">
      <pane xSplit="2" ySplit="8" topLeftCell="C23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10.19921875" defaultRowHeight="13.2"/>
  <cols>
    <col min="1" max="1" width="56.796875" style="9" customWidth="1"/>
    <col min="2" max="2" width="8.296875" style="9" customWidth="1"/>
    <col min="3" max="3" width="23.296875" style="9" customWidth="1"/>
    <col min="4" max="7" width="18.296875" style="9" customWidth="1"/>
    <col min="8" max="16384" width="10.19921875" style="9"/>
  </cols>
  <sheetData>
    <row r="1" spans="1:7">
      <c r="G1" s="66" t="s">
        <v>15</v>
      </c>
    </row>
    <row r="2" spans="1:7" ht="13.8">
      <c r="A2" s="320" t="s">
        <v>97</v>
      </c>
      <c r="B2" s="320"/>
      <c r="C2" s="320"/>
      <c r="D2" s="320"/>
      <c r="E2" s="320"/>
      <c r="F2" s="320"/>
      <c r="G2" s="320"/>
    </row>
    <row r="3" spans="1:7" ht="45" customHeight="1">
      <c r="A3" s="319" t="s">
        <v>454</v>
      </c>
      <c r="B3" s="319"/>
      <c r="C3" s="319"/>
      <c r="D3" s="319"/>
      <c r="E3" s="319"/>
      <c r="F3" s="319"/>
      <c r="G3" s="319"/>
    </row>
    <row r="4" spans="1:7" ht="15" customHeight="1">
      <c r="A4" s="334" t="str">
        <f>[6]hidden5!A9</f>
        <v>по состоянию на 01.01.2015 г.</v>
      </c>
      <c r="B4" s="334"/>
      <c r="C4" s="334"/>
      <c r="D4" s="334"/>
      <c r="E4" s="334"/>
      <c r="F4" s="334"/>
      <c r="G4" s="334"/>
    </row>
    <row r="5" spans="1:7" ht="15" customHeight="1">
      <c r="A5" s="325" t="s">
        <v>295</v>
      </c>
      <c r="B5" s="325"/>
      <c r="C5" s="325"/>
    </row>
    <row r="6" spans="1:7">
      <c r="A6" s="335" t="s">
        <v>0</v>
      </c>
      <c r="B6" s="336" t="s">
        <v>20</v>
      </c>
      <c r="C6" s="337" t="s">
        <v>38</v>
      </c>
      <c r="D6" s="337"/>
      <c r="E6" s="337"/>
      <c r="F6" s="337"/>
      <c r="G6" s="337"/>
    </row>
    <row r="7" spans="1:7" ht="39.6">
      <c r="A7" s="335"/>
      <c r="B7" s="335"/>
      <c r="C7" s="67" t="s">
        <v>39</v>
      </c>
      <c r="D7" s="68" t="s">
        <v>40</v>
      </c>
      <c r="E7" s="68" t="s">
        <v>358</v>
      </c>
      <c r="F7" s="68" t="s">
        <v>314</v>
      </c>
      <c r="G7" s="68" t="s">
        <v>315</v>
      </c>
    </row>
    <row r="8" spans="1:7">
      <c r="A8" s="12" t="s">
        <v>1</v>
      </c>
      <c r="B8" s="12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5.5" customHeight="1">
      <c r="A9" s="15" t="s">
        <v>455</v>
      </c>
      <c r="B9" s="16">
        <v>3010</v>
      </c>
      <c r="C9" s="17">
        <f>[6]hidden3!A1</f>
        <v>345125</v>
      </c>
      <c r="D9" s="17">
        <f>[6]hidden3!B1</f>
        <v>306643</v>
      </c>
      <c r="E9" s="17">
        <f>[6]hidden3!C1</f>
        <v>11989</v>
      </c>
      <c r="F9" s="17">
        <f>[6]hidden3!D1</f>
        <v>8628</v>
      </c>
      <c r="G9" s="17">
        <f>[6]hidden3!E1</f>
        <v>17865</v>
      </c>
    </row>
    <row r="10" spans="1:7" ht="39.75" customHeight="1">
      <c r="A10" s="15" t="s">
        <v>102</v>
      </c>
      <c r="B10" s="16">
        <v>3020</v>
      </c>
      <c r="C10" s="17">
        <f>[6]hidden3!A2</f>
        <v>1625163650</v>
      </c>
      <c r="D10" s="17">
        <f>[6]hidden3!B2</f>
        <v>1564070802</v>
      </c>
      <c r="E10" s="17">
        <f>[6]hidden3!C2</f>
        <v>14903854</v>
      </c>
      <c r="F10" s="17">
        <f>[6]hidden3!D2</f>
        <v>35174249</v>
      </c>
      <c r="G10" s="17">
        <f>[6]hidden3!E2</f>
        <v>11014745</v>
      </c>
    </row>
    <row r="11" spans="1:7" ht="51" customHeight="1">
      <c r="A11" s="15" t="s">
        <v>103</v>
      </c>
      <c r="B11" s="16">
        <v>3030</v>
      </c>
      <c r="C11" s="17">
        <f>[6]hidden3!A3</f>
        <v>1515344282</v>
      </c>
      <c r="D11" s="17">
        <f>[6]hidden3!B3</f>
        <v>1461128111</v>
      </c>
      <c r="E11" s="17">
        <f>[6]hidden3!C3</f>
        <v>13253732</v>
      </c>
      <c r="F11" s="17">
        <f>[6]hidden3!D3</f>
        <v>34120440</v>
      </c>
      <c r="G11" s="17">
        <f>[6]hidden3!E3</f>
        <v>6841999</v>
      </c>
    </row>
    <row r="12" spans="1:7" ht="39.75" customHeight="1">
      <c r="A12" s="15" t="s">
        <v>360</v>
      </c>
      <c r="B12" s="16">
        <v>3040</v>
      </c>
      <c r="C12" s="17">
        <f>[6]hidden3!A4</f>
        <v>247502</v>
      </c>
      <c r="D12" s="17">
        <f>[6]hidden3!B4</f>
        <v>235644</v>
      </c>
      <c r="E12" s="17">
        <f>[6]hidden3!C4</f>
        <v>8144</v>
      </c>
      <c r="F12" s="17">
        <f>[6]hidden3!D4</f>
        <v>525</v>
      </c>
      <c r="G12" s="17">
        <f>[6]hidden3!E4</f>
        <v>3189</v>
      </c>
    </row>
    <row r="13" spans="1:7" ht="63.75" customHeight="1">
      <c r="A13" s="15" t="s">
        <v>456</v>
      </c>
      <c r="B13" s="16">
        <v>3050</v>
      </c>
      <c r="C13" s="17">
        <f>[6]hidden3!A5</f>
        <v>1425228326</v>
      </c>
      <c r="D13" s="17">
        <f>[6]hidden3!B5</f>
        <v>1400812988</v>
      </c>
      <c r="E13" s="17">
        <f>[6]hidden3!C5</f>
        <v>13164469</v>
      </c>
      <c r="F13" s="17">
        <f>[6]hidden3!D5</f>
        <v>9284802</v>
      </c>
      <c r="G13" s="17">
        <f>[6]hidden3!E5</f>
        <v>1966067</v>
      </c>
    </row>
    <row r="14" spans="1:7" ht="77.25" customHeight="1">
      <c r="A14" s="15" t="s">
        <v>457</v>
      </c>
      <c r="B14" s="16">
        <v>3060</v>
      </c>
      <c r="C14" s="17">
        <f>[6]hidden3!A6</f>
        <v>10432</v>
      </c>
      <c r="D14" s="17">
        <f>[6]hidden3!B6</f>
        <v>8437</v>
      </c>
      <c r="E14" s="17">
        <f>[6]hidden3!C6</f>
        <v>1125</v>
      </c>
      <c r="F14" s="17">
        <f>[6]hidden3!D6</f>
        <v>77</v>
      </c>
      <c r="G14" s="17">
        <f>[6]hidden3!E6</f>
        <v>793</v>
      </c>
    </row>
    <row r="15" spans="1:7" ht="39.6">
      <c r="A15" s="15" t="s">
        <v>107</v>
      </c>
      <c r="B15" s="16">
        <v>3061</v>
      </c>
      <c r="C15" s="17">
        <f>[6]hidden3!A7</f>
        <v>31313551</v>
      </c>
      <c r="D15" s="17">
        <f>[6]hidden3!B7</f>
        <v>28698062</v>
      </c>
      <c r="E15" s="17">
        <f>[6]hidden3!C7</f>
        <v>2493660</v>
      </c>
      <c r="F15" s="17">
        <f>[6]hidden3!D7</f>
        <v>41854</v>
      </c>
      <c r="G15" s="17">
        <f>[6]hidden3!E7</f>
        <v>79975</v>
      </c>
    </row>
    <row r="16" spans="1:7" ht="39.75" customHeight="1">
      <c r="A16" s="15" t="s">
        <v>362</v>
      </c>
      <c r="B16" s="16">
        <v>3070</v>
      </c>
      <c r="C16" s="17">
        <f>[6]hidden3!A8</f>
        <v>125471668</v>
      </c>
      <c r="D16" s="17">
        <f>[6]hidden3!B8</f>
        <v>93754958</v>
      </c>
      <c r="E16" s="17">
        <f>[6]hidden3!C8</f>
        <v>1475432</v>
      </c>
      <c r="F16" s="17">
        <f>[6]hidden3!D8</f>
        <v>24638378</v>
      </c>
      <c r="G16" s="17">
        <f>[6]hidden3!E8</f>
        <v>5602900</v>
      </c>
    </row>
    <row r="17" spans="1:7" ht="39.75" customHeight="1">
      <c r="A17" s="15" t="s">
        <v>109</v>
      </c>
      <c r="B17" s="16">
        <v>3080</v>
      </c>
      <c r="C17" s="17">
        <f>[6]hidden3!A9</f>
        <v>15881253</v>
      </c>
      <c r="D17" s="17">
        <f>[6]hidden3!B9</f>
        <v>11762713</v>
      </c>
      <c r="E17" s="17">
        <f>[6]hidden3!C9</f>
        <v>191458</v>
      </c>
      <c r="F17" s="17">
        <f>[6]hidden3!D9</f>
        <v>3201510</v>
      </c>
      <c r="G17" s="17">
        <f>[6]hidden3!E9</f>
        <v>725572</v>
      </c>
    </row>
    <row r="18" spans="1:7" ht="39.75" customHeight="1">
      <c r="A18" s="15" t="s">
        <v>110</v>
      </c>
      <c r="B18" s="16">
        <v>3090</v>
      </c>
      <c r="C18" s="17">
        <f>[6]hidden3!A10</f>
        <v>1253129</v>
      </c>
      <c r="D18" s="17">
        <f>[6]hidden3!B10</f>
        <v>1057986</v>
      </c>
      <c r="E18" s="17">
        <f>[6]hidden3!C10</f>
        <v>17003</v>
      </c>
      <c r="F18" s="17">
        <f>[6]hidden3!D10</f>
        <v>122989</v>
      </c>
      <c r="G18" s="17">
        <f>[6]hidden3!E10</f>
        <v>55151</v>
      </c>
    </row>
    <row r="19" spans="1:7" ht="39.75" customHeight="1">
      <c r="A19" s="15" t="s">
        <v>363</v>
      </c>
      <c r="B19" s="16">
        <v>3100</v>
      </c>
      <c r="C19" s="17">
        <f>[6]hidden3!A11</f>
        <v>7292474</v>
      </c>
      <c r="D19" s="17">
        <f>[6]hidden3!B11</f>
        <v>5675563</v>
      </c>
      <c r="E19" s="17">
        <f>[6]hidden3!C11</f>
        <v>111573</v>
      </c>
      <c r="F19" s="17">
        <f>[6]hidden3!D11</f>
        <v>1134357</v>
      </c>
      <c r="G19" s="17">
        <f>[6]hidden3!E11</f>
        <v>370981</v>
      </c>
    </row>
    <row r="20" spans="1:7" ht="51" customHeight="1">
      <c r="A20" s="15" t="s">
        <v>112</v>
      </c>
      <c r="B20" s="16">
        <v>3110</v>
      </c>
      <c r="C20" s="17">
        <f>[6]hidden3!A12</f>
        <v>29374</v>
      </c>
      <c r="D20" s="17">
        <f>[6]hidden3!B12</f>
        <v>20871</v>
      </c>
      <c r="E20" s="17">
        <f>[6]hidden3!C12</f>
        <v>875</v>
      </c>
      <c r="F20" s="17">
        <f>[6]hidden3!D12</f>
        <v>6496</v>
      </c>
      <c r="G20" s="17">
        <f>[6]hidden3!E12</f>
        <v>1132</v>
      </c>
    </row>
    <row r="21" spans="1:7" ht="51" customHeight="1">
      <c r="A21" s="15" t="s">
        <v>113</v>
      </c>
      <c r="B21" s="19">
        <v>3120</v>
      </c>
      <c r="C21" s="17">
        <f>[6]hidden3!A13</f>
        <v>11742</v>
      </c>
      <c r="D21" s="17">
        <f>[6]hidden3!B13</f>
        <v>10868</v>
      </c>
      <c r="E21" s="17">
        <f>[6]hidden3!C13</f>
        <v>241</v>
      </c>
      <c r="F21" s="17">
        <f>[6]hidden3!D13</f>
        <v>592</v>
      </c>
      <c r="G21" s="17">
        <f>[6]hidden3!E13</f>
        <v>41</v>
      </c>
    </row>
    <row r="22" spans="1:7" ht="51" customHeight="1">
      <c r="A22" s="15" t="s">
        <v>114</v>
      </c>
      <c r="B22" s="19">
        <v>3130</v>
      </c>
      <c r="C22" s="17">
        <f>[6]hidden3!A14</f>
        <v>2356</v>
      </c>
      <c r="D22" s="17">
        <f>[6]hidden3!B14</f>
        <v>2340</v>
      </c>
      <c r="E22" s="17">
        <f>[6]hidden3!C14</f>
        <v>14</v>
      </c>
      <c r="F22" s="17">
        <f>[6]hidden3!D14</f>
        <v>1</v>
      </c>
      <c r="G22" s="17">
        <f>[6]hidden3!E14</f>
        <v>1</v>
      </c>
    </row>
    <row r="23" spans="1:7" ht="51" customHeight="1">
      <c r="A23" s="15" t="s">
        <v>115</v>
      </c>
      <c r="B23" s="19">
        <v>3140</v>
      </c>
      <c r="C23" s="17">
        <f>[6]hidden3!A15</f>
        <v>311</v>
      </c>
      <c r="D23" s="17">
        <f>[6]hidden3!B15</f>
        <v>308</v>
      </c>
      <c r="E23" s="17">
        <f>[6]hidden3!C15</f>
        <v>3</v>
      </c>
      <c r="F23" s="17">
        <f>[6]hidden3!D15</f>
        <v>0</v>
      </c>
      <c r="G23" s="17">
        <f>[6]hidden3!E15</f>
        <v>0</v>
      </c>
    </row>
    <row r="24" spans="1:7" ht="39.6">
      <c r="A24" s="15" t="s">
        <v>116</v>
      </c>
      <c r="B24" s="19">
        <v>3150</v>
      </c>
      <c r="C24" s="17">
        <f>[6]hidden3!A16</f>
        <v>172</v>
      </c>
      <c r="D24" s="17">
        <f>[6]hidden3!B16</f>
        <v>172</v>
      </c>
      <c r="E24" s="17">
        <f>[6]hidden3!C16</f>
        <v>0</v>
      </c>
      <c r="F24" s="17">
        <f>[6]hidden3!D16</f>
        <v>0</v>
      </c>
      <c r="G24" s="17">
        <f>[6]hidden3!E16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"/>
  <sheetViews>
    <sheetView topLeftCell="A256" workbookViewId="0">
      <selection activeCell="B279" sqref="B279:D279"/>
    </sheetView>
  </sheetViews>
  <sheetFormatPr baseColWidth="10" defaultRowHeight="15.6"/>
  <cols>
    <col min="1" max="1" width="6.19921875" customWidth="1"/>
    <col min="2" max="2" width="46.5" customWidth="1"/>
    <col min="3" max="3" width="12.296875" customWidth="1"/>
    <col min="4" max="4" width="31.19921875" customWidth="1"/>
    <col min="5" max="5" width="33.796875" customWidth="1"/>
  </cols>
  <sheetData>
    <row r="1" spans="1:5">
      <c r="A1" s="359" t="s">
        <v>781</v>
      </c>
      <c r="B1" s="360"/>
      <c r="C1" s="360"/>
      <c r="D1" s="360"/>
      <c r="E1" s="361"/>
    </row>
    <row r="3" spans="1:5">
      <c r="A3" s="286" t="s">
        <v>272</v>
      </c>
      <c r="B3" s="286"/>
      <c r="C3" s="286"/>
      <c r="D3" s="286"/>
    </row>
    <row r="5" spans="1:5">
      <c r="B5" s="362" t="s">
        <v>649</v>
      </c>
      <c r="C5" s="362"/>
      <c r="D5" s="362"/>
    </row>
    <row r="6" spans="1:5">
      <c r="B6" s="142"/>
      <c r="C6" s="142"/>
      <c r="D6" s="142"/>
    </row>
    <row r="7" spans="1:5">
      <c r="B7" s="1" t="s">
        <v>0</v>
      </c>
      <c r="C7" s="1" t="s">
        <v>121</v>
      </c>
      <c r="D7" s="1" t="s">
        <v>122</v>
      </c>
    </row>
    <row r="8" spans="1:5">
      <c r="B8" s="143">
        <v>1</v>
      </c>
      <c r="C8" s="143">
        <v>2</v>
      </c>
      <c r="D8" s="143">
        <v>3</v>
      </c>
    </row>
    <row r="9" spans="1:5" ht="20.399999999999999">
      <c r="B9" s="144" t="s">
        <v>782</v>
      </c>
      <c r="C9" s="145">
        <v>1010</v>
      </c>
      <c r="D9" s="146">
        <v>95316302</v>
      </c>
    </row>
    <row r="10" spans="1:5">
      <c r="B10" s="147" t="s">
        <v>701</v>
      </c>
      <c r="C10" s="148"/>
      <c r="D10" s="149"/>
    </row>
    <row r="11" spans="1:5">
      <c r="B11" s="147" t="s">
        <v>702</v>
      </c>
      <c r="C11" s="150">
        <v>1011</v>
      </c>
      <c r="D11" s="151">
        <v>3013064</v>
      </c>
    </row>
    <row r="12" spans="1:5">
      <c r="B12" s="152" t="s">
        <v>703</v>
      </c>
      <c r="C12" s="150">
        <v>1012</v>
      </c>
      <c r="D12" s="151">
        <v>37164</v>
      </c>
    </row>
    <row r="13" spans="1:5">
      <c r="B13" s="152" t="s">
        <v>704</v>
      </c>
      <c r="C13" s="150">
        <v>1013</v>
      </c>
      <c r="D13" s="151">
        <v>86</v>
      </c>
    </row>
    <row r="14" spans="1:5">
      <c r="B14" s="152" t="s">
        <v>705</v>
      </c>
      <c r="C14" s="150">
        <v>1014</v>
      </c>
      <c r="D14" s="151">
        <v>475</v>
      </c>
    </row>
    <row r="15" spans="1:5">
      <c r="B15" s="152" t="s">
        <v>706</v>
      </c>
      <c r="C15" s="150">
        <v>1015</v>
      </c>
      <c r="D15" s="151">
        <v>38374</v>
      </c>
    </row>
    <row r="16" spans="1:5">
      <c r="B16" s="152" t="s">
        <v>707</v>
      </c>
      <c r="C16" s="150">
        <v>1016</v>
      </c>
      <c r="D16" s="151">
        <v>11540</v>
      </c>
    </row>
    <row r="17" spans="2:4">
      <c r="B17" s="152" t="s">
        <v>708</v>
      </c>
      <c r="C17" s="150">
        <v>1017</v>
      </c>
      <c r="D17" s="151">
        <v>2439</v>
      </c>
    </row>
    <row r="18" spans="2:4">
      <c r="B18" s="152" t="s">
        <v>709</v>
      </c>
      <c r="C18" s="150">
        <v>1018</v>
      </c>
      <c r="D18" s="151">
        <v>239</v>
      </c>
    </row>
    <row r="19" spans="2:4">
      <c r="B19" s="152" t="s">
        <v>710</v>
      </c>
      <c r="C19" s="150">
        <v>1019</v>
      </c>
      <c r="D19" s="151">
        <v>24197</v>
      </c>
    </row>
    <row r="20" spans="2:4">
      <c r="B20" s="152" t="s">
        <v>711</v>
      </c>
      <c r="C20" s="150">
        <v>1020</v>
      </c>
      <c r="D20" s="151">
        <v>7149</v>
      </c>
    </row>
    <row r="21" spans="2:4">
      <c r="B21" s="152" t="s">
        <v>712</v>
      </c>
      <c r="C21" s="150">
        <v>1021</v>
      </c>
      <c r="D21" s="151">
        <v>91</v>
      </c>
    </row>
    <row r="22" spans="2:4">
      <c r="B22" s="152" t="s">
        <v>713</v>
      </c>
      <c r="C22" s="150">
        <v>1022</v>
      </c>
      <c r="D22" s="151">
        <v>119415</v>
      </c>
    </row>
    <row r="23" spans="2:4">
      <c r="B23" s="152" t="s">
        <v>714</v>
      </c>
      <c r="C23" s="150">
        <v>1023</v>
      </c>
      <c r="D23" s="151">
        <v>1359733</v>
      </c>
    </row>
    <row r="24" spans="2:4">
      <c r="B24" s="152" t="s">
        <v>715</v>
      </c>
      <c r="C24" s="150">
        <v>1024</v>
      </c>
      <c r="D24" s="151">
        <v>8120</v>
      </c>
    </row>
    <row r="25" spans="2:4">
      <c r="B25" s="152" t="s">
        <v>716</v>
      </c>
      <c r="C25" s="150">
        <v>1025</v>
      </c>
      <c r="D25" s="151">
        <v>1378</v>
      </c>
    </row>
    <row r="26" spans="2:4">
      <c r="B26" s="152" t="s">
        <v>717</v>
      </c>
      <c r="C26" s="150">
        <v>1026</v>
      </c>
      <c r="D26" s="151">
        <v>1662746</v>
      </c>
    </row>
    <row r="27" spans="2:4">
      <c r="B27" s="152" t="s">
        <v>718</v>
      </c>
      <c r="C27" s="150">
        <v>1027</v>
      </c>
      <c r="D27" s="151">
        <v>246258</v>
      </c>
    </row>
    <row r="28" spans="2:4">
      <c r="B28" s="152" t="s">
        <v>719</v>
      </c>
      <c r="C28" s="150">
        <v>1028</v>
      </c>
      <c r="D28" s="151">
        <v>9388</v>
      </c>
    </row>
    <row r="29" spans="2:4">
      <c r="B29" s="152" t="s">
        <v>720</v>
      </c>
      <c r="C29" s="150">
        <v>1029</v>
      </c>
      <c r="D29" s="151">
        <v>40507</v>
      </c>
    </row>
    <row r="30" spans="2:4">
      <c r="B30" s="152" t="s">
        <v>721</v>
      </c>
      <c r="C30" s="150">
        <v>1030</v>
      </c>
      <c r="D30" s="151">
        <v>3221</v>
      </c>
    </row>
    <row r="31" spans="2:4">
      <c r="B31" s="152" t="s">
        <v>722</v>
      </c>
      <c r="C31" s="150">
        <v>1031</v>
      </c>
      <c r="D31" s="151">
        <v>23008</v>
      </c>
    </row>
    <row r="32" spans="2:4">
      <c r="B32" s="152" t="s">
        <v>723</v>
      </c>
      <c r="C32" s="150">
        <v>1032</v>
      </c>
      <c r="D32" s="151">
        <v>459</v>
      </c>
    </row>
    <row r="33" spans="2:4">
      <c r="B33" s="152" t="s">
        <v>724</v>
      </c>
      <c r="C33" s="150">
        <v>1033</v>
      </c>
      <c r="D33" s="151">
        <v>19044</v>
      </c>
    </row>
    <row r="34" spans="2:4">
      <c r="B34" s="152" t="s">
        <v>725</v>
      </c>
      <c r="C34" s="150">
        <v>1034</v>
      </c>
      <c r="D34" s="151">
        <v>52420</v>
      </c>
    </row>
    <row r="35" spans="2:4">
      <c r="B35" s="152" t="s">
        <v>726</v>
      </c>
      <c r="C35" s="150">
        <v>1035</v>
      </c>
      <c r="D35" s="151">
        <v>9320</v>
      </c>
    </row>
    <row r="36" spans="2:4">
      <c r="B36" s="152" t="s">
        <v>727</v>
      </c>
      <c r="C36" s="150">
        <v>1036</v>
      </c>
      <c r="D36" s="151">
        <v>5857</v>
      </c>
    </row>
    <row r="37" spans="2:4">
      <c r="B37" s="152" t="s">
        <v>728</v>
      </c>
      <c r="C37" s="150">
        <v>1037</v>
      </c>
      <c r="D37" s="151">
        <v>30</v>
      </c>
    </row>
    <row r="38" spans="2:4">
      <c r="B38" s="152" t="s">
        <v>729</v>
      </c>
      <c r="C38" s="150">
        <v>1038</v>
      </c>
      <c r="D38" s="151">
        <v>598</v>
      </c>
    </row>
    <row r="39" spans="2:4">
      <c r="B39" s="152" t="s">
        <v>730</v>
      </c>
      <c r="C39" s="150">
        <v>1039</v>
      </c>
      <c r="D39" s="151">
        <v>78405189</v>
      </c>
    </row>
    <row r="40" spans="2:4">
      <c r="B40" s="152" t="s">
        <v>731</v>
      </c>
      <c r="C40" s="150">
        <v>1040</v>
      </c>
      <c r="D40" s="151">
        <v>36809</v>
      </c>
    </row>
    <row r="41" spans="2:4">
      <c r="B41" s="152" t="s">
        <v>732</v>
      </c>
      <c r="C41" s="150">
        <v>1041</v>
      </c>
      <c r="D41" s="151">
        <v>5305938</v>
      </c>
    </row>
    <row r="42" spans="2:4">
      <c r="B42" s="152" t="s">
        <v>733</v>
      </c>
      <c r="C42" s="150">
        <v>1042</v>
      </c>
      <c r="D42" s="151">
        <v>46663623</v>
      </c>
    </row>
    <row r="43" spans="2:4">
      <c r="B43" s="152" t="s">
        <v>734</v>
      </c>
      <c r="C43" s="150">
        <v>1043</v>
      </c>
      <c r="D43" s="151">
        <v>81396</v>
      </c>
    </row>
    <row r="44" spans="2:4">
      <c r="B44" s="152" t="s">
        <v>735</v>
      </c>
      <c r="C44" s="150">
        <v>1044</v>
      </c>
      <c r="D44" s="151">
        <v>9765</v>
      </c>
    </row>
    <row r="45" spans="2:4">
      <c r="B45" s="152" t="s">
        <v>736</v>
      </c>
      <c r="C45" s="150">
        <v>1045</v>
      </c>
      <c r="D45" s="151">
        <v>767</v>
      </c>
    </row>
    <row r="46" spans="2:4">
      <c r="B46" s="152" t="s">
        <v>737</v>
      </c>
      <c r="C46" s="150">
        <v>1046</v>
      </c>
      <c r="D46" s="151">
        <v>10219</v>
      </c>
    </row>
    <row r="47" spans="2:4">
      <c r="B47" s="152" t="s">
        <v>738</v>
      </c>
      <c r="C47" s="150">
        <v>1047</v>
      </c>
      <c r="D47" s="151">
        <v>460</v>
      </c>
    </row>
    <row r="48" spans="2:4">
      <c r="B48" s="152" t="s">
        <v>739</v>
      </c>
      <c r="C48" s="150">
        <v>1048</v>
      </c>
      <c r="D48" s="151">
        <v>1663</v>
      </c>
    </row>
    <row r="49" spans="2:4">
      <c r="B49" s="152" t="s">
        <v>740</v>
      </c>
      <c r="C49" s="150">
        <v>1049</v>
      </c>
      <c r="D49" s="151">
        <v>18753</v>
      </c>
    </row>
    <row r="50" spans="2:4">
      <c r="B50" s="152" t="s">
        <v>741</v>
      </c>
      <c r="C50" s="150">
        <v>1050</v>
      </c>
      <c r="D50" s="151">
        <v>13173</v>
      </c>
    </row>
    <row r="51" spans="2:4">
      <c r="B51" s="152" t="s">
        <v>742</v>
      </c>
      <c r="C51" s="150">
        <v>1051</v>
      </c>
      <c r="D51" s="151">
        <v>21121</v>
      </c>
    </row>
    <row r="52" spans="2:4">
      <c r="B52" s="152" t="s">
        <v>743</v>
      </c>
      <c r="C52" s="150">
        <v>1052</v>
      </c>
      <c r="D52" s="151">
        <v>5134</v>
      </c>
    </row>
    <row r="53" spans="2:4">
      <c r="B53" s="152" t="s">
        <v>744</v>
      </c>
      <c r="C53" s="150">
        <v>1053</v>
      </c>
      <c r="D53" s="151">
        <v>17435223</v>
      </c>
    </row>
    <row r="54" spans="2:4">
      <c r="B54" s="152" t="s">
        <v>745</v>
      </c>
      <c r="C54" s="150">
        <v>1054</v>
      </c>
      <c r="D54" s="151">
        <v>298512</v>
      </c>
    </row>
    <row r="55" spans="2:4">
      <c r="B55" s="152" t="s">
        <v>746</v>
      </c>
      <c r="C55" s="150">
        <v>1055</v>
      </c>
      <c r="D55" s="151">
        <v>2422828</v>
      </c>
    </row>
    <row r="56" spans="2:4">
      <c r="B56" s="152" t="s">
        <v>747</v>
      </c>
      <c r="C56" s="150">
        <v>1056</v>
      </c>
      <c r="D56" s="151">
        <v>288461</v>
      </c>
    </row>
    <row r="57" spans="2:4">
      <c r="B57" s="152" t="s">
        <v>748</v>
      </c>
      <c r="C57" s="150">
        <v>1057</v>
      </c>
      <c r="D57" s="151">
        <v>615698</v>
      </c>
    </row>
    <row r="58" spans="2:4">
      <c r="B58" s="152" t="s">
        <v>749</v>
      </c>
      <c r="C58" s="150">
        <v>1058</v>
      </c>
      <c r="D58" s="151">
        <v>335462</v>
      </c>
    </row>
    <row r="59" spans="2:4">
      <c r="B59" s="152" t="s">
        <v>750</v>
      </c>
      <c r="C59" s="150">
        <v>1059</v>
      </c>
      <c r="D59" s="151">
        <v>53416</v>
      </c>
    </row>
    <row r="60" spans="2:4">
      <c r="B60" s="152" t="s">
        <v>751</v>
      </c>
      <c r="C60" s="150">
        <v>1060</v>
      </c>
      <c r="D60" s="151">
        <v>4453</v>
      </c>
    </row>
    <row r="61" spans="2:4">
      <c r="B61" s="152" t="s">
        <v>752</v>
      </c>
      <c r="C61" s="150">
        <v>1061</v>
      </c>
      <c r="D61" s="151">
        <v>575</v>
      </c>
    </row>
    <row r="62" spans="2:4">
      <c r="B62" s="152" t="s">
        <v>753</v>
      </c>
      <c r="C62" s="150">
        <v>1062</v>
      </c>
      <c r="D62" s="151">
        <v>394877</v>
      </c>
    </row>
    <row r="63" spans="2:4">
      <c r="B63" s="152" t="s">
        <v>754</v>
      </c>
      <c r="C63" s="150">
        <v>1063</v>
      </c>
      <c r="D63" s="151">
        <v>4168678</v>
      </c>
    </row>
    <row r="64" spans="2:4">
      <c r="B64" s="152" t="s">
        <v>755</v>
      </c>
      <c r="C64" s="150">
        <v>1064</v>
      </c>
      <c r="D64" s="151">
        <v>89549</v>
      </c>
    </row>
    <row r="65" spans="2:4">
      <c r="B65" s="152" t="s">
        <v>756</v>
      </c>
      <c r="C65" s="150">
        <v>1065</v>
      </c>
      <c r="D65" s="151">
        <v>173226</v>
      </c>
    </row>
    <row r="66" spans="2:4">
      <c r="B66" s="152" t="s">
        <v>757</v>
      </c>
      <c r="C66" s="150">
        <v>1066</v>
      </c>
      <c r="D66" s="151">
        <v>132998</v>
      </c>
    </row>
    <row r="67" spans="2:4">
      <c r="B67" s="152" t="s">
        <v>758</v>
      </c>
      <c r="C67" s="150">
        <v>1067</v>
      </c>
      <c r="D67" s="151">
        <v>10992080</v>
      </c>
    </row>
    <row r="68" spans="2:4">
      <c r="B68" s="152" t="s">
        <v>759</v>
      </c>
      <c r="C68" s="150">
        <v>1068</v>
      </c>
      <c r="D68" s="151">
        <v>7274</v>
      </c>
    </row>
    <row r="69" spans="2:4">
      <c r="B69" s="152" t="s">
        <v>760</v>
      </c>
      <c r="C69" s="150">
        <v>1069</v>
      </c>
      <c r="D69" s="151">
        <v>307898</v>
      </c>
    </row>
    <row r="70" spans="2:4">
      <c r="B70" s="152" t="s">
        <v>761</v>
      </c>
      <c r="C70" s="150">
        <v>1070</v>
      </c>
      <c r="D70" s="151">
        <v>18595</v>
      </c>
    </row>
    <row r="71" spans="2:4">
      <c r="B71" s="152" t="s">
        <v>762</v>
      </c>
      <c r="C71" s="150">
        <v>1071</v>
      </c>
      <c r="D71" s="151">
        <v>2423</v>
      </c>
    </row>
    <row r="72" spans="2:4">
      <c r="B72" s="152" t="s">
        <v>763</v>
      </c>
      <c r="C72" s="150">
        <v>1072</v>
      </c>
      <c r="D72" s="151">
        <v>69441</v>
      </c>
    </row>
    <row r="73" spans="2:4">
      <c r="B73" s="152" t="s">
        <v>764</v>
      </c>
      <c r="C73" s="150">
        <v>1073</v>
      </c>
      <c r="D73" s="151">
        <v>54129</v>
      </c>
    </row>
    <row r="74" spans="2:4">
      <c r="B74" s="152" t="s">
        <v>765</v>
      </c>
      <c r="C74" s="150">
        <v>1074</v>
      </c>
      <c r="D74" s="151">
        <v>4578</v>
      </c>
    </row>
    <row r="75" spans="2:4">
      <c r="B75" s="152" t="s">
        <v>766</v>
      </c>
      <c r="C75" s="150">
        <v>1075</v>
      </c>
      <c r="D75" s="151">
        <v>672</v>
      </c>
    </row>
    <row r="76" spans="2:4">
      <c r="B76" s="152" t="s">
        <v>767</v>
      </c>
      <c r="C76" s="150">
        <v>1076</v>
      </c>
      <c r="D76" s="151">
        <v>389</v>
      </c>
    </row>
    <row r="77" spans="2:4">
      <c r="B77" s="152" t="s">
        <v>768</v>
      </c>
      <c r="C77" s="150">
        <v>1077</v>
      </c>
      <c r="D77" s="151">
        <v>62340</v>
      </c>
    </row>
    <row r="78" spans="2:4">
      <c r="B78" s="152" t="s">
        <v>769</v>
      </c>
      <c r="C78" s="150">
        <v>1078</v>
      </c>
      <c r="D78" s="151">
        <v>93701</v>
      </c>
    </row>
    <row r="79" spans="2:4">
      <c r="B79" s="152" t="s">
        <v>770</v>
      </c>
      <c r="C79" s="150">
        <v>1079</v>
      </c>
      <c r="D79" s="151">
        <v>7292946</v>
      </c>
    </row>
    <row r="80" spans="2:4" ht="21.6">
      <c r="B80" s="147" t="s">
        <v>783</v>
      </c>
      <c r="C80" s="153">
        <v>1100</v>
      </c>
      <c r="D80" s="146">
        <v>654737</v>
      </c>
    </row>
    <row r="81" spans="2:4" ht="21.6">
      <c r="B81" s="147" t="s">
        <v>784</v>
      </c>
      <c r="C81" s="153">
        <v>1200</v>
      </c>
      <c r="D81" s="154">
        <v>4679686175</v>
      </c>
    </row>
    <row r="83" spans="2:4">
      <c r="B83" s="358" t="s">
        <v>651</v>
      </c>
      <c r="C83" s="358"/>
      <c r="D83" s="358"/>
    </row>
    <row r="84" spans="2:4">
      <c r="B84" s="155"/>
      <c r="C84" s="155"/>
      <c r="D84" s="155"/>
    </row>
    <row r="85" spans="2:4">
      <c r="B85" s="1" t="s">
        <v>0</v>
      </c>
      <c r="C85" s="1" t="s">
        <v>121</v>
      </c>
      <c r="D85" s="156" t="s">
        <v>652</v>
      </c>
    </row>
    <row r="86" spans="2:4">
      <c r="B86" s="143">
        <v>1</v>
      </c>
      <c r="C86" s="143">
        <v>2</v>
      </c>
      <c r="D86" s="143">
        <v>3</v>
      </c>
    </row>
    <row r="87" spans="2:4" ht="30.6">
      <c r="B87" s="157" t="s">
        <v>785</v>
      </c>
      <c r="C87" s="145">
        <v>2010</v>
      </c>
      <c r="D87" s="146">
        <v>92223185</v>
      </c>
    </row>
    <row r="88" spans="2:4">
      <c r="B88" s="157" t="s">
        <v>128</v>
      </c>
      <c r="C88" s="145">
        <v>2020</v>
      </c>
      <c r="D88" s="154">
        <v>24647557901662.98</v>
      </c>
    </row>
    <row r="89" spans="2:4">
      <c r="B89" s="157" t="s">
        <v>604</v>
      </c>
      <c r="C89" s="145">
        <v>2030</v>
      </c>
      <c r="D89" s="154">
        <v>18448335932297.328</v>
      </c>
    </row>
    <row r="90" spans="2:4">
      <c r="B90" s="157" t="s">
        <v>605</v>
      </c>
      <c r="C90" s="145">
        <v>2040</v>
      </c>
      <c r="D90" s="154">
        <v>2398244576194.4302</v>
      </c>
    </row>
    <row r="91" spans="2:4">
      <c r="B91" s="157" t="s">
        <v>606</v>
      </c>
      <c r="C91" s="145">
        <v>2050</v>
      </c>
      <c r="D91" s="154">
        <v>2392679883550.4302</v>
      </c>
    </row>
    <row r="92" spans="2:4">
      <c r="B92" s="157" t="s">
        <v>654</v>
      </c>
      <c r="C92" s="145">
        <v>2060</v>
      </c>
      <c r="D92" s="154">
        <v>2297651567840.4302</v>
      </c>
    </row>
    <row r="93" spans="2:4">
      <c r="B93" s="157" t="s">
        <v>136</v>
      </c>
      <c r="C93" s="145">
        <v>2070</v>
      </c>
      <c r="D93" s="154">
        <v>2536720151</v>
      </c>
    </row>
    <row r="94" spans="2:4">
      <c r="B94" s="157" t="s">
        <v>607</v>
      </c>
      <c r="C94" s="145">
        <v>2080</v>
      </c>
      <c r="D94" s="154">
        <v>9637259834</v>
      </c>
    </row>
    <row r="95" spans="2:4">
      <c r="B95" s="363" t="s">
        <v>655</v>
      </c>
      <c r="C95" s="364"/>
      <c r="D95" s="364"/>
    </row>
    <row r="98" spans="2:4">
      <c r="B98" s="358" t="s">
        <v>656</v>
      </c>
      <c r="C98" s="358"/>
      <c r="D98" s="358"/>
    </row>
    <row r="99" spans="2:4">
      <c r="B99" s="155"/>
      <c r="C99" s="155"/>
      <c r="D99" s="155"/>
    </row>
    <row r="100" spans="2:4">
      <c r="B100" s="1" t="s">
        <v>0</v>
      </c>
      <c r="C100" s="1" t="s">
        <v>121</v>
      </c>
      <c r="D100" s="156" t="s">
        <v>652</v>
      </c>
    </row>
    <row r="101" spans="2:4">
      <c r="B101" s="143">
        <v>1</v>
      </c>
      <c r="C101" s="143">
        <v>2</v>
      </c>
      <c r="D101" s="143">
        <v>3</v>
      </c>
    </row>
    <row r="102" spans="2:4" ht="30.6">
      <c r="B102" s="157" t="s">
        <v>786</v>
      </c>
      <c r="C102" s="145">
        <v>3010</v>
      </c>
      <c r="D102" s="146">
        <v>643880</v>
      </c>
    </row>
    <row r="103" spans="2:4">
      <c r="B103" s="157" t="s">
        <v>128</v>
      </c>
      <c r="C103" s="145">
        <v>3020</v>
      </c>
      <c r="D103" s="154">
        <v>54892584970.18</v>
      </c>
    </row>
    <row r="104" spans="2:4">
      <c r="B104" s="157" t="s">
        <v>604</v>
      </c>
      <c r="C104" s="145">
        <v>3030</v>
      </c>
      <c r="D104" s="154">
        <v>48361879813.25</v>
      </c>
    </row>
    <row r="105" spans="2:4">
      <c r="B105" s="157" t="s">
        <v>605</v>
      </c>
      <c r="C105" s="145">
        <v>3040</v>
      </c>
      <c r="D105" s="154">
        <v>14410109266</v>
      </c>
    </row>
    <row r="106" spans="2:4">
      <c r="B106" s="157" t="s">
        <v>606</v>
      </c>
      <c r="C106" s="145">
        <v>3050</v>
      </c>
      <c r="D106" s="154">
        <v>14136319833</v>
      </c>
    </row>
    <row r="107" spans="2:4">
      <c r="B107" s="157" t="s">
        <v>654</v>
      </c>
      <c r="C107" s="145">
        <v>3060</v>
      </c>
      <c r="D107" s="154">
        <v>13010822248</v>
      </c>
    </row>
    <row r="108" spans="2:4">
      <c r="B108" s="157" t="s">
        <v>136</v>
      </c>
      <c r="C108" s="145">
        <v>3070</v>
      </c>
      <c r="D108" s="154">
        <v>13438961</v>
      </c>
    </row>
    <row r="109" spans="2:4">
      <c r="B109" s="157" t="s">
        <v>607</v>
      </c>
      <c r="C109" s="145">
        <v>3080</v>
      </c>
      <c r="D109" s="154">
        <v>267047024</v>
      </c>
    </row>
    <row r="110" spans="2:4">
      <c r="B110" s="363" t="s">
        <v>658</v>
      </c>
      <c r="C110" s="364"/>
      <c r="D110" s="364"/>
    </row>
    <row r="113" spans="2:4">
      <c r="B113" s="358" t="s">
        <v>659</v>
      </c>
      <c r="C113" s="358"/>
      <c r="D113" s="358"/>
    </row>
    <row r="114" spans="2:4">
      <c r="B114" s="155"/>
      <c r="C114" s="155"/>
      <c r="D114" s="155"/>
    </row>
    <row r="115" spans="2:4">
      <c r="B115" s="1" t="s">
        <v>0</v>
      </c>
      <c r="C115" s="1" t="s">
        <v>121</v>
      </c>
      <c r="D115" s="156" t="s">
        <v>652</v>
      </c>
    </row>
    <row r="116" spans="2:4">
      <c r="B116" s="143">
        <v>1</v>
      </c>
      <c r="C116" s="143">
        <v>2</v>
      </c>
      <c r="D116" s="143">
        <v>3</v>
      </c>
    </row>
    <row r="117" spans="2:4" ht="30.6">
      <c r="B117" s="157" t="s">
        <v>787</v>
      </c>
      <c r="C117" s="145">
        <v>4010</v>
      </c>
      <c r="D117" s="146">
        <v>3007734</v>
      </c>
    </row>
    <row r="118" spans="2:4">
      <c r="B118" s="157" t="s">
        <v>128</v>
      </c>
      <c r="C118" s="145">
        <v>4020</v>
      </c>
      <c r="D118" s="154">
        <v>769205094923.88</v>
      </c>
    </row>
    <row r="119" spans="2:4">
      <c r="B119" s="157" t="s">
        <v>604</v>
      </c>
      <c r="C119" s="145">
        <v>4030</v>
      </c>
      <c r="D119" s="154">
        <v>735421201888.31006</v>
      </c>
    </row>
    <row r="120" spans="2:4">
      <c r="B120" s="157" t="s">
        <v>605</v>
      </c>
      <c r="C120" s="145">
        <v>4040</v>
      </c>
      <c r="D120" s="154">
        <v>66172572142</v>
      </c>
    </row>
    <row r="121" spans="2:4">
      <c r="B121" s="157" t="s">
        <v>606</v>
      </c>
      <c r="C121" s="145">
        <v>4050</v>
      </c>
      <c r="D121" s="154">
        <v>65901233539</v>
      </c>
    </row>
    <row r="122" spans="2:4">
      <c r="B122" s="157" t="s">
        <v>654</v>
      </c>
      <c r="C122" s="145">
        <v>4060</v>
      </c>
      <c r="D122" s="154">
        <v>63173989068</v>
      </c>
    </row>
    <row r="123" spans="2:4">
      <c r="B123" s="157" t="s">
        <v>136</v>
      </c>
      <c r="C123" s="145">
        <v>4070</v>
      </c>
      <c r="D123" s="154">
        <v>54743755</v>
      </c>
    </row>
    <row r="124" spans="2:4">
      <c r="B124" s="157" t="s">
        <v>607</v>
      </c>
      <c r="C124" s="145">
        <v>4080</v>
      </c>
      <c r="D124" s="154">
        <v>285575748</v>
      </c>
    </row>
    <row r="125" spans="2:4">
      <c r="B125" s="365" t="s">
        <v>661</v>
      </c>
      <c r="C125" s="365"/>
      <c r="D125" s="365"/>
    </row>
    <row r="128" spans="2:4">
      <c r="B128" s="358" t="s">
        <v>662</v>
      </c>
      <c r="C128" s="358"/>
      <c r="D128" s="358"/>
    </row>
    <row r="129" spans="2:4">
      <c r="B129" s="155"/>
      <c r="C129" s="155"/>
      <c r="D129" s="155"/>
    </row>
    <row r="130" spans="2:4">
      <c r="B130" s="1" t="s">
        <v>0</v>
      </c>
      <c r="C130" s="1" t="s">
        <v>121</v>
      </c>
      <c r="D130" s="156" t="s">
        <v>652</v>
      </c>
    </row>
    <row r="131" spans="2:4">
      <c r="B131" s="143">
        <v>1</v>
      </c>
      <c r="C131" s="143">
        <v>2</v>
      </c>
      <c r="D131" s="143">
        <v>3</v>
      </c>
    </row>
    <row r="132" spans="2:4" ht="30.6">
      <c r="B132" s="157" t="s">
        <v>788</v>
      </c>
      <c r="C132" s="145">
        <v>5010</v>
      </c>
      <c r="D132" s="146">
        <v>722166</v>
      </c>
    </row>
    <row r="133" spans="2:4">
      <c r="B133" s="157" t="s">
        <v>128</v>
      </c>
      <c r="C133" s="145">
        <v>5020</v>
      </c>
      <c r="D133" s="154">
        <v>8482522866.0699997</v>
      </c>
    </row>
    <row r="134" spans="2:4">
      <c r="B134" s="157" t="s">
        <v>604</v>
      </c>
      <c r="C134" s="145">
        <v>5030</v>
      </c>
      <c r="D134" s="154">
        <v>8091820416.8199997</v>
      </c>
    </row>
    <row r="135" spans="2:4">
      <c r="B135" s="157" t="s">
        <v>605</v>
      </c>
      <c r="C135" s="145">
        <v>5040</v>
      </c>
      <c r="D135" s="154">
        <v>2804930220</v>
      </c>
    </row>
    <row r="136" spans="2:4">
      <c r="B136" s="157" t="s">
        <v>606</v>
      </c>
      <c r="C136" s="145">
        <v>5050</v>
      </c>
      <c r="D136" s="154">
        <v>2040566315</v>
      </c>
    </row>
    <row r="137" spans="2:4">
      <c r="B137" s="157" t="s">
        <v>654</v>
      </c>
      <c r="C137" s="145">
        <v>5060</v>
      </c>
      <c r="D137" s="154">
        <v>1931683731</v>
      </c>
    </row>
    <row r="138" spans="2:4">
      <c r="B138" s="157" t="s">
        <v>136</v>
      </c>
      <c r="C138" s="145">
        <v>5070</v>
      </c>
      <c r="D138" s="154">
        <v>1604190</v>
      </c>
    </row>
    <row r="139" spans="2:4">
      <c r="B139" s="157" t="s">
        <v>607</v>
      </c>
      <c r="C139" s="145">
        <v>5080</v>
      </c>
      <c r="D139" s="154">
        <v>751841425</v>
      </c>
    </row>
    <row r="140" spans="2:4">
      <c r="B140" s="365" t="s">
        <v>664</v>
      </c>
      <c r="C140" s="365"/>
      <c r="D140" s="365"/>
    </row>
    <row r="143" spans="2:4">
      <c r="B143" s="358" t="s">
        <v>665</v>
      </c>
      <c r="C143" s="358"/>
      <c r="D143" s="358"/>
    </row>
    <row r="144" spans="2:4">
      <c r="B144" s="155"/>
      <c r="C144" s="155"/>
      <c r="D144" s="155"/>
    </row>
    <row r="145" spans="2:4">
      <c r="B145" s="1" t="s">
        <v>0</v>
      </c>
      <c r="C145" s="1" t="s">
        <v>121</v>
      </c>
      <c r="D145" s="156" t="s">
        <v>652</v>
      </c>
    </row>
    <row r="146" spans="2:4">
      <c r="B146" s="143">
        <v>1</v>
      </c>
      <c r="C146" s="143">
        <v>2</v>
      </c>
      <c r="D146" s="143">
        <v>3</v>
      </c>
    </row>
    <row r="147" spans="2:4" ht="30.6">
      <c r="B147" s="157" t="s">
        <v>789</v>
      </c>
      <c r="C147" s="145">
        <v>6010</v>
      </c>
      <c r="D147" s="146">
        <v>11429</v>
      </c>
    </row>
    <row r="148" spans="2:4">
      <c r="B148" s="157" t="s">
        <v>128</v>
      </c>
      <c r="C148" s="145">
        <v>6020</v>
      </c>
      <c r="D148" s="154">
        <v>4454105308.5600004</v>
      </c>
    </row>
    <row r="149" spans="2:4">
      <c r="B149" s="157" t="s">
        <v>604</v>
      </c>
      <c r="C149" s="145">
        <v>6030</v>
      </c>
      <c r="D149" s="154">
        <v>4448084650.6400003</v>
      </c>
    </row>
    <row r="150" spans="2:4">
      <c r="B150" s="157" t="s">
        <v>605</v>
      </c>
      <c r="C150" s="145">
        <v>6040</v>
      </c>
      <c r="D150" s="154">
        <v>663839706</v>
      </c>
    </row>
    <row r="151" spans="2:4">
      <c r="B151" s="157" t="s">
        <v>606</v>
      </c>
      <c r="C151" s="145">
        <v>6050</v>
      </c>
      <c r="D151" s="154">
        <v>657105606</v>
      </c>
    </row>
    <row r="152" spans="2:4">
      <c r="B152" s="157" t="s">
        <v>654</v>
      </c>
      <c r="C152" s="145">
        <v>6060</v>
      </c>
      <c r="D152" s="154">
        <v>638496298</v>
      </c>
    </row>
    <row r="153" spans="2:4">
      <c r="B153" s="157" t="s">
        <v>136</v>
      </c>
      <c r="C153" s="145">
        <v>6070</v>
      </c>
      <c r="D153" s="154">
        <v>503985</v>
      </c>
    </row>
    <row r="154" spans="2:4">
      <c r="B154" s="157" t="s">
        <v>607</v>
      </c>
      <c r="C154" s="145">
        <v>6080</v>
      </c>
      <c r="D154" s="154">
        <v>10371207</v>
      </c>
    </row>
    <row r="155" spans="2:4">
      <c r="B155" s="365" t="s">
        <v>667</v>
      </c>
      <c r="C155" s="365"/>
      <c r="D155" s="365"/>
    </row>
    <row r="158" spans="2:4">
      <c r="B158" s="358" t="s">
        <v>668</v>
      </c>
      <c r="C158" s="358"/>
      <c r="D158" s="358"/>
    </row>
    <row r="159" spans="2:4">
      <c r="B159" s="155"/>
      <c r="C159" s="155"/>
      <c r="D159" s="155"/>
    </row>
    <row r="160" spans="2:4">
      <c r="B160" s="1" t="s">
        <v>0</v>
      </c>
      <c r="C160" s="1" t="s">
        <v>121</v>
      </c>
      <c r="D160" s="156" t="s">
        <v>652</v>
      </c>
    </row>
    <row r="161" spans="2:5">
      <c r="B161" s="143">
        <v>1</v>
      </c>
      <c r="C161" s="143">
        <v>2</v>
      </c>
      <c r="D161" s="143">
        <v>3</v>
      </c>
    </row>
    <row r="162" spans="2:5" ht="40.799999999999997">
      <c r="B162" s="157" t="s">
        <v>790</v>
      </c>
      <c r="C162" s="145">
        <v>7010</v>
      </c>
      <c r="D162" s="146">
        <v>25050</v>
      </c>
    </row>
    <row r="163" spans="2:5">
      <c r="B163" s="157" t="s">
        <v>128</v>
      </c>
      <c r="C163" s="145">
        <v>7020</v>
      </c>
      <c r="D163" s="154">
        <v>8051043804.4499998</v>
      </c>
    </row>
    <row r="164" spans="2:5">
      <c r="B164" s="157" t="s">
        <v>604</v>
      </c>
      <c r="C164" s="145">
        <v>7030</v>
      </c>
      <c r="D164" s="154">
        <v>8013826280.2600002</v>
      </c>
    </row>
    <row r="165" spans="2:5">
      <c r="B165" s="157" t="s">
        <v>605</v>
      </c>
      <c r="C165" s="145">
        <v>7040</v>
      </c>
      <c r="D165" s="154">
        <v>1055911950</v>
      </c>
    </row>
    <row r="166" spans="2:5">
      <c r="B166" s="157" t="s">
        <v>606</v>
      </c>
      <c r="C166" s="145">
        <v>7050</v>
      </c>
      <c r="D166" s="154">
        <v>1055654859</v>
      </c>
    </row>
    <row r="167" spans="2:5">
      <c r="B167" s="157" t="s">
        <v>654</v>
      </c>
      <c r="C167" s="145">
        <v>7060</v>
      </c>
      <c r="D167" s="154">
        <v>1025604565</v>
      </c>
    </row>
    <row r="168" spans="2:5">
      <c r="B168" s="157" t="s">
        <v>136</v>
      </c>
      <c r="C168" s="145">
        <v>7070</v>
      </c>
      <c r="D168" s="154">
        <v>15972135</v>
      </c>
    </row>
    <row r="169" spans="2:5">
      <c r="B169" s="157" t="s">
        <v>607</v>
      </c>
      <c r="C169" s="145">
        <v>7080</v>
      </c>
      <c r="D169" s="154">
        <v>14807934</v>
      </c>
    </row>
    <row r="170" spans="2:5">
      <c r="B170" s="365" t="s">
        <v>670</v>
      </c>
      <c r="C170" s="365"/>
      <c r="D170" s="365"/>
    </row>
    <row r="173" spans="2:5">
      <c r="B173" s="360" t="s">
        <v>671</v>
      </c>
      <c r="C173" s="360"/>
      <c r="D173" s="360"/>
      <c r="E173" s="360"/>
    </row>
    <row r="174" spans="2:5">
      <c r="B174" s="158"/>
      <c r="C174" s="158"/>
      <c r="D174" s="158"/>
      <c r="E174" s="158"/>
    </row>
    <row r="175" spans="2:5">
      <c r="B175" s="366" t="s">
        <v>0</v>
      </c>
      <c r="C175" s="366" t="s">
        <v>121</v>
      </c>
      <c r="D175" s="366" t="s">
        <v>672</v>
      </c>
      <c r="E175" s="366" t="s">
        <v>673</v>
      </c>
    </row>
    <row r="176" spans="2:5">
      <c r="B176" s="366"/>
      <c r="C176" s="366"/>
      <c r="D176" s="366"/>
      <c r="E176" s="366"/>
    </row>
    <row r="177" spans="2:5">
      <c r="B177" s="159">
        <v>1</v>
      </c>
      <c r="C177" s="159">
        <v>2</v>
      </c>
      <c r="D177" s="159">
        <v>3</v>
      </c>
      <c r="E177" s="159">
        <v>4</v>
      </c>
    </row>
    <row r="178" spans="2:5">
      <c r="B178" s="144" t="s">
        <v>615</v>
      </c>
      <c r="C178" s="160">
        <v>8010</v>
      </c>
      <c r="D178" s="161">
        <v>18498788</v>
      </c>
      <c r="E178" s="162">
        <v>334997844992.56</v>
      </c>
    </row>
    <row r="179" spans="2:5">
      <c r="B179" s="144" t="s">
        <v>160</v>
      </c>
      <c r="C179" s="160">
        <v>8012</v>
      </c>
      <c r="D179" s="161">
        <v>580723</v>
      </c>
      <c r="E179" s="162">
        <v>2881936636.3800001</v>
      </c>
    </row>
    <row r="180" spans="2:5">
      <c r="B180" s="144" t="s">
        <v>161</v>
      </c>
      <c r="C180" s="160">
        <v>8013</v>
      </c>
      <c r="D180" s="161">
        <v>79374</v>
      </c>
      <c r="E180" s="162">
        <v>1953664096.95</v>
      </c>
    </row>
    <row r="181" spans="2:5">
      <c r="B181" s="144" t="s">
        <v>285</v>
      </c>
      <c r="C181" s="160">
        <v>8014</v>
      </c>
      <c r="D181" s="161">
        <v>0</v>
      </c>
      <c r="E181" s="162">
        <v>0</v>
      </c>
    </row>
    <row r="182" spans="2:5">
      <c r="B182" s="144" t="s">
        <v>286</v>
      </c>
      <c r="C182" s="160">
        <v>8015</v>
      </c>
      <c r="D182" s="161">
        <v>0</v>
      </c>
      <c r="E182" s="162">
        <v>0</v>
      </c>
    </row>
    <row r="183" spans="2:5">
      <c r="B183" s="144" t="s">
        <v>287</v>
      </c>
      <c r="C183" s="160">
        <v>8016</v>
      </c>
      <c r="D183" s="161">
        <v>0</v>
      </c>
      <c r="E183" s="162">
        <v>0</v>
      </c>
    </row>
    <row r="184" spans="2:5">
      <c r="B184" s="144" t="s">
        <v>288</v>
      </c>
      <c r="C184" s="160">
        <v>8017</v>
      </c>
      <c r="D184" s="161">
        <v>0</v>
      </c>
      <c r="E184" s="162">
        <v>0</v>
      </c>
    </row>
    <row r="185" spans="2:5">
      <c r="B185" s="144" t="s">
        <v>289</v>
      </c>
      <c r="C185" s="160">
        <v>8018</v>
      </c>
      <c r="D185" s="161">
        <v>0</v>
      </c>
      <c r="E185" s="162">
        <v>0</v>
      </c>
    </row>
    <row r="186" spans="2:5">
      <c r="B186" s="144" t="s">
        <v>290</v>
      </c>
      <c r="C186" s="160">
        <v>8019</v>
      </c>
      <c r="D186" s="161">
        <v>0</v>
      </c>
      <c r="E186" s="162">
        <v>0</v>
      </c>
    </row>
    <row r="187" spans="2:5">
      <c r="B187" s="144" t="s">
        <v>674</v>
      </c>
      <c r="C187" s="160">
        <v>8020</v>
      </c>
      <c r="D187" s="161">
        <v>16156746</v>
      </c>
      <c r="E187" s="162">
        <v>191678493593.44</v>
      </c>
    </row>
    <row r="188" spans="2:5">
      <c r="B188" s="144" t="s">
        <v>675</v>
      </c>
      <c r="C188" s="160">
        <v>8021</v>
      </c>
      <c r="D188" s="161">
        <v>6171829</v>
      </c>
      <c r="E188" s="162">
        <v>71589662788.139999</v>
      </c>
    </row>
    <row r="189" spans="2:5">
      <c r="B189" s="144" t="s">
        <v>676</v>
      </c>
      <c r="C189" s="160">
        <v>8022</v>
      </c>
      <c r="D189" s="161">
        <v>1269780</v>
      </c>
      <c r="E189" s="162">
        <v>37747046632.150002</v>
      </c>
    </row>
    <row r="190" spans="2:5">
      <c r="B190" s="144" t="s">
        <v>677</v>
      </c>
      <c r="C190" s="160">
        <v>8023</v>
      </c>
      <c r="D190" s="161">
        <v>181978</v>
      </c>
      <c r="E190" s="162">
        <v>4616909969.7299995</v>
      </c>
    </row>
    <row r="191" spans="2:5">
      <c r="B191" s="144" t="s">
        <v>678</v>
      </c>
      <c r="C191" s="160">
        <v>8024</v>
      </c>
      <c r="D191" s="161">
        <v>705929</v>
      </c>
      <c r="E191" s="162">
        <v>17078132220.360001</v>
      </c>
    </row>
    <row r="192" spans="2:5">
      <c r="B192" s="144" t="s">
        <v>679</v>
      </c>
      <c r="C192" s="160">
        <v>8025</v>
      </c>
      <c r="D192" s="161">
        <v>148154</v>
      </c>
      <c r="E192" s="162">
        <v>3574844157.4400001</v>
      </c>
    </row>
    <row r="193" spans="2:5">
      <c r="B193" s="144" t="s">
        <v>680</v>
      </c>
      <c r="C193" s="160">
        <v>8026</v>
      </c>
      <c r="D193" s="161">
        <v>37914</v>
      </c>
      <c r="E193" s="162">
        <v>2148364911.0700002</v>
      </c>
    </row>
    <row r="194" spans="2:5">
      <c r="B194" s="144" t="s">
        <v>681</v>
      </c>
      <c r="C194" s="160">
        <v>8027</v>
      </c>
      <c r="D194" s="161">
        <v>11909</v>
      </c>
      <c r="E194" s="162">
        <v>575780973.10000002</v>
      </c>
    </row>
    <row r="195" spans="2:5">
      <c r="B195" s="144" t="s">
        <v>682</v>
      </c>
      <c r="C195" s="160">
        <v>8028</v>
      </c>
      <c r="D195" s="161">
        <v>26907</v>
      </c>
      <c r="E195" s="162">
        <v>596122138.91999996</v>
      </c>
    </row>
    <row r="196" spans="2:5">
      <c r="B196" s="144" t="s">
        <v>683</v>
      </c>
      <c r="C196" s="160">
        <v>8029</v>
      </c>
      <c r="D196" s="161">
        <v>11326</v>
      </c>
      <c r="E196" s="162">
        <v>246532637.47999999</v>
      </c>
    </row>
    <row r="197" spans="2:5">
      <c r="B197" s="144" t="s">
        <v>684</v>
      </c>
      <c r="C197" s="160">
        <v>8030</v>
      </c>
      <c r="D197" s="161">
        <v>3907</v>
      </c>
      <c r="E197" s="162">
        <v>205134434.59999999</v>
      </c>
    </row>
    <row r="198" spans="2:5">
      <c r="B198" s="144" t="s">
        <v>685</v>
      </c>
      <c r="C198" s="160">
        <v>8031</v>
      </c>
      <c r="D198" s="161">
        <v>2344</v>
      </c>
      <c r="E198" s="162">
        <v>105219802.8</v>
      </c>
    </row>
    <row r="199" spans="2:5" ht="20.399999999999999">
      <c r="B199" s="144" t="s">
        <v>616</v>
      </c>
      <c r="C199" s="160">
        <v>8040</v>
      </c>
      <c r="D199" s="161">
        <v>251397</v>
      </c>
      <c r="E199" s="162">
        <v>73070300132.429993</v>
      </c>
    </row>
    <row r="200" spans="2:5">
      <c r="B200" s="144" t="s">
        <v>166</v>
      </c>
      <c r="C200" s="160">
        <v>8041</v>
      </c>
      <c r="D200" s="161">
        <v>235180</v>
      </c>
      <c r="E200" s="162">
        <v>68223608742.739998</v>
      </c>
    </row>
    <row r="201" spans="2:5">
      <c r="B201" s="144" t="s">
        <v>167</v>
      </c>
      <c r="C201" s="160">
        <v>8042</v>
      </c>
      <c r="D201" s="161">
        <v>24338</v>
      </c>
      <c r="E201" s="162">
        <v>4039520045.77</v>
      </c>
    </row>
    <row r="202" spans="2:5">
      <c r="B202" s="144" t="s">
        <v>617</v>
      </c>
      <c r="C202" s="160">
        <v>8043</v>
      </c>
      <c r="D202" s="161">
        <v>4261</v>
      </c>
      <c r="E202" s="162">
        <v>807171343.91999996</v>
      </c>
    </row>
    <row r="203" spans="2:5">
      <c r="B203" s="367" t="s">
        <v>686</v>
      </c>
      <c r="C203" s="369">
        <v>8050</v>
      </c>
      <c r="D203" s="370">
        <v>649475</v>
      </c>
      <c r="E203" s="372">
        <v>7737802658.0200005</v>
      </c>
    </row>
    <row r="204" spans="2:5">
      <c r="B204" s="368"/>
      <c r="C204" s="369"/>
      <c r="D204" s="371"/>
      <c r="E204" s="373"/>
    </row>
    <row r="207" spans="2:5">
      <c r="B207" s="360" t="s">
        <v>687</v>
      </c>
      <c r="C207" s="360"/>
      <c r="D207" s="360"/>
      <c r="E207" s="360"/>
    </row>
    <row r="209" spans="2:5">
      <c r="B209" s="374" t="s">
        <v>0</v>
      </c>
      <c r="C209" s="366" t="s">
        <v>121</v>
      </c>
      <c r="D209" s="366" t="s">
        <v>688</v>
      </c>
      <c r="E209" s="374" t="s">
        <v>689</v>
      </c>
    </row>
    <row r="210" spans="2:5">
      <c r="B210" s="375"/>
      <c r="C210" s="366"/>
      <c r="D210" s="366"/>
      <c r="E210" s="376"/>
    </row>
    <row r="211" spans="2:5">
      <c r="B211" s="159">
        <v>1</v>
      </c>
      <c r="C211" s="159">
        <v>2</v>
      </c>
      <c r="D211" s="159">
        <v>3</v>
      </c>
      <c r="E211" s="159">
        <v>4</v>
      </c>
    </row>
    <row r="212" spans="2:5">
      <c r="B212" s="163" t="s">
        <v>171</v>
      </c>
      <c r="C212" s="164">
        <v>9000</v>
      </c>
      <c r="D212" s="161">
        <v>16597837</v>
      </c>
      <c r="E212" s="162">
        <v>5814912873369.0996</v>
      </c>
    </row>
    <row r="213" spans="2:5">
      <c r="B213" s="165" t="s">
        <v>619</v>
      </c>
      <c r="C213" s="164">
        <v>9010</v>
      </c>
      <c r="D213" s="161">
        <v>243942</v>
      </c>
      <c r="E213" s="162">
        <v>3424374052009.0298</v>
      </c>
    </row>
    <row r="214" spans="2:5">
      <c r="B214" s="165" t="s">
        <v>620</v>
      </c>
      <c r="C214" s="164">
        <v>9011</v>
      </c>
      <c r="D214" s="161">
        <v>5846</v>
      </c>
      <c r="E214" s="162">
        <v>37739108079.599998</v>
      </c>
    </row>
    <row r="215" spans="2:5">
      <c r="B215" s="165" t="s">
        <v>621</v>
      </c>
      <c r="C215" s="164">
        <v>9012</v>
      </c>
      <c r="D215" s="161">
        <v>324</v>
      </c>
      <c r="E215" s="162">
        <v>200059225.84999999</v>
      </c>
    </row>
    <row r="216" spans="2:5">
      <c r="B216" s="165" t="s">
        <v>622</v>
      </c>
      <c r="C216" s="164">
        <v>9013</v>
      </c>
      <c r="D216" s="161">
        <v>0</v>
      </c>
      <c r="E216" s="162">
        <v>0</v>
      </c>
    </row>
    <row r="217" spans="2:5">
      <c r="B217" s="165" t="s">
        <v>623</v>
      </c>
      <c r="C217" s="164">
        <v>9014</v>
      </c>
      <c r="D217" s="161">
        <v>4054</v>
      </c>
      <c r="E217" s="162">
        <v>383045691.47000003</v>
      </c>
    </row>
    <row r="218" spans="2:5">
      <c r="B218" s="165" t="s">
        <v>624</v>
      </c>
      <c r="C218" s="164">
        <v>9015</v>
      </c>
      <c r="D218" s="161">
        <v>39829</v>
      </c>
      <c r="E218" s="162">
        <v>59887978535.379997</v>
      </c>
    </row>
    <row r="219" spans="2:5">
      <c r="B219" s="165" t="s">
        <v>625</v>
      </c>
      <c r="C219" s="164">
        <v>9016</v>
      </c>
      <c r="D219" s="161">
        <v>22863</v>
      </c>
      <c r="E219" s="162">
        <v>17380819665.34</v>
      </c>
    </row>
    <row r="220" spans="2:5">
      <c r="B220" s="165" t="s">
        <v>626</v>
      </c>
      <c r="C220" s="164">
        <v>9017</v>
      </c>
      <c r="D220" s="161">
        <v>3604</v>
      </c>
      <c r="E220" s="162">
        <v>234630813.41</v>
      </c>
    </row>
    <row r="221" spans="2:5">
      <c r="B221" s="165" t="s">
        <v>627</v>
      </c>
      <c r="C221" s="164">
        <v>9018</v>
      </c>
      <c r="D221" s="161">
        <v>3069</v>
      </c>
      <c r="E221" s="162">
        <v>189725509.99000001</v>
      </c>
    </row>
    <row r="222" spans="2:5">
      <c r="B222" s="144" t="s">
        <v>690</v>
      </c>
      <c r="C222" s="164">
        <v>9019</v>
      </c>
      <c r="D222" s="161">
        <v>4582</v>
      </c>
      <c r="E222" s="162">
        <v>376146431.75</v>
      </c>
    </row>
    <row r="223" spans="2:5">
      <c r="B223" s="144" t="s">
        <v>691</v>
      </c>
      <c r="C223" s="164">
        <v>9020</v>
      </c>
      <c r="D223" s="161">
        <v>18325</v>
      </c>
      <c r="E223" s="162">
        <v>2146432754332.45</v>
      </c>
    </row>
    <row r="224" spans="2:5">
      <c r="B224" s="144" t="s">
        <v>692</v>
      </c>
      <c r="C224" s="164">
        <v>9021</v>
      </c>
      <c r="D224" s="161">
        <v>15698</v>
      </c>
      <c r="E224" s="162">
        <v>1274281840.71</v>
      </c>
    </row>
    <row r="225" spans="2:5">
      <c r="B225" s="144" t="s">
        <v>693</v>
      </c>
      <c r="C225" s="164">
        <v>9022</v>
      </c>
      <c r="D225" s="161">
        <v>9392</v>
      </c>
      <c r="E225" s="162">
        <v>38817840685</v>
      </c>
    </row>
    <row r="226" spans="2:5">
      <c r="B226" s="144" t="s">
        <v>694</v>
      </c>
      <c r="C226" s="164">
        <v>9023</v>
      </c>
      <c r="D226" s="161">
        <v>1613</v>
      </c>
      <c r="E226" s="162">
        <v>42363401.539999999</v>
      </c>
    </row>
    <row r="227" spans="2:5">
      <c r="B227" s="144" t="s">
        <v>695</v>
      </c>
      <c r="C227" s="164">
        <v>9024</v>
      </c>
      <c r="D227" s="161">
        <v>4980</v>
      </c>
      <c r="E227" s="162">
        <v>15883193.300000001</v>
      </c>
    </row>
    <row r="228" spans="2:5">
      <c r="B228" s="144" t="s">
        <v>696</v>
      </c>
      <c r="C228" s="164">
        <v>9025</v>
      </c>
      <c r="D228" s="161">
        <v>433</v>
      </c>
      <c r="E228" s="162">
        <v>48650856.950000003</v>
      </c>
    </row>
    <row r="229" spans="2:5">
      <c r="B229" s="144" t="s">
        <v>697</v>
      </c>
      <c r="C229" s="164">
        <v>9026</v>
      </c>
      <c r="D229" s="161">
        <v>1</v>
      </c>
      <c r="E229" s="162">
        <v>390864.68</v>
      </c>
    </row>
    <row r="230" spans="2:5">
      <c r="B230" s="165" t="s">
        <v>633</v>
      </c>
      <c r="C230" s="164">
        <v>9030</v>
      </c>
      <c r="D230" s="161">
        <v>27139</v>
      </c>
      <c r="E230" s="162">
        <v>1785130849.24</v>
      </c>
    </row>
    <row r="231" spans="2:5">
      <c r="B231" s="165" t="s">
        <v>634</v>
      </c>
      <c r="C231" s="164">
        <v>9031</v>
      </c>
      <c r="D231" s="161">
        <v>2281</v>
      </c>
      <c r="E231" s="162">
        <v>112737010.06999999</v>
      </c>
    </row>
    <row r="232" spans="2:5">
      <c r="B232" s="165" t="s">
        <v>635</v>
      </c>
      <c r="C232" s="164">
        <v>9032</v>
      </c>
      <c r="D232" s="161">
        <v>36423</v>
      </c>
      <c r="E232" s="162">
        <v>668548892.05999994</v>
      </c>
    </row>
    <row r="233" spans="2:5">
      <c r="B233" s="165" t="s">
        <v>636</v>
      </c>
      <c r="C233" s="164">
        <v>9040</v>
      </c>
      <c r="D233" s="161">
        <v>4134049</v>
      </c>
      <c r="E233" s="162">
        <v>5232758422.3800001</v>
      </c>
    </row>
    <row r="234" spans="2:5">
      <c r="B234" s="165" t="s">
        <v>637</v>
      </c>
      <c r="C234" s="164">
        <v>9041</v>
      </c>
      <c r="D234" s="161">
        <v>87291</v>
      </c>
      <c r="E234" s="162">
        <v>130569286.09</v>
      </c>
    </row>
    <row r="235" spans="2:5">
      <c r="B235" s="165" t="s">
        <v>638</v>
      </c>
      <c r="C235" s="164">
        <v>9042</v>
      </c>
      <c r="D235" s="161">
        <v>10742436</v>
      </c>
      <c r="E235" s="162">
        <v>34557819689.970001</v>
      </c>
    </row>
    <row r="236" spans="2:5">
      <c r="B236" s="165" t="s">
        <v>639</v>
      </c>
      <c r="C236" s="164">
        <v>9043</v>
      </c>
      <c r="D236" s="161">
        <v>17883</v>
      </c>
      <c r="E236" s="162">
        <v>49430148.609999999</v>
      </c>
    </row>
    <row r="237" spans="2:5">
      <c r="B237" s="165" t="s">
        <v>640</v>
      </c>
      <c r="C237" s="164">
        <v>9044</v>
      </c>
      <c r="D237" s="161">
        <v>159403</v>
      </c>
      <c r="E237" s="162">
        <v>203781411.16999999</v>
      </c>
    </row>
    <row r="238" spans="2:5">
      <c r="B238" s="165" t="s">
        <v>641</v>
      </c>
      <c r="C238" s="164">
        <v>9045</v>
      </c>
      <c r="D238" s="161">
        <v>6399</v>
      </c>
      <c r="E238" s="162">
        <v>12533272.710000001</v>
      </c>
    </row>
    <row r="239" spans="2:5">
      <c r="B239" s="165" t="s">
        <v>642</v>
      </c>
      <c r="C239" s="164">
        <v>9046</v>
      </c>
      <c r="D239" s="161">
        <v>59728</v>
      </c>
      <c r="E239" s="162">
        <v>236592177.13999999</v>
      </c>
    </row>
    <row r="240" spans="2:5">
      <c r="B240" s="165" t="s">
        <v>643</v>
      </c>
      <c r="C240" s="164">
        <v>9047</v>
      </c>
      <c r="D240" s="161">
        <v>294043</v>
      </c>
      <c r="E240" s="162">
        <v>3784513846.3699999</v>
      </c>
    </row>
    <row r="241" spans="2:5">
      <c r="B241" s="165" t="s">
        <v>644</v>
      </c>
      <c r="C241" s="164">
        <v>9048</v>
      </c>
      <c r="D241" s="161">
        <v>30000</v>
      </c>
      <c r="E241" s="162">
        <v>238048797.21000001</v>
      </c>
    </row>
    <row r="242" spans="2:5">
      <c r="B242" s="165" t="s">
        <v>698</v>
      </c>
      <c r="C242" s="164">
        <v>9050</v>
      </c>
      <c r="D242" s="161">
        <v>1669683</v>
      </c>
      <c r="E242" s="162">
        <v>33411234857.57</v>
      </c>
    </row>
    <row r="243" spans="2:5">
      <c r="B243" s="165" t="s">
        <v>646</v>
      </c>
      <c r="C243" s="164">
        <v>9051</v>
      </c>
      <c r="D243" s="161">
        <v>6116</v>
      </c>
      <c r="E243" s="162">
        <v>39166457.450000003</v>
      </c>
    </row>
    <row r="244" spans="2:5">
      <c r="B244" s="165" t="s">
        <v>647</v>
      </c>
      <c r="C244" s="164">
        <v>9052</v>
      </c>
      <c r="D244" s="161">
        <v>108463</v>
      </c>
      <c r="E244" s="162">
        <v>7052277114.6099997</v>
      </c>
    </row>
    <row r="247" spans="2:5">
      <c r="B247" s="358" t="s">
        <v>779</v>
      </c>
      <c r="C247" s="358"/>
      <c r="D247" s="358"/>
    </row>
    <row r="248" spans="2:5">
      <c r="B248" s="1" t="s">
        <v>0</v>
      </c>
      <c r="C248" s="1" t="s">
        <v>121</v>
      </c>
      <c r="D248" s="1" t="s">
        <v>122</v>
      </c>
    </row>
    <row r="249" spans="2:5">
      <c r="B249" s="143">
        <v>1</v>
      </c>
      <c r="C249" s="143">
        <v>2</v>
      </c>
      <c r="D249" s="143">
        <v>3</v>
      </c>
    </row>
    <row r="250" spans="2:5" ht="20.399999999999999">
      <c r="B250" s="144" t="s">
        <v>791</v>
      </c>
      <c r="C250" s="145">
        <v>9100</v>
      </c>
      <c r="D250" s="154">
        <v>25418642206527.18</v>
      </c>
    </row>
    <row r="251" spans="2:5">
      <c r="B251" s="147" t="s">
        <v>701</v>
      </c>
      <c r="C251" s="148"/>
      <c r="D251" s="166"/>
    </row>
    <row r="252" spans="2:5">
      <c r="B252" s="147" t="s">
        <v>702</v>
      </c>
      <c r="C252" s="150">
        <v>9101</v>
      </c>
      <c r="D252" s="166">
        <v>771444730682.44995</v>
      </c>
    </row>
    <row r="253" spans="2:5">
      <c r="B253" s="152" t="s">
        <v>703</v>
      </c>
      <c r="C253" s="150">
        <v>9102</v>
      </c>
      <c r="D253" s="166">
        <v>13470162735.559999</v>
      </c>
    </row>
    <row r="254" spans="2:5">
      <c r="B254" s="152" t="s">
        <v>704</v>
      </c>
      <c r="C254" s="150">
        <v>9103</v>
      </c>
      <c r="D254" s="166">
        <v>92696484.599999994</v>
      </c>
    </row>
    <row r="255" spans="2:5">
      <c r="B255" s="152" t="s">
        <v>705</v>
      </c>
      <c r="C255" s="150">
        <v>9104</v>
      </c>
      <c r="D255" s="166">
        <v>321725255.88999999</v>
      </c>
    </row>
    <row r="256" spans="2:5">
      <c r="B256" s="152" t="s">
        <v>706</v>
      </c>
      <c r="C256" s="150">
        <v>9105</v>
      </c>
      <c r="D256" s="166">
        <v>3652559696.5500002</v>
      </c>
    </row>
    <row r="257" spans="2:4">
      <c r="B257" s="152" t="s">
        <v>707</v>
      </c>
      <c r="C257" s="150">
        <v>9106</v>
      </c>
      <c r="D257" s="166">
        <v>302593737.55000001</v>
      </c>
    </row>
    <row r="258" spans="2:4">
      <c r="B258" s="152" t="s">
        <v>708</v>
      </c>
      <c r="C258" s="150">
        <v>9107</v>
      </c>
      <c r="D258" s="166">
        <v>330835851.44999999</v>
      </c>
    </row>
    <row r="259" spans="2:4">
      <c r="B259" s="152" t="s">
        <v>709</v>
      </c>
      <c r="C259" s="150">
        <v>9108</v>
      </c>
      <c r="D259" s="166">
        <v>10931822.609999999</v>
      </c>
    </row>
    <row r="260" spans="2:4">
      <c r="B260" s="152" t="s">
        <v>710</v>
      </c>
      <c r="C260" s="150">
        <v>9109</v>
      </c>
      <c r="D260" s="166">
        <v>220629918.38999999</v>
      </c>
    </row>
    <row r="261" spans="2:4">
      <c r="B261" s="152" t="s">
        <v>711</v>
      </c>
      <c r="C261" s="150">
        <v>9110</v>
      </c>
      <c r="D261" s="166">
        <v>251745238.33000001</v>
      </c>
    </row>
    <row r="262" spans="2:4">
      <c r="B262" s="152" t="s">
        <v>712</v>
      </c>
      <c r="C262" s="150">
        <v>9111</v>
      </c>
      <c r="D262" s="166">
        <v>3162335.66</v>
      </c>
    </row>
    <row r="263" spans="2:4">
      <c r="B263" s="152" t="s">
        <v>713</v>
      </c>
      <c r="C263" s="150">
        <v>9112</v>
      </c>
      <c r="D263" s="166">
        <v>5421069287.71</v>
      </c>
    </row>
    <row r="264" spans="2:4">
      <c r="B264" s="152" t="s">
        <v>714</v>
      </c>
      <c r="C264" s="150">
        <v>9113</v>
      </c>
      <c r="D264" s="166">
        <v>37450172175.25</v>
      </c>
    </row>
    <row r="265" spans="2:4">
      <c r="B265" s="152" t="s">
        <v>715</v>
      </c>
      <c r="C265" s="150">
        <v>9114</v>
      </c>
      <c r="D265" s="166">
        <v>2072697340.1500001</v>
      </c>
    </row>
    <row r="266" spans="2:4">
      <c r="B266" s="152" t="s">
        <v>716</v>
      </c>
      <c r="C266" s="150">
        <v>9115</v>
      </c>
      <c r="D266" s="166">
        <v>266184882.44999999</v>
      </c>
    </row>
    <row r="267" spans="2:4">
      <c r="B267" s="152" t="s">
        <v>717</v>
      </c>
      <c r="C267" s="150">
        <v>9116</v>
      </c>
      <c r="D267" s="166">
        <v>67825862790.339996</v>
      </c>
    </row>
    <row r="268" spans="2:4">
      <c r="B268" s="152" t="s">
        <v>718</v>
      </c>
      <c r="C268" s="150">
        <v>9117</v>
      </c>
      <c r="D268" s="166">
        <v>3436081726340.9302</v>
      </c>
    </row>
    <row r="269" spans="2:4">
      <c r="B269" s="152" t="s">
        <v>719</v>
      </c>
      <c r="C269" s="150">
        <v>9118</v>
      </c>
      <c r="D269" s="166">
        <v>51855568017.43</v>
      </c>
    </row>
    <row r="270" spans="2:4">
      <c r="B270" s="152" t="s">
        <v>720</v>
      </c>
      <c r="C270" s="150">
        <v>9119</v>
      </c>
      <c r="D270" s="166">
        <v>62597890421.849998</v>
      </c>
    </row>
    <row r="271" spans="2:4">
      <c r="B271" s="152" t="s">
        <v>721</v>
      </c>
      <c r="C271" s="150">
        <v>9120</v>
      </c>
      <c r="D271" s="166">
        <v>1763016703.4100001</v>
      </c>
    </row>
    <row r="272" spans="2:4">
      <c r="B272" s="152" t="s">
        <v>722</v>
      </c>
      <c r="C272" s="150">
        <v>9121</v>
      </c>
      <c r="D272" s="166">
        <v>18332770521.02</v>
      </c>
    </row>
    <row r="273" spans="2:4">
      <c r="B273" s="152" t="s">
        <v>723</v>
      </c>
      <c r="C273" s="150">
        <v>9122</v>
      </c>
      <c r="D273" s="166">
        <v>302945304.24000001</v>
      </c>
    </row>
    <row r="274" spans="2:4">
      <c r="B274" s="152" t="s">
        <v>724</v>
      </c>
      <c r="C274" s="150">
        <v>9123</v>
      </c>
      <c r="D274" s="166">
        <v>2133621819536.5701</v>
      </c>
    </row>
    <row r="275" spans="2:4">
      <c r="B275" s="152" t="s">
        <v>725</v>
      </c>
      <c r="C275" s="150">
        <v>9124</v>
      </c>
      <c r="D275" s="166">
        <v>5125462630.8599997</v>
      </c>
    </row>
    <row r="276" spans="2:4">
      <c r="B276" s="152" t="s">
        <v>726</v>
      </c>
      <c r="C276" s="150">
        <v>9125</v>
      </c>
      <c r="D276" s="166">
        <v>38663759899.940002</v>
      </c>
    </row>
    <row r="277" spans="2:4">
      <c r="B277" s="152" t="s">
        <v>727</v>
      </c>
      <c r="C277" s="150">
        <v>9126</v>
      </c>
      <c r="D277" s="166">
        <v>4005892180.21</v>
      </c>
    </row>
    <row r="278" spans="2:4">
      <c r="B278" s="152" t="s">
        <v>728</v>
      </c>
      <c r="C278" s="150">
        <v>9127</v>
      </c>
      <c r="D278" s="166">
        <v>1625295.83</v>
      </c>
    </row>
    <row r="279" spans="2:4">
      <c r="B279" s="152" t="s">
        <v>729</v>
      </c>
      <c r="C279" s="150">
        <v>9128</v>
      </c>
      <c r="D279" s="166">
        <v>56464596.149999999</v>
      </c>
    </row>
    <row r="280" spans="2:4">
      <c r="B280" s="152" t="s">
        <v>730</v>
      </c>
      <c r="C280" s="150">
        <v>9129</v>
      </c>
      <c r="D280" s="166">
        <v>16310717252155.16</v>
      </c>
    </row>
    <row r="281" spans="2:4">
      <c r="B281" s="152" t="s">
        <v>731</v>
      </c>
      <c r="C281" s="150">
        <v>9130</v>
      </c>
      <c r="D281" s="166">
        <v>21790411825.369999</v>
      </c>
    </row>
    <row r="282" spans="2:4">
      <c r="B282" s="152" t="s">
        <v>732</v>
      </c>
      <c r="C282" s="150">
        <v>9131</v>
      </c>
      <c r="D282" s="166">
        <v>301050619898.23999</v>
      </c>
    </row>
    <row r="283" spans="2:4">
      <c r="B283" s="152" t="s">
        <v>733</v>
      </c>
      <c r="C283" s="150">
        <v>9132</v>
      </c>
      <c r="D283" s="166">
        <v>1445704196083.28</v>
      </c>
    </row>
    <row r="284" spans="2:4">
      <c r="B284" s="152" t="s">
        <v>734</v>
      </c>
      <c r="C284" s="150">
        <v>9133</v>
      </c>
      <c r="D284" s="166">
        <v>4763545920.7600002</v>
      </c>
    </row>
    <row r="285" spans="2:4">
      <c r="B285" s="152" t="s">
        <v>735</v>
      </c>
      <c r="C285" s="150">
        <v>9134</v>
      </c>
      <c r="D285" s="166">
        <v>548578492.63999999</v>
      </c>
    </row>
    <row r="286" spans="2:4">
      <c r="B286" s="152" t="s">
        <v>736</v>
      </c>
      <c r="C286" s="150">
        <v>9135</v>
      </c>
      <c r="D286" s="166">
        <v>118745107.05</v>
      </c>
    </row>
    <row r="287" spans="2:4">
      <c r="B287" s="152" t="s">
        <v>737</v>
      </c>
      <c r="C287" s="150">
        <v>9136</v>
      </c>
      <c r="D287" s="166">
        <v>474110493.69999999</v>
      </c>
    </row>
    <row r="288" spans="2:4">
      <c r="B288" s="152" t="s">
        <v>738</v>
      </c>
      <c r="C288" s="150">
        <v>9137</v>
      </c>
      <c r="D288" s="166">
        <v>93799364.879999995</v>
      </c>
    </row>
    <row r="289" spans="2:4">
      <c r="B289" s="152" t="s">
        <v>739</v>
      </c>
      <c r="C289" s="150">
        <v>9138</v>
      </c>
      <c r="D289" s="166">
        <v>55751725.810000002</v>
      </c>
    </row>
    <row r="290" spans="2:4">
      <c r="B290" s="152" t="s">
        <v>740</v>
      </c>
      <c r="C290" s="150">
        <v>9139</v>
      </c>
      <c r="D290" s="166">
        <v>1799519241.6700001</v>
      </c>
    </row>
    <row r="291" spans="2:4">
      <c r="B291" s="152" t="s">
        <v>741</v>
      </c>
      <c r="C291" s="150">
        <v>9140</v>
      </c>
      <c r="D291" s="166">
        <v>1371271595.8599999</v>
      </c>
    </row>
    <row r="292" spans="2:4">
      <c r="B292" s="152" t="s">
        <v>742</v>
      </c>
      <c r="C292" s="150">
        <v>9141</v>
      </c>
      <c r="D292" s="166">
        <v>3766439565.3499999</v>
      </c>
    </row>
    <row r="293" spans="2:4">
      <c r="B293" s="152" t="s">
        <v>743</v>
      </c>
      <c r="C293" s="150">
        <v>9142</v>
      </c>
      <c r="D293" s="166">
        <v>583057181.97000003</v>
      </c>
    </row>
    <row r="294" spans="2:4">
      <c r="B294" s="152" t="s">
        <v>744</v>
      </c>
      <c r="C294" s="150">
        <v>9143</v>
      </c>
      <c r="D294" s="166">
        <v>195137987088.32001</v>
      </c>
    </row>
    <row r="295" spans="2:4">
      <c r="B295" s="152" t="s">
        <v>745</v>
      </c>
      <c r="C295" s="150">
        <v>9144</v>
      </c>
      <c r="D295" s="166">
        <v>21829182183.849998</v>
      </c>
    </row>
    <row r="296" spans="2:4">
      <c r="B296" s="152" t="s">
        <v>746</v>
      </c>
      <c r="C296" s="150">
        <v>9145</v>
      </c>
      <c r="D296" s="166">
        <v>37588876565.080002</v>
      </c>
    </row>
    <row r="297" spans="2:4">
      <c r="B297" s="152" t="s">
        <v>747</v>
      </c>
      <c r="C297" s="150">
        <v>9146</v>
      </c>
      <c r="D297" s="166">
        <v>4111495727.2600002</v>
      </c>
    </row>
    <row r="298" spans="2:4">
      <c r="B298" s="152" t="s">
        <v>748</v>
      </c>
      <c r="C298" s="150">
        <v>9147</v>
      </c>
      <c r="D298" s="166">
        <v>8082706120.6099997</v>
      </c>
    </row>
    <row r="299" spans="2:4">
      <c r="B299" s="152" t="s">
        <v>749</v>
      </c>
      <c r="C299" s="150">
        <v>9148</v>
      </c>
      <c r="D299" s="166">
        <v>3231996438.8800001</v>
      </c>
    </row>
    <row r="300" spans="2:4">
      <c r="B300" s="152" t="s">
        <v>750</v>
      </c>
      <c r="C300" s="150">
        <v>9149</v>
      </c>
      <c r="D300" s="166">
        <v>1057234638.48</v>
      </c>
    </row>
    <row r="301" spans="2:4">
      <c r="B301" s="152" t="s">
        <v>751</v>
      </c>
      <c r="C301" s="150">
        <v>9150</v>
      </c>
      <c r="D301" s="166">
        <v>1481669738.46</v>
      </c>
    </row>
    <row r="302" spans="2:4">
      <c r="B302" s="152" t="s">
        <v>752</v>
      </c>
      <c r="C302" s="150">
        <v>9151</v>
      </c>
      <c r="D302" s="166">
        <v>10258329.789999999</v>
      </c>
    </row>
    <row r="303" spans="2:4">
      <c r="B303" s="152" t="s">
        <v>753</v>
      </c>
      <c r="C303" s="150">
        <v>9152</v>
      </c>
      <c r="D303" s="166">
        <v>5613891385.46</v>
      </c>
    </row>
    <row r="304" spans="2:4">
      <c r="B304" s="152" t="s">
        <v>754</v>
      </c>
      <c r="C304" s="150">
        <v>9153</v>
      </c>
      <c r="D304" s="166">
        <v>9366404920.7199993</v>
      </c>
    </row>
    <row r="305" spans="2:4">
      <c r="B305" s="152" t="s">
        <v>755</v>
      </c>
      <c r="C305" s="150">
        <v>9154</v>
      </c>
      <c r="D305" s="166">
        <v>454395363</v>
      </c>
    </row>
    <row r="306" spans="2:4">
      <c r="B306" s="152" t="s">
        <v>756</v>
      </c>
      <c r="C306" s="150">
        <v>9155</v>
      </c>
      <c r="D306" s="166">
        <v>1438932868.3</v>
      </c>
    </row>
    <row r="307" spans="2:4">
      <c r="B307" s="152" t="s">
        <v>757</v>
      </c>
      <c r="C307" s="150">
        <v>9156</v>
      </c>
      <c r="D307" s="166">
        <v>862267434.65999997</v>
      </c>
    </row>
    <row r="308" spans="2:4">
      <c r="B308" s="152" t="s">
        <v>758</v>
      </c>
      <c r="C308" s="150">
        <v>9157</v>
      </c>
      <c r="D308" s="166">
        <v>140431321879.60999</v>
      </c>
    </row>
    <row r="309" spans="2:4">
      <c r="B309" s="152" t="s">
        <v>759</v>
      </c>
      <c r="C309" s="150">
        <v>9158</v>
      </c>
      <c r="D309" s="166">
        <v>40294184.649999999</v>
      </c>
    </row>
    <row r="310" spans="2:4">
      <c r="B310" s="152" t="s">
        <v>760</v>
      </c>
      <c r="C310" s="150">
        <v>9159</v>
      </c>
      <c r="D310" s="166">
        <v>4629375384.75</v>
      </c>
    </row>
    <row r="311" spans="2:4">
      <c r="B311" s="152" t="s">
        <v>761</v>
      </c>
      <c r="C311" s="150">
        <v>9160</v>
      </c>
      <c r="D311" s="166">
        <v>102299145.42</v>
      </c>
    </row>
    <row r="312" spans="2:4">
      <c r="B312" s="152" t="s">
        <v>762</v>
      </c>
      <c r="C312" s="150">
        <v>9161</v>
      </c>
      <c r="D312" s="166">
        <v>53759537.369999997</v>
      </c>
    </row>
    <row r="313" spans="2:4">
      <c r="B313" s="152" t="s">
        <v>763</v>
      </c>
      <c r="C313" s="150">
        <v>9162</v>
      </c>
      <c r="D313" s="166">
        <v>427484819.39999998</v>
      </c>
    </row>
    <row r="314" spans="2:4">
      <c r="B314" s="152" t="s">
        <v>764</v>
      </c>
      <c r="C314" s="150">
        <v>9163</v>
      </c>
      <c r="D314" s="166">
        <v>542173147.52999997</v>
      </c>
    </row>
    <row r="315" spans="2:4">
      <c r="B315" s="152" t="s">
        <v>765</v>
      </c>
      <c r="C315" s="150">
        <v>9164</v>
      </c>
      <c r="D315" s="166">
        <v>3237226538.8600001</v>
      </c>
    </row>
    <row r="316" spans="2:4">
      <c r="B316" s="152" t="s">
        <v>766</v>
      </c>
      <c r="C316" s="150">
        <v>9165</v>
      </c>
      <c r="D316" s="166">
        <v>121756220.02</v>
      </c>
    </row>
    <row r="317" spans="2:4">
      <c r="B317" s="152" t="s">
        <v>767</v>
      </c>
      <c r="C317" s="150">
        <v>9166</v>
      </c>
      <c r="D317" s="166">
        <v>61771855.530000001</v>
      </c>
    </row>
    <row r="318" spans="2:4">
      <c r="B318" s="152" t="s">
        <v>768</v>
      </c>
      <c r="C318" s="150">
        <v>9167</v>
      </c>
      <c r="D318" s="166">
        <v>1164041254.8900001</v>
      </c>
    </row>
    <row r="319" spans="2:4">
      <c r="B319" s="152" t="s">
        <v>769</v>
      </c>
      <c r="C319" s="150">
        <v>9168</v>
      </c>
      <c r="D319" s="166">
        <v>1327047782.1600001</v>
      </c>
    </row>
    <row r="320" spans="2:4">
      <c r="B320" s="152" t="s">
        <v>770</v>
      </c>
      <c r="C320" s="150">
        <v>9169</v>
      </c>
      <c r="D320" s="166">
        <v>227852350719.20001</v>
      </c>
    </row>
  </sheetData>
  <mergeCells count="30">
    <mergeCell ref="B247:D247"/>
    <mergeCell ref="B203:B204"/>
    <mergeCell ref="C203:C204"/>
    <mergeCell ref="D203:D204"/>
    <mergeCell ref="E203:E204"/>
    <mergeCell ref="B207:E207"/>
    <mergeCell ref="B209:B210"/>
    <mergeCell ref="C209:C210"/>
    <mergeCell ref="D209:D210"/>
    <mergeCell ref="E209:E210"/>
    <mergeCell ref="B155:D155"/>
    <mergeCell ref="B158:D158"/>
    <mergeCell ref="B170:D170"/>
    <mergeCell ref="B173:E173"/>
    <mergeCell ref="B175:B176"/>
    <mergeCell ref="C175:C176"/>
    <mergeCell ref="D175:D176"/>
    <mergeCell ref="E175:E176"/>
    <mergeCell ref="B143:D143"/>
    <mergeCell ref="A1:E1"/>
    <mergeCell ref="A3:D3"/>
    <mergeCell ref="B5:D5"/>
    <mergeCell ref="B83:D83"/>
    <mergeCell ref="B95:D95"/>
    <mergeCell ref="B98:D98"/>
    <mergeCell ref="B110:D110"/>
    <mergeCell ref="B113:D113"/>
    <mergeCell ref="B125:D125"/>
    <mergeCell ref="B128:D128"/>
    <mergeCell ref="B140:D14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19921875" defaultRowHeight="13.2"/>
  <cols>
    <col min="1" max="1" width="70.199218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16</v>
      </c>
      <c r="B3" s="321"/>
      <c r="C3" s="321"/>
    </row>
    <row r="4" spans="1:3" ht="48" customHeight="1">
      <c r="A4" s="322" t="s">
        <v>408</v>
      </c>
      <c r="B4" s="323"/>
      <c r="C4" s="323"/>
    </row>
    <row r="5" spans="1:3" ht="15" customHeight="1">
      <c r="A5" s="324" t="str">
        <f>[7]hidden5!A9</f>
        <v>по состоянию на 01.01.2016 г.</v>
      </c>
      <c r="B5" s="324"/>
      <c r="C5" s="324"/>
    </row>
    <row r="6" spans="1:3" ht="15" customHeight="1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25.5" customHeight="1">
      <c r="A9" s="15" t="s">
        <v>409</v>
      </c>
      <c r="B9" s="16">
        <v>1010</v>
      </c>
      <c r="C9" s="17">
        <f>[7]hidden1!A1</f>
        <v>9678197</v>
      </c>
    </row>
    <row r="10" spans="1:3" ht="26.4">
      <c r="A10" s="15" t="s">
        <v>458</v>
      </c>
      <c r="B10" s="16">
        <v>1020</v>
      </c>
      <c r="C10" s="17">
        <f>[7]hidden1!A2</f>
        <v>7738375</v>
      </c>
    </row>
    <row r="11" spans="1:3" ht="26.4">
      <c r="A11" s="15" t="s">
        <v>459</v>
      </c>
      <c r="B11" s="16">
        <v>1025</v>
      </c>
      <c r="C11" s="17">
        <f>[7]hidden1!A3</f>
        <v>7043243</v>
      </c>
    </row>
    <row r="12" spans="1:3" ht="39.75" customHeight="1">
      <c r="A12" s="15" t="s">
        <v>460</v>
      </c>
      <c r="B12" s="16">
        <v>1030</v>
      </c>
      <c r="C12" s="17">
        <f>[7]hidden1!A4</f>
        <v>654754</v>
      </c>
    </row>
    <row r="13" spans="1:3" ht="39.75" customHeight="1">
      <c r="A13" s="15" t="s">
        <v>461</v>
      </c>
      <c r="B13" s="16">
        <v>1040</v>
      </c>
      <c r="C13" s="17">
        <f>[7]hidden1!A5</f>
        <v>28950</v>
      </c>
    </row>
    <row r="14" spans="1:3" ht="39.75" customHeight="1">
      <c r="A14" s="15" t="s">
        <v>462</v>
      </c>
      <c r="B14" s="16">
        <v>1050</v>
      </c>
      <c r="C14" s="17">
        <f>[7]hidden1!A6</f>
        <v>4221</v>
      </c>
    </row>
    <row r="15" spans="1:3" ht="39.75" customHeight="1">
      <c r="A15" s="15" t="s">
        <v>463</v>
      </c>
      <c r="B15" s="16">
        <v>1060</v>
      </c>
      <c r="C15" s="17">
        <f>[7]hidden1!A7</f>
        <v>613</v>
      </c>
    </row>
    <row r="16" spans="1:3" ht="39.75" customHeight="1">
      <c r="A16" s="15" t="s">
        <v>464</v>
      </c>
      <c r="B16" s="16">
        <v>1070</v>
      </c>
      <c r="C16" s="17">
        <f>[7]hidden1!A8</f>
        <v>404</v>
      </c>
    </row>
    <row r="17" spans="1:3" ht="39.75" customHeight="1">
      <c r="A17" s="15" t="s">
        <v>465</v>
      </c>
      <c r="B17" s="16">
        <v>1080</v>
      </c>
      <c r="C17" s="17">
        <f>[7]hidden1!A9</f>
        <v>23</v>
      </c>
    </row>
    <row r="18" spans="1:3" ht="26.4">
      <c r="A18" s="15" t="s">
        <v>418</v>
      </c>
      <c r="B18" s="16">
        <v>1090</v>
      </c>
      <c r="C18" s="17">
        <f>[7]hidden1!A10</f>
        <v>46009</v>
      </c>
    </row>
    <row r="19" spans="1:3" ht="39.75" customHeight="1">
      <c r="A19" s="15" t="s">
        <v>466</v>
      </c>
      <c r="B19" s="16">
        <v>1100</v>
      </c>
      <c r="C19" s="17">
        <f>[7]hidden1!A11</f>
        <v>34176</v>
      </c>
    </row>
    <row r="20" spans="1:3" ht="39.6">
      <c r="A20" s="18" t="s">
        <v>467</v>
      </c>
      <c r="B20" s="19">
        <v>1110</v>
      </c>
      <c r="C20" s="17">
        <f>[7]hidden1!A12</f>
        <v>8267</v>
      </c>
    </row>
    <row r="21" spans="1:3" ht="39.75" customHeight="1">
      <c r="A21" s="18" t="s">
        <v>468</v>
      </c>
      <c r="B21" s="19">
        <v>1120</v>
      </c>
      <c r="C21" s="17">
        <f>[7]hidden1!A13</f>
        <v>313</v>
      </c>
    </row>
    <row r="22" spans="1:3" ht="15" customHeight="1">
      <c r="A22" s="18" t="s">
        <v>469</v>
      </c>
      <c r="B22" s="19">
        <v>1130</v>
      </c>
      <c r="C22" s="17">
        <f>[7]hidden1!A14</f>
        <v>48078383</v>
      </c>
    </row>
    <row r="23" spans="1:3" ht="25.5" customHeight="1">
      <c r="A23" s="18" t="s">
        <v>470</v>
      </c>
      <c r="B23" s="19">
        <v>1140</v>
      </c>
      <c r="C23" s="17">
        <f>[7]hidden1!A15</f>
        <v>6359599</v>
      </c>
    </row>
    <row r="24" spans="1:3" ht="39.75" customHeight="1">
      <c r="A24" s="18" t="s">
        <v>471</v>
      </c>
      <c r="B24" s="19">
        <v>1150</v>
      </c>
      <c r="C24" s="17">
        <f>[7]hidden1!A16</f>
        <v>249134</v>
      </c>
    </row>
    <row r="25" spans="1:3" ht="63.75" customHeight="1">
      <c r="A25" s="18" t="s">
        <v>472</v>
      </c>
      <c r="B25" s="19">
        <v>1160</v>
      </c>
      <c r="C25" s="17">
        <f>[7]hidden1!A17</f>
        <v>205039330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pane xSplit="2" ySplit="8" topLeftCell="C19" activePane="bottomRight" state="frozen"/>
      <selection pane="topRight" activeCell="C1" sqref="C1"/>
      <selection pane="bottomLeft" activeCell="A9" sqref="A9"/>
      <selection pane="bottomRight" activeCell="A24" sqref="A24"/>
    </sheetView>
  </sheetViews>
  <sheetFormatPr baseColWidth="10" defaultColWidth="10.19921875" defaultRowHeight="13.2"/>
  <cols>
    <col min="1" max="1" width="70.699218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510</v>
      </c>
      <c r="B3" s="321"/>
      <c r="C3" s="321"/>
    </row>
    <row r="4" spans="1:3" ht="48" customHeight="1">
      <c r="A4" s="322" t="s">
        <v>511</v>
      </c>
      <c r="B4" s="323"/>
      <c r="C4" s="323"/>
    </row>
    <row r="5" spans="1:3" ht="15" customHeight="1">
      <c r="A5" s="324" t="str">
        <f>[7]hidden5!A9</f>
        <v>по состоянию на 01.01.2016 г.</v>
      </c>
      <c r="B5" s="324"/>
      <c r="C5" s="324"/>
    </row>
    <row r="6" spans="1:3" ht="15" customHeight="1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51" customHeight="1">
      <c r="A9" s="15" t="s">
        <v>512</v>
      </c>
      <c r="B9" s="16">
        <v>1200</v>
      </c>
      <c r="C9" s="17">
        <f>[7]hidden7!A1</f>
        <v>537949</v>
      </c>
    </row>
    <row r="10" spans="1:3" ht="26.4">
      <c r="A10" s="15" t="s">
        <v>513</v>
      </c>
      <c r="B10" s="16">
        <v>1201</v>
      </c>
      <c r="C10" s="17">
        <f>[7]hidden7!A2</f>
        <v>639627020</v>
      </c>
    </row>
    <row r="11" spans="1:3">
      <c r="A11" s="15" t="s">
        <v>514</v>
      </c>
      <c r="B11" s="16">
        <v>1202</v>
      </c>
      <c r="C11" s="17">
        <f>[7]hidden7!A3</f>
        <v>15824380</v>
      </c>
    </row>
    <row r="12" spans="1:3" ht="39.75" customHeight="1">
      <c r="A12" s="15" t="s">
        <v>515</v>
      </c>
      <c r="B12" s="16">
        <v>1300</v>
      </c>
      <c r="C12" s="17">
        <f>[7]hidden7!A4</f>
        <v>881229</v>
      </c>
    </row>
    <row r="13" spans="1:3" ht="25.5" customHeight="1">
      <c r="A13" s="15" t="s">
        <v>516</v>
      </c>
      <c r="B13" s="16">
        <v>1301</v>
      </c>
      <c r="C13" s="17">
        <f>[7]hidden7!A5</f>
        <v>237299815</v>
      </c>
    </row>
    <row r="14" spans="1:3" ht="25.5" customHeight="1">
      <c r="A14" s="15" t="s">
        <v>517</v>
      </c>
      <c r="B14" s="16">
        <v>1302</v>
      </c>
      <c r="C14" s="17">
        <f>[7]hidden7!A6</f>
        <v>3351468</v>
      </c>
    </row>
    <row r="15" spans="1:3" ht="39.75" customHeight="1">
      <c r="A15" s="15" t="s">
        <v>518</v>
      </c>
      <c r="B15" s="16">
        <v>1400</v>
      </c>
      <c r="C15" s="17">
        <f>[7]hidden7!A7</f>
        <v>22350</v>
      </c>
    </row>
    <row r="16" spans="1:3" ht="25.5" customHeight="1">
      <c r="A16" s="15" t="s">
        <v>519</v>
      </c>
      <c r="B16" s="16">
        <v>1401</v>
      </c>
      <c r="C16" s="17">
        <f>[7]hidden7!A8</f>
        <v>817240934</v>
      </c>
    </row>
    <row r="17" spans="1:3" ht="25.5" customHeight="1">
      <c r="A17" s="15" t="s">
        <v>520</v>
      </c>
      <c r="B17" s="16">
        <v>1402</v>
      </c>
      <c r="C17" s="17">
        <f>[7]hidden7!A9</f>
        <v>10665024</v>
      </c>
    </row>
    <row r="18" spans="1:3" ht="26.4">
      <c r="A18" s="15" t="s">
        <v>521</v>
      </c>
      <c r="B18" s="16">
        <v>1500</v>
      </c>
      <c r="C18" s="17">
        <f>[7]hidden7!A10</f>
        <v>232724</v>
      </c>
    </row>
    <row r="19" spans="1:3" ht="25.5" customHeight="1">
      <c r="A19" s="15" t="s">
        <v>522</v>
      </c>
      <c r="B19" s="16">
        <v>1501</v>
      </c>
      <c r="C19" s="17">
        <f>[7]hidden7!A11</f>
        <v>24662442</v>
      </c>
    </row>
    <row r="20" spans="1:3">
      <c r="A20" s="18" t="s">
        <v>523</v>
      </c>
      <c r="B20" s="19">
        <v>1502</v>
      </c>
      <c r="C20" s="17">
        <f>[7]hidden7!A12</f>
        <v>2973508</v>
      </c>
    </row>
    <row r="21" spans="1:3" ht="39.75" customHeight="1">
      <c r="A21" s="18" t="s">
        <v>524</v>
      </c>
      <c r="B21" s="19">
        <v>1600</v>
      </c>
      <c r="C21" s="17">
        <f>[7]hidden7!A13</f>
        <v>20984</v>
      </c>
    </row>
    <row r="22" spans="1:3" ht="25.5" customHeight="1">
      <c r="A22" s="18" t="s">
        <v>525</v>
      </c>
      <c r="B22" s="19">
        <v>1601</v>
      </c>
      <c r="C22" s="17">
        <f>[7]hidden7!A14</f>
        <v>4602655</v>
      </c>
    </row>
    <row r="23" spans="1:3" ht="25.5" customHeight="1">
      <c r="A23" s="18" t="s">
        <v>526</v>
      </c>
      <c r="B23" s="19">
        <v>1602</v>
      </c>
      <c r="C23" s="17">
        <f>[7]hidden7!A15</f>
        <v>490856</v>
      </c>
    </row>
    <row r="24" spans="1:3" ht="50.25" customHeight="1">
      <c r="A24" s="18" t="s">
        <v>527</v>
      </c>
      <c r="B24" s="19">
        <v>1700</v>
      </c>
      <c r="C24" s="17">
        <f>[7]hidden7!A16</f>
        <v>108718</v>
      </c>
    </row>
    <row r="25" spans="1:3" ht="51" customHeight="1">
      <c r="A25" s="18" t="s">
        <v>528</v>
      </c>
      <c r="B25" s="19">
        <v>1701</v>
      </c>
      <c r="C25" s="17">
        <f>[7]hidden7!A17</f>
        <v>24731026</v>
      </c>
    </row>
    <row r="26" spans="1:3">
      <c r="A26" s="18" t="s">
        <v>529</v>
      </c>
      <c r="B26" s="19">
        <v>1702</v>
      </c>
      <c r="C26" s="17">
        <f>[7]hidden7!A18</f>
        <v>11001845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pane xSplit="2" ySplit="8" topLeftCell="C32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10.69921875" defaultRowHeight="13.2"/>
  <cols>
    <col min="1" max="1" width="67.296875" style="69" customWidth="1"/>
    <col min="2" max="2" width="8.296875" style="69" customWidth="1"/>
    <col min="3" max="3" width="18.19921875" style="69" customWidth="1"/>
    <col min="4" max="8" width="18.296875" style="69" customWidth="1"/>
    <col min="9" max="16384" width="10.69921875" style="69"/>
  </cols>
  <sheetData>
    <row r="1" spans="1:8">
      <c r="G1" s="330" t="s">
        <v>15</v>
      </c>
      <c r="H1" s="330"/>
    </row>
    <row r="2" spans="1:8" ht="15" customHeight="1">
      <c r="A2" s="331" t="s">
        <v>36</v>
      </c>
      <c r="B2" s="331"/>
      <c r="C2" s="331"/>
      <c r="D2" s="331"/>
      <c r="E2" s="331"/>
      <c r="F2" s="331"/>
      <c r="G2" s="331"/>
      <c r="H2" s="331"/>
    </row>
    <row r="3" spans="1:8" ht="15" customHeight="1">
      <c r="A3" s="322" t="s">
        <v>311</v>
      </c>
      <c r="B3" s="322"/>
      <c r="C3" s="322"/>
      <c r="D3" s="322"/>
      <c r="E3" s="322"/>
      <c r="F3" s="322"/>
      <c r="G3" s="322"/>
      <c r="H3" s="322"/>
    </row>
    <row r="4" spans="1:8" ht="15" customHeight="1">
      <c r="A4" s="332" t="str">
        <f>[7]hidden5!A9</f>
        <v>по состоянию на 01.01.2016 г.</v>
      </c>
      <c r="B4" s="332"/>
      <c r="C4" s="332"/>
      <c r="D4" s="332"/>
      <c r="E4" s="332"/>
      <c r="F4" s="332"/>
      <c r="G4" s="332"/>
      <c r="H4" s="332"/>
    </row>
    <row r="5" spans="1:8" ht="15" customHeight="1">
      <c r="A5" s="333" t="s">
        <v>295</v>
      </c>
      <c r="B5" s="333"/>
      <c r="C5" s="333"/>
    </row>
    <row r="6" spans="1:8">
      <c r="A6" s="326" t="s">
        <v>0</v>
      </c>
      <c r="B6" s="327" t="s">
        <v>20</v>
      </c>
      <c r="C6" s="329" t="s">
        <v>38</v>
      </c>
      <c r="D6" s="329"/>
      <c r="E6" s="329"/>
      <c r="F6" s="329"/>
      <c r="G6" s="329"/>
      <c r="H6" s="329"/>
    </row>
    <row r="7" spans="1:8" ht="39.6">
      <c r="A7" s="326"/>
      <c r="B7" s="328"/>
      <c r="C7" s="70" t="s">
        <v>39</v>
      </c>
      <c r="D7" s="71" t="s">
        <v>40</v>
      </c>
      <c r="E7" s="72" t="s">
        <v>313</v>
      </c>
      <c r="F7" s="71" t="s">
        <v>314</v>
      </c>
      <c r="G7" s="71" t="s">
        <v>315</v>
      </c>
      <c r="H7" s="71" t="s">
        <v>316</v>
      </c>
    </row>
    <row r="8" spans="1:8">
      <c r="A8" s="73" t="s">
        <v>1</v>
      </c>
      <c r="B8" s="74" t="s">
        <v>2</v>
      </c>
      <c r="C8" s="73">
        <v>1</v>
      </c>
      <c r="D8" s="75">
        <v>2</v>
      </c>
      <c r="E8" s="75">
        <v>3</v>
      </c>
      <c r="F8" s="75">
        <v>4</v>
      </c>
      <c r="G8" s="75">
        <v>5</v>
      </c>
      <c r="H8" s="75">
        <v>6</v>
      </c>
    </row>
    <row r="9" spans="1:8" ht="39.75" customHeight="1">
      <c r="A9" s="81" t="s">
        <v>473</v>
      </c>
      <c r="B9" s="82">
        <v>2001</v>
      </c>
      <c r="C9" s="78">
        <f>[7]hidden2!A1</f>
        <v>7703924</v>
      </c>
      <c r="D9" s="78">
        <f>[7]hidden2!B1</f>
        <v>389302</v>
      </c>
      <c r="E9" s="78">
        <f>[7]hidden2!C1</f>
        <v>15908</v>
      </c>
      <c r="F9" s="78">
        <f>[7]hidden2!D1</f>
        <v>13637</v>
      </c>
      <c r="G9" s="78">
        <f>[7]hidden2!E1</f>
        <v>24198</v>
      </c>
      <c r="H9" s="78">
        <f>[7]hidden2!F1</f>
        <v>7260879</v>
      </c>
    </row>
    <row r="10" spans="1:8" ht="39.6">
      <c r="A10" s="81" t="s">
        <v>474</v>
      </c>
      <c r="B10" s="82">
        <v>2002</v>
      </c>
      <c r="C10" s="78">
        <f>[7]hidden2!A2</f>
        <v>1932524</v>
      </c>
      <c r="D10" s="78">
        <f>[7]hidden2!B2</f>
        <v>58342</v>
      </c>
      <c r="E10" s="78">
        <f>[7]hidden2!C2</f>
        <v>3056</v>
      </c>
      <c r="F10" s="78">
        <f>[7]hidden2!D2</f>
        <v>1016</v>
      </c>
      <c r="G10" s="78">
        <f>[7]hidden2!E2</f>
        <v>2184</v>
      </c>
      <c r="H10" s="78">
        <f>[7]hidden2!F2</f>
        <v>1867926</v>
      </c>
    </row>
    <row r="11" spans="1:8" ht="25.5" customHeight="1">
      <c r="A11" s="81" t="s">
        <v>48</v>
      </c>
      <c r="B11" s="82">
        <v>2003</v>
      </c>
      <c r="C11" s="78">
        <f>[7]hidden2!A3</f>
        <v>93650872</v>
      </c>
      <c r="D11" s="78">
        <f>[7]hidden2!B3</f>
        <v>6241732</v>
      </c>
      <c r="E11" s="78">
        <f>[7]hidden2!C3</f>
        <v>176842</v>
      </c>
      <c r="F11" s="78">
        <f>[7]hidden2!D3</f>
        <v>1481504</v>
      </c>
      <c r="G11" s="78">
        <f>[7]hidden2!E3</f>
        <v>436310</v>
      </c>
      <c r="H11" s="78">
        <f>[7]hidden2!F3</f>
        <v>85314484</v>
      </c>
    </row>
    <row r="12" spans="1:8" ht="25.5" customHeight="1">
      <c r="A12" s="81" t="s">
        <v>49</v>
      </c>
      <c r="B12" s="82">
        <v>2004</v>
      </c>
      <c r="C12" s="78">
        <f>[7]hidden2!A4</f>
        <v>3699633</v>
      </c>
      <c r="D12" s="78">
        <f>[7]hidden2!B4</f>
        <v>759312</v>
      </c>
      <c r="E12" s="78">
        <f>[7]hidden2!C4</f>
        <v>10849</v>
      </c>
      <c r="F12" s="78">
        <f>[7]hidden2!D4</f>
        <v>70856</v>
      </c>
      <c r="G12" s="78">
        <f>[7]hidden2!E4</f>
        <v>20911</v>
      </c>
      <c r="H12" s="78">
        <f>[7]hidden2!F4</f>
        <v>2837705</v>
      </c>
    </row>
    <row r="13" spans="1:8" ht="25.5" customHeight="1">
      <c r="A13" s="81" t="s">
        <v>50</v>
      </c>
      <c r="B13" s="82">
        <v>2005</v>
      </c>
      <c r="C13" s="78">
        <f>[7]hidden2!A5</f>
        <v>162922704</v>
      </c>
      <c r="D13" s="78">
        <f>[7]hidden2!B5</f>
        <v>1070847</v>
      </c>
      <c r="E13" s="78">
        <f>[7]hidden2!C5</f>
        <v>97047</v>
      </c>
      <c r="F13" s="78">
        <f>[7]hidden2!D5</f>
        <v>119701</v>
      </c>
      <c r="G13" s="78">
        <f>[7]hidden2!E5</f>
        <v>76660</v>
      </c>
      <c r="H13" s="78">
        <f>[7]hidden2!F5</f>
        <v>161558449</v>
      </c>
    </row>
    <row r="14" spans="1:8" ht="25.5" customHeight="1">
      <c r="A14" s="81" t="s">
        <v>51</v>
      </c>
      <c r="B14" s="82">
        <v>2006</v>
      </c>
      <c r="C14" s="78">
        <f>[7]hidden2!A6</f>
        <v>35089266</v>
      </c>
      <c r="D14" s="78">
        <f>[7]hidden2!B6</f>
        <v>241201</v>
      </c>
      <c r="E14" s="78">
        <f>[7]hidden2!C6</f>
        <v>27320</v>
      </c>
      <c r="F14" s="78">
        <f>[7]hidden2!D6</f>
        <v>17017</v>
      </c>
      <c r="G14" s="78">
        <f>[7]hidden2!E6</f>
        <v>17292</v>
      </c>
      <c r="H14" s="78">
        <f>[7]hidden2!F6</f>
        <v>34786436</v>
      </c>
    </row>
    <row r="15" spans="1:8" ht="25.5" customHeight="1">
      <c r="A15" s="83" t="s">
        <v>242</v>
      </c>
      <c r="B15" s="82">
        <v>2010</v>
      </c>
      <c r="C15" s="78">
        <f>[7]hidden2!A7</f>
        <v>9067339</v>
      </c>
      <c r="D15" s="78">
        <f>[7]hidden2!B7</f>
        <v>396320</v>
      </c>
      <c r="E15" s="78">
        <f>[7]hidden2!C7</f>
        <v>17434</v>
      </c>
      <c r="F15" s="78">
        <f>[7]hidden2!D7</f>
        <v>13331</v>
      </c>
      <c r="G15" s="78">
        <f>[7]hidden2!E7</f>
        <v>23937</v>
      </c>
      <c r="H15" s="78">
        <f>[7]hidden2!F7</f>
        <v>8616317</v>
      </c>
    </row>
    <row r="16" spans="1:8" ht="39.75" customHeight="1">
      <c r="A16" s="83" t="s">
        <v>475</v>
      </c>
      <c r="B16" s="82">
        <v>2015</v>
      </c>
      <c r="C16" s="78">
        <f>[7]hidden2!A8</f>
        <v>7331438</v>
      </c>
      <c r="D16" s="78">
        <f>[7]hidden2!B8</f>
        <v>351616</v>
      </c>
      <c r="E16" s="78">
        <f>[7]hidden2!C8</f>
        <v>14752</v>
      </c>
      <c r="F16" s="78">
        <f>[7]hidden2!D8</f>
        <v>12485</v>
      </c>
      <c r="G16" s="78">
        <f>[7]hidden2!E8</f>
        <v>22108</v>
      </c>
      <c r="H16" s="78">
        <f>[7]hidden2!F8</f>
        <v>6930477</v>
      </c>
    </row>
    <row r="17" spans="1:8" ht="25.5" customHeight="1">
      <c r="A17" s="83" t="s">
        <v>54</v>
      </c>
      <c r="B17" s="82">
        <v>2020</v>
      </c>
      <c r="C17" s="78">
        <f>[7]hidden2!A9</f>
        <v>7349656391</v>
      </c>
      <c r="D17" s="78">
        <f>[7]hidden2!B9</f>
        <v>1590414990</v>
      </c>
      <c r="E17" s="78">
        <f>[7]hidden2!C9</f>
        <v>20072207</v>
      </c>
      <c r="F17" s="78">
        <f>[7]hidden2!D9</f>
        <v>39756749</v>
      </c>
      <c r="G17" s="78">
        <f>[7]hidden2!E9</f>
        <v>10595735</v>
      </c>
      <c r="H17" s="78">
        <f>[7]hidden2!F9</f>
        <v>5688816710</v>
      </c>
    </row>
    <row r="18" spans="1:8" ht="39.6">
      <c r="A18" s="83" t="s">
        <v>476</v>
      </c>
      <c r="B18" s="82">
        <v>2030</v>
      </c>
      <c r="C18" s="78">
        <f>[7]hidden2!A10</f>
        <v>5316</v>
      </c>
      <c r="D18" s="78">
        <f>[7]hidden2!B10</f>
        <v>275</v>
      </c>
      <c r="E18" s="78">
        <f>[7]hidden2!C10</f>
        <v>6</v>
      </c>
      <c r="F18" s="78">
        <f>[7]hidden2!D10</f>
        <v>442</v>
      </c>
      <c r="G18" s="78">
        <f>[7]hidden2!E10</f>
        <v>66</v>
      </c>
      <c r="H18" s="78">
        <f>[7]hidden2!F10</f>
        <v>4527</v>
      </c>
    </row>
    <row r="19" spans="1:8" ht="39.75" customHeight="1">
      <c r="A19" s="83" t="s">
        <v>477</v>
      </c>
      <c r="B19" s="82">
        <v>2031</v>
      </c>
      <c r="C19" s="78">
        <f>[7]hidden2!A11</f>
        <v>1624406</v>
      </c>
      <c r="D19" s="78">
        <f>[7]hidden2!B11</f>
        <v>153832</v>
      </c>
      <c r="E19" s="78">
        <f>[7]hidden2!C11</f>
        <v>372</v>
      </c>
      <c r="F19" s="78">
        <f>[7]hidden2!D11</f>
        <v>11003</v>
      </c>
      <c r="G19" s="78">
        <f>[7]hidden2!E11</f>
        <v>6794</v>
      </c>
      <c r="H19" s="78">
        <f>[7]hidden2!F11</f>
        <v>1452405</v>
      </c>
    </row>
    <row r="20" spans="1:8" ht="39.6">
      <c r="A20" s="83" t="s">
        <v>478</v>
      </c>
      <c r="B20" s="82">
        <v>2040</v>
      </c>
      <c r="C20" s="78">
        <f>[7]hidden2!A12</f>
        <v>409833</v>
      </c>
      <c r="D20" s="78">
        <f>[7]hidden2!B12</f>
        <v>1900</v>
      </c>
      <c r="E20" s="78">
        <f>[7]hidden2!C12</f>
        <v>200</v>
      </c>
      <c r="F20" s="78">
        <f>[7]hidden2!D12</f>
        <v>637</v>
      </c>
      <c r="G20" s="78">
        <f>[7]hidden2!E12</f>
        <v>565</v>
      </c>
      <c r="H20" s="78">
        <f>[7]hidden2!F12</f>
        <v>406531</v>
      </c>
    </row>
    <row r="21" spans="1:8" ht="39.75" customHeight="1">
      <c r="A21" s="83" t="s">
        <v>322</v>
      </c>
      <c r="B21" s="82">
        <v>2041</v>
      </c>
      <c r="C21" s="78">
        <f>[7]hidden2!A13</f>
        <v>15896340</v>
      </c>
      <c r="D21" s="78">
        <f>[7]hidden2!B13</f>
        <v>70768</v>
      </c>
      <c r="E21" s="78">
        <f>[7]hidden2!C13</f>
        <v>6932</v>
      </c>
      <c r="F21" s="78">
        <f>[7]hidden2!D13</f>
        <v>25730</v>
      </c>
      <c r="G21" s="78">
        <f>[7]hidden2!E13</f>
        <v>21333</v>
      </c>
      <c r="H21" s="78">
        <f>[7]hidden2!F13</f>
        <v>15771577</v>
      </c>
    </row>
    <row r="22" spans="1:8" ht="63.75" customHeight="1">
      <c r="A22" s="83" t="s">
        <v>479</v>
      </c>
      <c r="B22" s="82">
        <v>2050</v>
      </c>
      <c r="C22" s="78">
        <f>[7]hidden2!A14</f>
        <v>415617</v>
      </c>
      <c r="D22" s="78">
        <f>[7]hidden2!B14</f>
        <v>1046</v>
      </c>
      <c r="E22" s="78">
        <f>[7]hidden2!C14</f>
        <v>131</v>
      </c>
      <c r="F22" s="78">
        <f>[7]hidden2!D14</f>
        <v>275</v>
      </c>
      <c r="G22" s="78">
        <f>[7]hidden2!E14</f>
        <v>162</v>
      </c>
      <c r="H22" s="78">
        <f>[7]hidden2!F14</f>
        <v>414003</v>
      </c>
    </row>
    <row r="23" spans="1:8" ht="39.6">
      <c r="A23" s="83" t="s">
        <v>432</v>
      </c>
      <c r="B23" s="82">
        <v>2051</v>
      </c>
      <c r="C23" s="78">
        <f>[7]hidden2!A15</f>
        <v>14164874</v>
      </c>
      <c r="D23" s="78">
        <f>[7]hidden2!B15</f>
        <v>36132</v>
      </c>
      <c r="E23" s="78">
        <f>[7]hidden2!C15</f>
        <v>3732</v>
      </c>
      <c r="F23" s="78">
        <f>[7]hidden2!D15</f>
        <v>6909</v>
      </c>
      <c r="G23" s="78">
        <f>[7]hidden2!E15</f>
        <v>5546</v>
      </c>
      <c r="H23" s="78">
        <f>[7]hidden2!F15</f>
        <v>14112555</v>
      </c>
    </row>
    <row r="24" spans="1:8" ht="52.8">
      <c r="A24" s="83" t="s">
        <v>480</v>
      </c>
      <c r="B24" s="82">
        <v>2060</v>
      </c>
      <c r="C24" s="78">
        <f>[7]hidden2!A16</f>
        <v>607009</v>
      </c>
      <c r="D24" s="78">
        <f>[7]hidden2!B16</f>
        <v>2910</v>
      </c>
      <c r="E24" s="78">
        <f>[7]hidden2!C16</f>
        <v>184</v>
      </c>
      <c r="F24" s="78">
        <f>[7]hidden2!D16</f>
        <v>1347</v>
      </c>
      <c r="G24" s="78">
        <f>[7]hidden2!E16</f>
        <v>845</v>
      </c>
      <c r="H24" s="78">
        <f>[7]hidden2!F16</f>
        <v>601723</v>
      </c>
    </row>
    <row r="25" spans="1:8" ht="39.6">
      <c r="A25" s="83" t="s">
        <v>325</v>
      </c>
      <c r="B25" s="82">
        <v>2061</v>
      </c>
      <c r="C25" s="78">
        <f>[7]hidden2!A17</f>
        <v>23874992</v>
      </c>
      <c r="D25" s="78">
        <f>[7]hidden2!B17</f>
        <v>105535</v>
      </c>
      <c r="E25" s="78">
        <f>[7]hidden2!C17</f>
        <v>5709</v>
      </c>
      <c r="F25" s="78">
        <f>[7]hidden2!D17</f>
        <v>51657</v>
      </c>
      <c r="G25" s="78">
        <f>[7]hidden2!E17</f>
        <v>26767</v>
      </c>
      <c r="H25" s="78">
        <f>[7]hidden2!F17</f>
        <v>23685324</v>
      </c>
    </row>
    <row r="26" spans="1:8" ht="39.6">
      <c r="A26" s="83" t="s">
        <v>481</v>
      </c>
      <c r="B26" s="82">
        <v>2070</v>
      </c>
      <c r="C26" s="78">
        <f>[7]hidden2!A18</f>
        <v>73889</v>
      </c>
      <c r="D26" s="78">
        <f>[7]hidden2!B18</f>
        <v>524</v>
      </c>
      <c r="E26" s="78">
        <f>[7]hidden2!C18</f>
        <v>24</v>
      </c>
      <c r="F26" s="78">
        <f>[7]hidden2!D18</f>
        <v>235</v>
      </c>
      <c r="G26" s="78">
        <f>[7]hidden2!E18</f>
        <v>128</v>
      </c>
      <c r="H26" s="78">
        <f>[7]hidden2!F18</f>
        <v>72978</v>
      </c>
    </row>
    <row r="27" spans="1:8" ht="39.75" customHeight="1">
      <c r="A27" s="83" t="s">
        <v>327</v>
      </c>
      <c r="B27" s="82">
        <v>2071</v>
      </c>
      <c r="C27" s="78">
        <f>[7]hidden2!A19</f>
        <v>8966409</v>
      </c>
      <c r="D27" s="78">
        <f>[7]hidden2!B19</f>
        <v>52690</v>
      </c>
      <c r="E27" s="78">
        <f>[7]hidden2!C19</f>
        <v>3177</v>
      </c>
      <c r="F27" s="78">
        <f>[7]hidden2!D19</f>
        <v>28048</v>
      </c>
      <c r="G27" s="78">
        <f>[7]hidden2!E19</f>
        <v>10749</v>
      </c>
      <c r="H27" s="78">
        <f>[7]hidden2!F19</f>
        <v>8871745</v>
      </c>
    </row>
    <row r="28" spans="1:8" ht="78" customHeight="1">
      <c r="A28" s="83" t="s">
        <v>482</v>
      </c>
      <c r="B28" s="82">
        <v>2080</v>
      </c>
      <c r="C28" s="78">
        <f>[7]hidden2!A20</f>
        <v>41120</v>
      </c>
      <c r="D28" s="78">
        <f>[7]hidden2!B20</f>
        <v>170</v>
      </c>
      <c r="E28" s="78">
        <f>[7]hidden2!C20</f>
        <v>15</v>
      </c>
      <c r="F28" s="78">
        <f>[7]hidden2!D20</f>
        <v>95</v>
      </c>
      <c r="G28" s="78">
        <f>[7]hidden2!E20</f>
        <v>79</v>
      </c>
      <c r="H28" s="78">
        <f>[7]hidden2!F20</f>
        <v>40761</v>
      </c>
    </row>
    <row r="29" spans="1:8" ht="63.75" customHeight="1">
      <c r="A29" s="83" t="s">
        <v>66</v>
      </c>
      <c r="B29" s="82">
        <v>2081</v>
      </c>
      <c r="C29" s="78">
        <f>[7]hidden2!A21</f>
        <v>656334</v>
      </c>
      <c r="D29" s="78">
        <f>[7]hidden2!B21</f>
        <v>2995</v>
      </c>
      <c r="E29" s="78">
        <f>[7]hidden2!C21</f>
        <v>224</v>
      </c>
      <c r="F29" s="78">
        <f>[7]hidden2!D21</f>
        <v>2367</v>
      </c>
      <c r="G29" s="78">
        <f>[7]hidden2!E21</f>
        <v>1446</v>
      </c>
      <c r="H29" s="78">
        <f>[7]hidden2!F21</f>
        <v>649302</v>
      </c>
    </row>
    <row r="30" spans="1:8" ht="127.5" customHeight="1">
      <c r="A30" s="83" t="s">
        <v>483</v>
      </c>
      <c r="B30" s="82">
        <v>2090</v>
      </c>
      <c r="C30" s="78">
        <f>[7]hidden2!A22</f>
        <v>67000</v>
      </c>
      <c r="D30" s="78">
        <f>[7]hidden2!B22</f>
        <v>288</v>
      </c>
      <c r="E30" s="78">
        <f>[7]hidden2!C22</f>
        <v>12</v>
      </c>
      <c r="F30" s="78">
        <f>[7]hidden2!D22</f>
        <v>117</v>
      </c>
      <c r="G30" s="78">
        <f>[7]hidden2!E22</f>
        <v>86</v>
      </c>
      <c r="H30" s="78">
        <f>[7]hidden2!F22</f>
        <v>66497</v>
      </c>
    </row>
    <row r="31" spans="1:8" ht="116.25" customHeight="1">
      <c r="A31" s="83" t="s">
        <v>484</v>
      </c>
      <c r="B31" s="82">
        <v>2091</v>
      </c>
      <c r="C31" s="78">
        <f>[7]hidden2!A23</f>
        <v>917088</v>
      </c>
      <c r="D31" s="78">
        <f>[7]hidden2!B23</f>
        <v>3778</v>
      </c>
      <c r="E31" s="78">
        <f>[7]hidden2!C23</f>
        <v>173</v>
      </c>
      <c r="F31" s="78">
        <f>[7]hidden2!D23</f>
        <v>1840</v>
      </c>
      <c r="G31" s="78">
        <f>[7]hidden2!E23</f>
        <v>1156</v>
      </c>
      <c r="H31" s="78">
        <f>[7]hidden2!F23</f>
        <v>910141</v>
      </c>
    </row>
    <row r="32" spans="1:8" ht="39.6">
      <c r="A32" s="83" t="s">
        <v>485</v>
      </c>
      <c r="B32" s="84">
        <v>2120</v>
      </c>
      <c r="C32" s="78">
        <f>[7]hidden2!A24</f>
        <v>1491999</v>
      </c>
      <c r="D32" s="78">
        <f>[7]hidden2!B24</f>
        <v>26066</v>
      </c>
      <c r="E32" s="78">
        <f>[7]hidden2!C24</f>
        <v>1127</v>
      </c>
      <c r="F32" s="78">
        <f>[7]hidden2!D24</f>
        <v>703</v>
      </c>
      <c r="G32" s="78">
        <f>[7]hidden2!E24</f>
        <v>1051</v>
      </c>
      <c r="H32" s="78">
        <f>[7]hidden2!F24</f>
        <v>1463052</v>
      </c>
    </row>
    <row r="33" spans="1:8" ht="39.6">
      <c r="A33" s="83" t="s">
        <v>486</v>
      </c>
      <c r="B33" s="84">
        <v>2121</v>
      </c>
      <c r="C33" s="78">
        <f>[7]hidden2!A25</f>
        <v>1434368914</v>
      </c>
      <c r="D33" s="78">
        <f>[7]hidden2!B25</f>
        <v>22716591</v>
      </c>
      <c r="E33" s="78">
        <f>[7]hidden2!C25</f>
        <v>519614</v>
      </c>
      <c r="F33" s="78">
        <f>[7]hidden2!D25</f>
        <v>605610</v>
      </c>
      <c r="G33" s="78">
        <f>[7]hidden2!E25</f>
        <v>1011383</v>
      </c>
      <c r="H33" s="78">
        <f>[7]hidden2!F25</f>
        <v>1409515716</v>
      </c>
    </row>
    <row r="34" spans="1:8" ht="115.5" customHeight="1">
      <c r="A34" s="83" t="s">
        <v>487</v>
      </c>
      <c r="B34" s="84">
        <v>2130</v>
      </c>
      <c r="C34" s="78">
        <f>[7]hidden2!A26</f>
        <v>18245</v>
      </c>
      <c r="D34" s="78">
        <f>[7]hidden2!B26</f>
        <v>656</v>
      </c>
      <c r="E34" s="78">
        <f>[7]hidden2!C26</f>
        <v>22</v>
      </c>
      <c r="F34" s="78">
        <f>[7]hidden2!D26</f>
        <v>20</v>
      </c>
      <c r="G34" s="78">
        <f>[7]hidden2!E26</f>
        <v>28</v>
      </c>
      <c r="H34" s="78">
        <f>[7]hidden2!F26</f>
        <v>17519</v>
      </c>
    </row>
    <row r="35" spans="1:8" ht="79.2">
      <c r="A35" s="83" t="s">
        <v>488</v>
      </c>
      <c r="B35" s="84">
        <v>2131</v>
      </c>
      <c r="C35" s="78">
        <f>[7]hidden2!A27</f>
        <v>62192150</v>
      </c>
      <c r="D35" s="78">
        <f>[7]hidden2!B27</f>
        <v>1824046</v>
      </c>
      <c r="E35" s="78">
        <f>[7]hidden2!C27</f>
        <v>24671</v>
      </c>
      <c r="F35" s="78">
        <f>[7]hidden2!D27</f>
        <v>28588</v>
      </c>
      <c r="G35" s="78">
        <f>[7]hidden2!E27</f>
        <v>34772</v>
      </c>
      <c r="H35" s="78">
        <f>[7]hidden2!F27</f>
        <v>60280073</v>
      </c>
    </row>
    <row r="36" spans="1:8" ht="52.8">
      <c r="A36" s="83" t="s">
        <v>489</v>
      </c>
      <c r="B36" s="84">
        <v>2140</v>
      </c>
      <c r="C36" s="78">
        <f>[7]hidden2!A28</f>
        <v>13164</v>
      </c>
      <c r="D36" s="78">
        <f>[7]hidden2!B28</f>
        <v>354</v>
      </c>
      <c r="E36" s="78">
        <f>[7]hidden2!C28</f>
        <v>7</v>
      </c>
      <c r="F36" s="78">
        <f>[7]hidden2!D28</f>
        <v>13</v>
      </c>
      <c r="G36" s="78">
        <f>[7]hidden2!E28</f>
        <v>27</v>
      </c>
      <c r="H36" s="78">
        <f>[7]hidden2!F28</f>
        <v>12763</v>
      </c>
    </row>
    <row r="37" spans="1:8" ht="39.6">
      <c r="A37" s="83" t="s">
        <v>340</v>
      </c>
      <c r="B37" s="84">
        <v>2141</v>
      </c>
      <c r="C37" s="78">
        <f>[7]hidden2!A29</f>
        <v>1085259536</v>
      </c>
      <c r="D37" s="78">
        <f>[7]hidden2!B29</f>
        <v>20591504</v>
      </c>
      <c r="E37" s="78">
        <f>[7]hidden2!C29</f>
        <v>106970</v>
      </c>
      <c r="F37" s="78">
        <f>[7]hidden2!D29</f>
        <v>45641</v>
      </c>
      <c r="G37" s="78">
        <f>[7]hidden2!E29</f>
        <v>585702</v>
      </c>
      <c r="H37" s="78">
        <f>[7]hidden2!F29</f>
        <v>1063929719</v>
      </c>
    </row>
    <row r="38" spans="1:8" ht="39.75" customHeight="1">
      <c r="A38" s="83" t="s">
        <v>490</v>
      </c>
      <c r="B38" s="84">
        <v>2150</v>
      </c>
      <c r="C38" s="78">
        <f>[7]hidden2!A30</f>
        <v>98731</v>
      </c>
      <c r="D38" s="78">
        <f>[7]hidden2!B30</f>
        <v>67637</v>
      </c>
      <c r="E38" s="78">
        <f>[7]hidden2!C30</f>
        <v>3305</v>
      </c>
      <c r="F38" s="78">
        <f>[7]hidden2!D30</f>
        <v>8490</v>
      </c>
      <c r="G38" s="78">
        <f>[7]hidden2!E30</f>
        <v>14313</v>
      </c>
      <c r="H38" s="78">
        <f>[7]hidden2!F30</f>
        <v>4986</v>
      </c>
    </row>
    <row r="39" spans="1:8" ht="26.4">
      <c r="A39" s="83" t="s">
        <v>342</v>
      </c>
      <c r="B39" s="84">
        <v>2151</v>
      </c>
      <c r="C39" s="78">
        <f>[7]hidden2!A31</f>
        <v>1447197525</v>
      </c>
      <c r="D39" s="78">
        <f>[7]hidden2!B31</f>
        <v>1414914986</v>
      </c>
      <c r="E39" s="78">
        <f>[7]hidden2!C31</f>
        <v>16630794</v>
      </c>
      <c r="F39" s="78">
        <f>[7]hidden2!D31</f>
        <v>10026994</v>
      </c>
      <c r="G39" s="78">
        <f>[7]hidden2!E31</f>
        <v>1965776</v>
      </c>
      <c r="H39" s="78">
        <f>[7]hidden2!F31</f>
        <v>3658975</v>
      </c>
    </row>
    <row r="40" spans="1:8" ht="51" customHeight="1">
      <c r="A40" s="83" t="s">
        <v>491</v>
      </c>
      <c r="B40" s="84">
        <v>2160</v>
      </c>
      <c r="C40" s="78">
        <f>[7]hidden2!A32</f>
        <v>3479051</v>
      </c>
      <c r="D40" s="78">
        <f>[7]hidden2!B32</f>
        <v>13733</v>
      </c>
      <c r="E40" s="78">
        <f>[7]hidden2!C32</f>
        <v>1913</v>
      </c>
      <c r="F40" s="78">
        <f>[7]hidden2!D32</f>
        <v>1437</v>
      </c>
      <c r="G40" s="78">
        <f>[7]hidden2!E32</f>
        <v>2204</v>
      </c>
      <c r="H40" s="78">
        <f>[7]hidden2!F32</f>
        <v>3459764</v>
      </c>
    </row>
    <row r="41" spans="1:8" ht="51" customHeight="1">
      <c r="A41" s="83" t="s">
        <v>492</v>
      </c>
      <c r="B41" s="84">
        <v>2161</v>
      </c>
      <c r="C41" s="78">
        <f>[7]hidden2!A33</f>
        <v>1162346407</v>
      </c>
      <c r="D41" s="78">
        <f>[7]hidden2!B33</f>
        <v>4444161</v>
      </c>
      <c r="E41" s="78">
        <f>[7]hidden2!C33</f>
        <v>503407</v>
      </c>
      <c r="F41" s="78">
        <f>[7]hidden2!D33</f>
        <v>854680</v>
      </c>
      <c r="G41" s="78">
        <f>[7]hidden2!E33</f>
        <v>701387</v>
      </c>
      <c r="H41" s="78">
        <f>[7]hidden2!F33</f>
        <v>1155842772</v>
      </c>
    </row>
    <row r="42" spans="1:8" ht="15" customHeight="1">
      <c r="A42" s="83" t="s">
        <v>493</v>
      </c>
      <c r="B42" s="84">
        <v>2170</v>
      </c>
      <c r="C42" s="78">
        <f>[7]hidden2!A34</f>
        <v>1974808912</v>
      </c>
      <c r="D42" s="78">
        <f>[7]hidden2!B34</f>
        <v>102785349</v>
      </c>
      <c r="E42" s="78">
        <f>[7]hidden2!C34</f>
        <v>2221031</v>
      </c>
      <c r="F42" s="78">
        <f>[7]hidden2!D34</f>
        <v>28006345</v>
      </c>
      <c r="G42" s="78">
        <f>[7]hidden2!E34</f>
        <v>6175848</v>
      </c>
      <c r="H42" s="78">
        <f>[7]hidden2!F34</f>
        <v>1835620339</v>
      </c>
    </row>
    <row r="43" spans="1:8" ht="26.4">
      <c r="A43" s="83" t="s">
        <v>494</v>
      </c>
      <c r="B43" s="84">
        <v>2180</v>
      </c>
      <c r="C43" s="78">
        <f>[7]hidden2!A35</f>
        <v>238982773</v>
      </c>
      <c r="D43" s="78">
        <f>[7]hidden2!B35</f>
        <v>12888996</v>
      </c>
      <c r="E43" s="78">
        <f>[7]hidden2!C35</f>
        <v>282150</v>
      </c>
      <c r="F43" s="78">
        <f>[7]hidden2!D35</f>
        <v>3630613</v>
      </c>
      <c r="G43" s="78">
        <f>[7]hidden2!E35</f>
        <v>795502</v>
      </c>
      <c r="H43" s="78">
        <f>[7]hidden2!F35</f>
        <v>221385512</v>
      </c>
    </row>
    <row r="44" spans="1:8" ht="105" customHeight="1">
      <c r="A44" s="81" t="s">
        <v>495</v>
      </c>
      <c r="B44" s="84">
        <v>2190</v>
      </c>
      <c r="C44" s="78">
        <f>[7]hidden2!A36</f>
        <v>304644307</v>
      </c>
      <c r="D44" s="78">
        <f>[7]hidden2!B36</f>
        <v>7618261</v>
      </c>
      <c r="E44" s="78">
        <f>[7]hidden2!C36</f>
        <v>178574</v>
      </c>
      <c r="F44" s="78">
        <f>[7]hidden2!D36</f>
        <v>2303369</v>
      </c>
      <c r="G44" s="78">
        <f>[7]hidden2!E36</f>
        <v>440137</v>
      </c>
      <c r="H44" s="78">
        <f>[7]hidden2!F36</f>
        <v>294103966</v>
      </c>
    </row>
    <row r="45" spans="1:8" ht="39.75" customHeight="1">
      <c r="A45" s="83" t="s">
        <v>496</v>
      </c>
      <c r="B45" s="84">
        <v>2200</v>
      </c>
      <c r="C45" s="78">
        <f>[7]hidden2!A37</f>
        <v>4836226</v>
      </c>
      <c r="D45" s="78">
        <f>[7]hidden2!B37</f>
        <v>28221</v>
      </c>
      <c r="E45" s="78">
        <f>[7]hidden2!C37</f>
        <v>2745</v>
      </c>
      <c r="F45" s="78">
        <f>[7]hidden2!D37</f>
        <v>2348</v>
      </c>
      <c r="G45" s="78">
        <f>[7]hidden2!E37</f>
        <v>4071</v>
      </c>
      <c r="H45" s="78">
        <f>[7]hidden2!F37</f>
        <v>4798841</v>
      </c>
    </row>
    <row r="46" spans="1:8" ht="25.5" customHeight="1">
      <c r="A46" s="83" t="s">
        <v>497</v>
      </c>
      <c r="B46" s="84">
        <v>2210</v>
      </c>
      <c r="C46" s="78">
        <f>[7]hidden2!A38</f>
        <v>219863</v>
      </c>
      <c r="D46" s="78">
        <f>[7]hidden2!B38</f>
        <v>1856</v>
      </c>
      <c r="E46" s="78">
        <f>[7]hidden2!C38</f>
        <v>193</v>
      </c>
      <c r="F46" s="78">
        <f>[7]hidden2!D38</f>
        <v>172</v>
      </c>
      <c r="G46" s="78">
        <f>[7]hidden2!E38</f>
        <v>349</v>
      </c>
      <c r="H46" s="78">
        <f>[7]hidden2!F38</f>
        <v>217293</v>
      </c>
    </row>
    <row r="47" spans="1:8" ht="25.5" customHeight="1">
      <c r="A47" s="83" t="s">
        <v>350</v>
      </c>
      <c r="B47" s="84">
        <v>2220</v>
      </c>
      <c r="C47" s="78">
        <f>[7]hidden2!A39</f>
        <v>2633194</v>
      </c>
      <c r="D47" s="78">
        <f>[7]hidden2!B39</f>
        <v>22974</v>
      </c>
      <c r="E47" s="78">
        <f>[7]hidden2!C39</f>
        <v>1004</v>
      </c>
      <c r="F47" s="78">
        <f>[7]hidden2!D39</f>
        <v>3992</v>
      </c>
      <c r="G47" s="78">
        <f>[7]hidden2!E39</f>
        <v>3044</v>
      </c>
      <c r="H47" s="78">
        <f>[7]hidden2!F39</f>
        <v>2602180</v>
      </c>
    </row>
    <row r="48" spans="1:8" ht="39.75" customHeight="1">
      <c r="A48" s="83" t="s">
        <v>498</v>
      </c>
      <c r="B48" s="84">
        <v>2230</v>
      </c>
      <c r="C48" s="78">
        <f>[7]hidden2!A40</f>
        <v>157402523</v>
      </c>
      <c r="D48" s="78">
        <f>[7]hidden2!B40</f>
        <v>1007299</v>
      </c>
      <c r="E48" s="78">
        <f>[7]hidden2!C40</f>
        <v>89019</v>
      </c>
      <c r="F48" s="78">
        <f>[7]hidden2!D40</f>
        <v>114778</v>
      </c>
      <c r="G48" s="78">
        <f>[7]hidden2!E40</f>
        <v>70470</v>
      </c>
      <c r="H48" s="78">
        <f>[7]hidden2!F40</f>
        <v>156120957</v>
      </c>
    </row>
    <row r="49" spans="1:8" ht="39.75" customHeight="1">
      <c r="A49" s="83" t="s">
        <v>499</v>
      </c>
      <c r="B49" s="84">
        <v>2240</v>
      </c>
      <c r="C49" s="78">
        <f>[7]hidden2!A41</f>
        <v>44086</v>
      </c>
      <c r="D49" s="78">
        <f>[7]hidden2!B41</f>
        <v>6210</v>
      </c>
      <c r="E49" s="78">
        <f>[7]hidden2!C41</f>
        <v>264</v>
      </c>
      <c r="F49" s="78">
        <f>[7]hidden2!D41</f>
        <v>594</v>
      </c>
      <c r="G49" s="78">
        <f>[7]hidden2!E41</f>
        <v>1039</v>
      </c>
      <c r="H49" s="78">
        <f>[7]hidden2!F41</f>
        <v>35979</v>
      </c>
    </row>
    <row r="50" spans="1:8" ht="39.75" customHeight="1">
      <c r="A50" s="83" t="s">
        <v>500</v>
      </c>
      <c r="B50" s="84">
        <v>2250</v>
      </c>
      <c r="C50" s="78">
        <f>[7]hidden2!A42</f>
        <v>91518606</v>
      </c>
      <c r="D50" s="78">
        <f>[7]hidden2!B42</f>
        <v>6226579</v>
      </c>
      <c r="E50" s="78">
        <f>[7]hidden2!C42</f>
        <v>183782</v>
      </c>
      <c r="F50" s="78">
        <f>[7]hidden2!D42</f>
        <v>1425770</v>
      </c>
      <c r="G50" s="78">
        <f>[7]hidden2!E42</f>
        <v>542405</v>
      </c>
      <c r="H50" s="78">
        <f>[7]hidden2!F42</f>
        <v>83140070</v>
      </c>
    </row>
    <row r="51" spans="1:8" ht="39.75" customHeight="1">
      <c r="A51" s="83" t="s">
        <v>501</v>
      </c>
      <c r="B51" s="84">
        <v>2251</v>
      </c>
      <c r="C51" s="78">
        <f>[7]hidden2!A43</f>
        <v>2595665</v>
      </c>
      <c r="D51" s="78">
        <f>[7]hidden2!B43</f>
        <v>600881</v>
      </c>
      <c r="E51" s="78">
        <f>[7]hidden2!C43</f>
        <v>19515</v>
      </c>
      <c r="F51" s="78">
        <f>[7]hidden2!D43</f>
        <v>24827</v>
      </c>
      <c r="G51" s="78">
        <f>[7]hidden2!E43</f>
        <v>16063</v>
      </c>
      <c r="H51" s="78">
        <f>[7]hidden2!F43</f>
        <v>1934379</v>
      </c>
    </row>
    <row r="52" spans="1:8" ht="39.75" customHeight="1">
      <c r="A52" s="83" t="s">
        <v>502</v>
      </c>
      <c r="B52" s="84">
        <v>2260</v>
      </c>
      <c r="C52" s="80" t="s">
        <v>356</v>
      </c>
      <c r="D52" s="78">
        <f>[7]hidden4!B1</f>
        <v>117532</v>
      </c>
      <c r="E52" s="78">
        <f>[7]hidden4!C1</f>
        <v>5856</v>
      </c>
      <c r="F52" s="78">
        <f>[7]hidden4!D1</f>
        <v>4444</v>
      </c>
      <c r="G52" s="78">
        <f>[7]hidden4!E1</f>
        <v>2063</v>
      </c>
      <c r="H52" s="78">
        <f>[7]hidden4!F1</f>
        <v>157829</v>
      </c>
    </row>
  </sheetData>
  <mergeCells count="8">
    <mergeCell ref="A6:A7"/>
    <mergeCell ref="B6:B7"/>
    <mergeCell ref="C6:H6"/>
    <mergeCell ref="G1:H1"/>
    <mergeCell ref="A2:H2"/>
    <mergeCell ref="A3:H3"/>
    <mergeCell ref="A4:H4"/>
    <mergeCell ref="A5:C5"/>
  </mergeCells>
  <printOptions horizontalCentered="1"/>
  <pageMargins left="0.39370078740157483" right="0.39370078740157483" top="0.39370078740157483" bottom="0.39370078740157483" header="0.19685039370078741" footer="0"/>
  <pageSetup paperSize="9" scale="87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75" zoomScalePageLayoutView="75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10.19921875" defaultRowHeight="13.2"/>
  <cols>
    <col min="1" max="1" width="59.796875" style="9" customWidth="1"/>
    <col min="2" max="2" width="8.296875" style="9" customWidth="1"/>
    <col min="3" max="3" width="23.296875" style="9" customWidth="1"/>
    <col min="4" max="7" width="18.296875" style="9" customWidth="1"/>
    <col min="8" max="16384" width="10.19921875" style="9"/>
  </cols>
  <sheetData>
    <row r="1" spans="1:7">
      <c r="G1" s="66" t="s">
        <v>15</v>
      </c>
    </row>
    <row r="2" spans="1:7" ht="13.8">
      <c r="A2" s="320" t="s">
        <v>97</v>
      </c>
      <c r="B2" s="320"/>
      <c r="C2" s="320"/>
      <c r="D2" s="320"/>
      <c r="E2" s="320"/>
      <c r="F2" s="320"/>
      <c r="G2" s="320"/>
    </row>
    <row r="3" spans="1:7" ht="45" customHeight="1">
      <c r="A3" s="319" t="s">
        <v>503</v>
      </c>
      <c r="B3" s="319"/>
      <c r="C3" s="319"/>
      <c r="D3" s="319"/>
      <c r="E3" s="319"/>
      <c r="F3" s="319"/>
      <c r="G3" s="319"/>
    </row>
    <row r="4" spans="1:7" ht="15" customHeight="1">
      <c r="A4" s="334" t="str">
        <f>[7]hidden5!A9</f>
        <v>по состоянию на 01.01.2016 г.</v>
      </c>
      <c r="B4" s="334"/>
      <c r="C4" s="334"/>
      <c r="D4" s="334"/>
      <c r="E4" s="334"/>
      <c r="F4" s="334"/>
      <c r="G4" s="334"/>
    </row>
    <row r="5" spans="1:7" ht="15" customHeight="1">
      <c r="A5" s="325" t="s">
        <v>295</v>
      </c>
      <c r="B5" s="325"/>
      <c r="C5" s="325"/>
    </row>
    <row r="6" spans="1:7">
      <c r="A6" s="335" t="s">
        <v>0</v>
      </c>
      <c r="B6" s="336" t="s">
        <v>20</v>
      </c>
      <c r="C6" s="337" t="s">
        <v>38</v>
      </c>
      <c r="D6" s="337"/>
      <c r="E6" s="337"/>
      <c r="F6" s="337"/>
      <c r="G6" s="337"/>
    </row>
    <row r="7" spans="1:7" ht="39.6">
      <c r="A7" s="335"/>
      <c r="B7" s="335"/>
      <c r="C7" s="67" t="s">
        <v>39</v>
      </c>
      <c r="D7" s="68" t="s">
        <v>40</v>
      </c>
      <c r="E7" s="68" t="s">
        <v>358</v>
      </c>
      <c r="F7" s="68" t="s">
        <v>314</v>
      </c>
      <c r="G7" s="68" t="s">
        <v>315</v>
      </c>
    </row>
    <row r="8" spans="1:7">
      <c r="A8" s="12" t="s">
        <v>1</v>
      </c>
      <c r="B8" s="12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5.5" customHeight="1">
      <c r="A9" s="15" t="s">
        <v>504</v>
      </c>
      <c r="B9" s="16">
        <v>3010</v>
      </c>
      <c r="C9" s="17">
        <f>[7]hidden3!A1</f>
        <v>376708</v>
      </c>
      <c r="D9" s="17">
        <f>[7]hidden3!B1</f>
        <v>334548</v>
      </c>
      <c r="E9" s="17">
        <f>[7]hidden3!C1</f>
        <v>13037</v>
      </c>
      <c r="F9" s="17">
        <f>[7]hidden3!D1</f>
        <v>10151</v>
      </c>
      <c r="G9" s="17">
        <f>[7]hidden3!E1</f>
        <v>18972</v>
      </c>
    </row>
    <row r="10" spans="1:7" ht="39.75" customHeight="1">
      <c r="A10" s="15" t="s">
        <v>102</v>
      </c>
      <c r="B10" s="16">
        <v>3020</v>
      </c>
      <c r="C10" s="17">
        <f>[7]hidden3!A2</f>
        <v>1783347930</v>
      </c>
      <c r="D10" s="17">
        <f>[7]hidden3!B2</f>
        <v>1709867160</v>
      </c>
      <c r="E10" s="17">
        <f>[7]hidden3!C2</f>
        <v>21022693</v>
      </c>
      <c r="F10" s="17">
        <f>[7]hidden3!D2</f>
        <v>41375720</v>
      </c>
      <c r="G10" s="17">
        <f>[7]hidden3!E2</f>
        <v>11082357</v>
      </c>
    </row>
    <row r="11" spans="1:7" ht="51" customHeight="1">
      <c r="A11" s="15" t="s">
        <v>505</v>
      </c>
      <c r="B11" s="16">
        <v>3030</v>
      </c>
      <c r="C11" s="17">
        <f>[7]hidden3!A3</f>
        <v>1637480343</v>
      </c>
      <c r="D11" s="17">
        <f>[7]hidden3!B3</f>
        <v>1572360627</v>
      </c>
      <c r="E11" s="17">
        <f>[7]hidden3!C3</f>
        <v>18247657</v>
      </c>
      <c r="F11" s="17">
        <f>[7]hidden3!D3</f>
        <v>39216684</v>
      </c>
      <c r="G11" s="17">
        <f>[7]hidden3!E3</f>
        <v>7655375</v>
      </c>
    </row>
    <row r="12" spans="1:7" ht="39.75" customHeight="1">
      <c r="A12" s="15" t="s">
        <v>506</v>
      </c>
      <c r="B12" s="16">
        <v>3040</v>
      </c>
      <c r="C12" s="17">
        <f>[7]hidden3!A4</f>
        <v>279140</v>
      </c>
      <c r="D12" s="17">
        <f>[7]hidden3!B4</f>
        <v>263818</v>
      </c>
      <c r="E12" s="17">
        <f>[7]hidden3!C4</f>
        <v>9829</v>
      </c>
      <c r="F12" s="17">
        <f>[7]hidden3!D4</f>
        <v>1490</v>
      </c>
      <c r="G12" s="17">
        <f>[7]hidden3!E4</f>
        <v>4003</v>
      </c>
    </row>
    <row r="13" spans="1:7" ht="63.75" customHeight="1">
      <c r="A13" s="15" t="s">
        <v>507</v>
      </c>
      <c r="B13" s="16">
        <v>3050</v>
      </c>
      <c r="C13" s="17">
        <f>[7]hidden3!A5</f>
        <v>1537287402</v>
      </c>
      <c r="D13" s="17">
        <f>[7]hidden3!B5</f>
        <v>1507307228</v>
      </c>
      <c r="E13" s="17">
        <f>[7]hidden3!C5</f>
        <v>17484291</v>
      </c>
      <c r="F13" s="17">
        <f>[7]hidden3!D5</f>
        <v>10494201</v>
      </c>
      <c r="G13" s="17">
        <f>[7]hidden3!E5</f>
        <v>2001682</v>
      </c>
    </row>
    <row r="14" spans="1:7" ht="77.25" customHeight="1">
      <c r="A14" s="15" t="s">
        <v>508</v>
      </c>
      <c r="B14" s="16">
        <v>3060</v>
      </c>
      <c r="C14" s="17">
        <f>[7]hidden3!A6</f>
        <v>9774</v>
      </c>
      <c r="D14" s="17">
        <f>[7]hidden3!B6</f>
        <v>7988</v>
      </c>
      <c r="E14" s="17">
        <f>[7]hidden3!C6</f>
        <v>981</v>
      </c>
      <c r="F14" s="17">
        <f>[7]hidden3!D6</f>
        <v>102</v>
      </c>
      <c r="G14" s="17">
        <f>[7]hidden3!E6</f>
        <v>703</v>
      </c>
    </row>
    <row r="15" spans="1:7" ht="39.6">
      <c r="A15" s="15" t="s">
        <v>509</v>
      </c>
      <c r="B15" s="16">
        <v>3061</v>
      </c>
      <c r="C15" s="17">
        <f>[7]hidden3!A7</f>
        <v>35989027</v>
      </c>
      <c r="D15" s="17">
        <f>[7]hidden3!B7</f>
        <v>33662227</v>
      </c>
      <c r="E15" s="17">
        <f>[7]hidden3!C7</f>
        <v>2200632</v>
      </c>
      <c r="F15" s="17">
        <f>[7]hidden3!D7</f>
        <v>50782</v>
      </c>
      <c r="G15" s="17">
        <f>[7]hidden3!E7</f>
        <v>75386</v>
      </c>
    </row>
    <row r="16" spans="1:7" ht="39.75" customHeight="1">
      <c r="A16" s="15" t="s">
        <v>362</v>
      </c>
      <c r="B16" s="16">
        <v>3070</v>
      </c>
      <c r="C16" s="17">
        <f>[7]hidden3!A8</f>
        <v>143213715</v>
      </c>
      <c r="D16" s="17">
        <f>[7]hidden3!B8</f>
        <v>105765287</v>
      </c>
      <c r="E16" s="17">
        <f>[7]hidden3!C8</f>
        <v>2193731</v>
      </c>
      <c r="F16" s="17">
        <f>[7]hidden3!D8</f>
        <v>28868339</v>
      </c>
      <c r="G16" s="17">
        <f>[7]hidden3!E8</f>
        <v>6386358</v>
      </c>
    </row>
    <row r="17" spans="1:7" ht="39.75" customHeight="1">
      <c r="A17" s="15" t="s">
        <v>109</v>
      </c>
      <c r="B17" s="16">
        <v>3080</v>
      </c>
      <c r="C17" s="17">
        <f>[7]hidden3!A9</f>
        <v>18176831</v>
      </c>
      <c r="D17" s="17">
        <f>[7]hidden3!B9</f>
        <v>13302640</v>
      </c>
      <c r="E17" s="17">
        <f>[7]hidden3!C9</f>
        <v>280693</v>
      </c>
      <c r="F17" s="17">
        <f>[7]hidden3!D9</f>
        <v>3766887</v>
      </c>
      <c r="G17" s="17">
        <f>[7]hidden3!E9</f>
        <v>826611</v>
      </c>
    </row>
    <row r="18" spans="1:7" ht="39.75" customHeight="1">
      <c r="A18" s="15" t="s">
        <v>110</v>
      </c>
      <c r="B18" s="16">
        <v>3090</v>
      </c>
      <c r="C18" s="17">
        <f>[7]hidden3!A10</f>
        <v>1379172</v>
      </c>
      <c r="D18" s="17">
        <f>[7]hidden3!B10</f>
        <v>1076598</v>
      </c>
      <c r="E18" s="17">
        <f>[7]hidden3!C10</f>
        <v>96862</v>
      </c>
      <c r="F18" s="17">
        <f>[7]hidden3!D10</f>
        <v>128280</v>
      </c>
      <c r="G18" s="17">
        <f>[7]hidden3!E10</f>
        <v>77432</v>
      </c>
    </row>
    <row r="19" spans="1:7" ht="39.75" customHeight="1">
      <c r="A19" s="15" t="s">
        <v>363</v>
      </c>
      <c r="B19" s="16">
        <v>3100</v>
      </c>
      <c r="C19" s="17">
        <f>[7]hidden3!A11</f>
        <v>8367648</v>
      </c>
      <c r="D19" s="17">
        <f>[7]hidden3!B11</f>
        <v>6268768</v>
      </c>
      <c r="E19" s="17">
        <f>[7]hidden3!C11</f>
        <v>177496</v>
      </c>
      <c r="F19" s="17">
        <f>[7]hidden3!D11</f>
        <v>1484976</v>
      </c>
      <c r="G19" s="17">
        <f>[7]hidden3!E11</f>
        <v>436408</v>
      </c>
    </row>
    <row r="20" spans="1:7" ht="51" customHeight="1">
      <c r="A20" s="15" t="s">
        <v>112</v>
      </c>
      <c r="B20" s="16">
        <v>3110</v>
      </c>
      <c r="C20" s="17">
        <f>[7]hidden3!A12</f>
        <v>29142</v>
      </c>
      <c r="D20" s="17">
        <f>[7]hidden3!B12</f>
        <v>20412</v>
      </c>
      <c r="E20" s="17">
        <f>[7]hidden3!C12</f>
        <v>950</v>
      </c>
      <c r="F20" s="17">
        <f>[7]hidden3!D12</f>
        <v>6506</v>
      </c>
      <c r="G20" s="17">
        <f>[7]hidden3!E12</f>
        <v>1274</v>
      </c>
    </row>
    <row r="21" spans="1:7" ht="51" customHeight="1">
      <c r="A21" s="15" t="s">
        <v>113</v>
      </c>
      <c r="B21" s="19">
        <v>3120</v>
      </c>
      <c r="C21" s="17">
        <f>[7]hidden3!A13</f>
        <v>12003</v>
      </c>
      <c r="D21" s="17">
        <f>[7]hidden3!B13</f>
        <v>10920</v>
      </c>
      <c r="E21" s="17">
        <f>[7]hidden3!C13</f>
        <v>273</v>
      </c>
      <c r="F21" s="17">
        <f>[7]hidden3!D13</f>
        <v>749</v>
      </c>
      <c r="G21" s="17">
        <f>[7]hidden3!E13</f>
        <v>61</v>
      </c>
    </row>
    <row r="22" spans="1:7" ht="51" customHeight="1">
      <c r="A22" s="15" t="s">
        <v>114</v>
      </c>
      <c r="B22" s="19">
        <v>3130</v>
      </c>
      <c r="C22" s="17">
        <f>[7]hidden3!A14</f>
        <v>2470</v>
      </c>
      <c r="D22" s="17">
        <f>[7]hidden3!B14</f>
        <v>2438</v>
      </c>
      <c r="E22" s="17">
        <f>[7]hidden3!C14</f>
        <v>29</v>
      </c>
      <c r="F22" s="17">
        <f>[7]hidden3!D14</f>
        <v>2</v>
      </c>
      <c r="G22" s="17">
        <f>[7]hidden3!E14</f>
        <v>1</v>
      </c>
    </row>
    <row r="23" spans="1:7" ht="51" customHeight="1">
      <c r="A23" s="15" t="s">
        <v>115</v>
      </c>
      <c r="B23" s="19">
        <v>3140</v>
      </c>
      <c r="C23" s="17">
        <f>[7]hidden3!A15</f>
        <v>329</v>
      </c>
      <c r="D23" s="17">
        <f>[7]hidden3!B15</f>
        <v>328</v>
      </c>
      <c r="E23" s="17">
        <f>[7]hidden3!C15</f>
        <v>1</v>
      </c>
      <c r="F23" s="17">
        <f>[7]hidden3!D15</f>
        <v>0</v>
      </c>
      <c r="G23" s="17">
        <f>[7]hidden3!E15</f>
        <v>0</v>
      </c>
    </row>
    <row r="24" spans="1:7" ht="39.6">
      <c r="A24" s="15" t="s">
        <v>116</v>
      </c>
      <c r="B24" s="19">
        <v>3150</v>
      </c>
      <c r="C24" s="17">
        <f>[7]hidden3!A16</f>
        <v>202</v>
      </c>
      <c r="D24" s="17">
        <f>[7]hidden3!B16</f>
        <v>201</v>
      </c>
      <c r="E24" s="17">
        <f>[7]hidden3!C16</f>
        <v>1</v>
      </c>
      <c r="F24" s="17">
        <f>[7]hidden3!D16</f>
        <v>0</v>
      </c>
      <c r="G24" s="17">
        <f>[7]hidden3!E16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7"/>
  <sheetViews>
    <sheetView topLeftCell="B6" workbookViewId="0">
      <selection activeCell="B43" sqref="B43:E43"/>
    </sheetView>
  </sheetViews>
  <sheetFormatPr baseColWidth="10" defaultColWidth="8.796875" defaultRowHeight="14.4"/>
  <cols>
    <col min="1" max="1" width="6.19921875" style="167" customWidth="1"/>
    <col min="2" max="2" width="46.5" style="167" customWidth="1"/>
    <col min="3" max="3" width="12.296875" style="167" customWidth="1"/>
    <col min="4" max="4" width="41.5" style="167" customWidth="1"/>
    <col min="5" max="5" width="44" style="167" customWidth="1"/>
    <col min="6" max="16384" width="8.796875" style="167"/>
  </cols>
  <sheetData>
    <row r="1" spans="1:5" ht="30.75" customHeight="1">
      <c r="A1" s="378" t="s">
        <v>792</v>
      </c>
      <c r="B1" s="379"/>
      <c r="C1" s="379"/>
      <c r="D1" s="379"/>
      <c r="E1" s="380"/>
    </row>
    <row r="3" spans="1:5">
      <c r="A3" s="381" t="s">
        <v>272</v>
      </c>
      <c r="B3" s="381"/>
      <c r="C3" s="381"/>
      <c r="D3" s="381"/>
    </row>
    <row r="5" spans="1:5" ht="15.6">
      <c r="B5" s="382" t="s">
        <v>793</v>
      </c>
      <c r="C5" s="382"/>
      <c r="D5" s="382"/>
      <c r="E5" s="382"/>
    </row>
    <row r="6" spans="1:5">
      <c r="B6" s="168"/>
      <c r="C6" s="168"/>
      <c r="D6" s="169"/>
    </row>
    <row r="7" spans="1:5" ht="36" customHeight="1">
      <c r="B7" s="170" t="s">
        <v>0</v>
      </c>
      <c r="C7" s="171" t="s">
        <v>121</v>
      </c>
      <c r="D7" s="172" t="s">
        <v>794</v>
      </c>
      <c r="E7" s="172" t="s">
        <v>795</v>
      </c>
    </row>
    <row r="8" spans="1:5">
      <c r="B8" s="173">
        <v>1</v>
      </c>
      <c r="C8" s="173">
        <v>2</v>
      </c>
      <c r="D8" s="174">
        <v>3</v>
      </c>
      <c r="E8" s="175">
        <v>4</v>
      </c>
    </row>
    <row r="9" spans="1:5" ht="20.399999999999999">
      <c r="B9" s="176" t="s">
        <v>796</v>
      </c>
      <c r="C9" s="177">
        <v>1010</v>
      </c>
      <c r="D9" s="178">
        <v>93470497</v>
      </c>
      <c r="E9" s="179">
        <v>22434268328210.359</v>
      </c>
    </row>
    <row r="10" spans="1:5" ht="15.6">
      <c r="B10" s="180" t="s">
        <v>701</v>
      </c>
      <c r="C10" s="181"/>
      <c r="D10" s="182"/>
      <c r="E10" s="183"/>
    </row>
    <row r="11" spans="1:5">
      <c r="B11" s="180" t="s">
        <v>702</v>
      </c>
      <c r="C11" s="184">
        <v>1011</v>
      </c>
      <c r="D11" s="182">
        <v>1599818</v>
      </c>
      <c r="E11" s="179">
        <v>1079074295704.59</v>
      </c>
    </row>
    <row r="12" spans="1:5">
      <c r="B12" s="185" t="s">
        <v>703</v>
      </c>
      <c r="C12" s="184">
        <v>1012</v>
      </c>
      <c r="D12" s="182">
        <v>32830</v>
      </c>
      <c r="E12" s="179">
        <v>14041539833.85</v>
      </c>
    </row>
    <row r="13" spans="1:5">
      <c r="B13" s="185" t="s">
        <v>704</v>
      </c>
      <c r="C13" s="184">
        <v>1013</v>
      </c>
      <c r="D13" s="182">
        <v>35</v>
      </c>
      <c r="E13" s="179">
        <v>51493173.630000003</v>
      </c>
    </row>
    <row r="14" spans="1:5">
      <c r="B14" s="185" t="s">
        <v>705</v>
      </c>
      <c r="C14" s="184">
        <v>1014</v>
      </c>
      <c r="D14" s="182">
        <v>39</v>
      </c>
      <c r="E14" s="179">
        <v>44056246.07</v>
      </c>
    </row>
    <row r="15" spans="1:5">
      <c r="B15" s="185" t="s">
        <v>706</v>
      </c>
      <c r="C15" s="184">
        <v>1015</v>
      </c>
      <c r="D15" s="182">
        <v>55231</v>
      </c>
      <c r="E15" s="179">
        <v>2178526571.5999999</v>
      </c>
    </row>
    <row r="16" spans="1:5">
      <c r="B16" s="185" t="s">
        <v>707</v>
      </c>
      <c r="C16" s="184">
        <v>1016</v>
      </c>
      <c r="D16" s="182">
        <v>11042</v>
      </c>
      <c r="E16" s="179">
        <v>304349523.27999997</v>
      </c>
    </row>
    <row r="17" spans="2:5">
      <c r="B17" s="185" t="s">
        <v>708</v>
      </c>
      <c r="C17" s="184">
        <v>1017</v>
      </c>
      <c r="D17" s="182">
        <v>2466</v>
      </c>
      <c r="E17" s="179">
        <v>262976199.66</v>
      </c>
    </row>
    <row r="18" spans="2:5">
      <c r="B18" s="185" t="s">
        <v>709</v>
      </c>
      <c r="C18" s="184">
        <v>1018</v>
      </c>
      <c r="D18" s="182">
        <v>234</v>
      </c>
      <c r="E18" s="179">
        <v>15288417.77</v>
      </c>
    </row>
    <row r="19" spans="2:5">
      <c r="B19" s="185" t="s">
        <v>710</v>
      </c>
      <c r="C19" s="184">
        <v>1019</v>
      </c>
      <c r="D19" s="182">
        <v>48441</v>
      </c>
      <c r="E19" s="179">
        <v>381643733.74000001</v>
      </c>
    </row>
    <row r="20" spans="2:5">
      <c r="B20" s="185" t="s">
        <v>711</v>
      </c>
      <c r="C20" s="184">
        <v>1020</v>
      </c>
      <c r="D20" s="182">
        <v>14139</v>
      </c>
      <c r="E20" s="179">
        <v>578535526.73000002</v>
      </c>
    </row>
    <row r="21" spans="2:5">
      <c r="B21" s="185" t="s">
        <v>712</v>
      </c>
      <c r="C21" s="184">
        <v>1021</v>
      </c>
      <c r="D21" s="182">
        <v>920</v>
      </c>
      <c r="E21" s="179">
        <v>39073717.920000002</v>
      </c>
    </row>
    <row r="22" spans="2:5">
      <c r="B22" s="185" t="s">
        <v>713</v>
      </c>
      <c r="C22" s="184">
        <v>1022</v>
      </c>
      <c r="D22" s="182">
        <v>112277</v>
      </c>
      <c r="E22" s="179">
        <v>6039524772.0200005</v>
      </c>
    </row>
    <row r="23" spans="2:5">
      <c r="B23" s="185" t="s">
        <v>714</v>
      </c>
      <c r="C23" s="184">
        <v>1023</v>
      </c>
      <c r="D23" s="182">
        <v>1665344</v>
      </c>
      <c r="E23" s="179">
        <v>41163651056.82</v>
      </c>
    </row>
    <row r="24" spans="2:5">
      <c r="B24" s="185" t="s">
        <v>715</v>
      </c>
      <c r="C24" s="184">
        <v>1024</v>
      </c>
      <c r="D24" s="182">
        <v>8651</v>
      </c>
      <c r="E24" s="179">
        <v>2291017692.9099998</v>
      </c>
    </row>
    <row r="25" spans="2:5">
      <c r="B25" s="185" t="s">
        <v>716</v>
      </c>
      <c r="C25" s="184">
        <v>1025</v>
      </c>
      <c r="D25" s="182">
        <v>3098</v>
      </c>
      <c r="E25" s="179">
        <v>473958285.32999998</v>
      </c>
    </row>
    <row r="26" spans="2:5">
      <c r="B26" s="185" t="s">
        <v>717</v>
      </c>
      <c r="C26" s="184">
        <v>1026</v>
      </c>
      <c r="D26" s="182">
        <v>1620532</v>
      </c>
      <c r="E26" s="179">
        <v>73907689520.889999</v>
      </c>
    </row>
    <row r="27" spans="2:5">
      <c r="B27" s="185" t="s">
        <v>718</v>
      </c>
      <c r="C27" s="184">
        <v>1027</v>
      </c>
      <c r="D27" s="182">
        <v>69521</v>
      </c>
      <c r="E27" s="179">
        <v>1039558014750.55</v>
      </c>
    </row>
    <row r="28" spans="2:5">
      <c r="B28" s="185" t="s">
        <v>719</v>
      </c>
      <c r="C28" s="184">
        <v>1028</v>
      </c>
      <c r="D28" s="182">
        <v>1687</v>
      </c>
      <c r="E28" s="179">
        <v>11066008728.629999</v>
      </c>
    </row>
    <row r="29" spans="2:5">
      <c r="B29" s="185" t="s">
        <v>720</v>
      </c>
      <c r="C29" s="184">
        <v>1029</v>
      </c>
      <c r="D29" s="182">
        <v>5964</v>
      </c>
      <c r="E29" s="179">
        <v>6964438656.1400003</v>
      </c>
    </row>
    <row r="30" spans="2:5">
      <c r="B30" s="185" t="s">
        <v>721</v>
      </c>
      <c r="C30" s="184">
        <v>1030</v>
      </c>
      <c r="D30" s="182">
        <v>1795</v>
      </c>
      <c r="E30" s="179">
        <v>82162262.420000002</v>
      </c>
    </row>
    <row r="31" spans="2:5">
      <c r="B31" s="185" t="s">
        <v>722</v>
      </c>
      <c r="C31" s="184">
        <v>1031</v>
      </c>
      <c r="D31" s="182">
        <v>4802</v>
      </c>
      <c r="E31" s="179">
        <v>23130510148.860001</v>
      </c>
    </row>
    <row r="32" spans="2:5">
      <c r="B32" s="185" t="s">
        <v>723</v>
      </c>
      <c r="C32" s="184">
        <v>1032</v>
      </c>
      <c r="D32" s="182">
        <v>32</v>
      </c>
      <c r="E32" s="179">
        <v>26319547.620000001</v>
      </c>
    </row>
    <row r="33" spans="2:5">
      <c r="B33" s="185" t="s">
        <v>724</v>
      </c>
      <c r="C33" s="184">
        <v>1033</v>
      </c>
      <c r="D33" s="182">
        <v>1076</v>
      </c>
      <c r="E33" s="179">
        <v>17690763330.16</v>
      </c>
    </row>
    <row r="34" spans="2:5">
      <c r="B34" s="185" t="s">
        <v>725</v>
      </c>
      <c r="C34" s="184">
        <v>1034</v>
      </c>
      <c r="D34" s="182">
        <v>42445</v>
      </c>
      <c r="E34" s="179">
        <v>2840601284.5500002</v>
      </c>
    </row>
    <row r="35" spans="2:5">
      <c r="B35" s="185" t="s">
        <v>726</v>
      </c>
      <c r="C35" s="184">
        <v>1035</v>
      </c>
      <c r="D35" s="182">
        <v>4452</v>
      </c>
      <c r="E35" s="179">
        <v>34099219554.279999</v>
      </c>
    </row>
    <row r="36" spans="2:5">
      <c r="B36" s="185" t="s">
        <v>727</v>
      </c>
      <c r="C36" s="184">
        <v>1036</v>
      </c>
      <c r="D36" s="182">
        <v>7768</v>
      </c>
      <c r="E36" s="179">
        <v>1592890681.5</v>
      </c>
    </row>
    <row r="37" spans="2:5">
      <c r="B37" s="185" t="s">
        <v>728</v>
      </c>
      <c r="C37" s="184">
        <v>1037</v>
      </c>
      <c r="D37" s="182">
        <v>11</v>
      </c>
      <c r="E37" s="179">
        <v>507230</v>
      </c>
    </row>
    <row r="38" spans="2:5">
      <c r="B38" s="185" t="s">
        <v>729</v>
      </c>
      <c r="C38" s="184">
        <v>1038</v>
      </c>
      <c r="D38" s="182">
        <v>563</v>
      </c>
      <c r="E38" s="179">
        <v>29153329.190000001</v>
      </c>
    </row>
    <row r="39" spans="2:5">
      <c r="B39" s="185" t="s">
        <v>730</v>
      </c>
      <c r="C39" s="184">
        <v>1039</v>
      </c>
      <c r="D39" s="182">
        <v>76954819</v>
      </c>
      <c r="E39" s="179">
        <v>17369160839622.789</v>
      </c>
    </row>
    <row r="40" spans="2:5">
      <c r="B40" s="185" t="s">
        <v>731</v>
      </c>
      <c r="C40" s="184">
        <v>1040</v>
      </c>
      <c r="D40" s="182">
        <v>36073</v>
      </c>
      <c r="E40" s="179">
        <v>25381627623.919998</v>
      </c>
    </row>
    <row r="41" spans="2:5">
      <c r="B41" s="185" t="s">
        <v>732</v>
      </c>
      <c r="C41" s="184">
        <v>1041</v>
      </c>
      <c r="D41" s="182">
        <v>5080409</v>
      </c>
      <c r="E41" s="179">
        <v>312314323360.35999</v>
      </c>
    </row>
    <row r="42" spans="2:5">
      <c r="B42" s="185" t="s">
        <v>733</v>
      </c>
      <c r="C42" s="184">
        <v>1042</v>
      </c>
      <c r="D42" s="182">
        <v>47513806</v>
      </c>
      <c r="E42" s="179">
        <v>1599959752080</v>
      </c>
    </row>
    <row r="43" spans="2:5">
      <c r="B43" s="185" t="s">
        <v>734</v>
      </c>
      <c r="C43" s="184">
        <v>1043</v>
      </c>
      <c r="D43" s="182">
        <v>77435</v>
      </c>
      <c r="E43" s="179">
        <v>4558003016.96</v>
      </c>
    </row>
    <row r="44" spans="2:5">
      <c r="B44" s="185" t="s">
        <v>735</v>
      </c>
      <c r="C44" s="184">
        <v>1044</v>
      </c>
      <c r="D44" s="182">
        <v>8811</v>
      </c>
      <c r="E44" s="179">
        <v>523256685.42000002</v>
      </c>
    </row>
    <row r="45" spans="2:5">
      <c r="B45" s="185" t="s">
        <v>736</v>
      </c>
      <c r="C45" s="184">
        <v>1045</v>
      </c>
      <c r="D45" s="182">
        <v>810</v>
      </c>
      <c r="E45" s="179">
        <v>274690935.13999999</v>
      </c>
    </row>
    <row r="46" spans="2:5">
      <c r="B46" s="185" t="s">
        <v>737</v>
      </c>
      <c r="C46" s="184">
        <v>1046</v>
      </c>
      <c r="D46" s="182">
        <v>8016</v>
      </c>
      <c r="E46" s="179">
        <v>490591306.13999999</v>
      </c>
    </row>
    <row r="47" spans="2:5">
      <c r="B47" s="185" t="s">
        <v>738</v>
      </c>
      <c r="C47" s="184">
        <v>1047</v>
      </c>
      <c r="D47" s="182">
        <v>480</v>
      </c>
      <c r="E47" s="179">
        <v>104425254.22</v>
      </c>
    </row>
    <row r="48" spans="2:5">
      <c r="B48" s="185" t="s">
        <v>739</v>
      </c>
      <c r="C48" s="184">
        <v>1048</v>
      </c>
      <c r="D48" s="182">
        <v>1464</v>
      </c>
      <c r="E48" s="179">
        <v>34773650.829999998</v>
      </c>
    </row>
    <row r="49" spans="2:5">
      <c r="B49" s="185" t="s">
        <v>740</v>
      </c>
      <c r="C49" s="184">
        <v>1049</v>
      </c>
      <c r="D49" s="182">
        <v>18215</v>
      </c>
      <c r="E49" s="179">
        <v>1767845094.22</v>
      </c>
    </row>
    <row r="50" spans="2:5">
      <c r="B50" s="185" t="s">
        <v>741</v>
      </c>
      <c r="C50" s="184">
        <v>1050</v>
      </c>
      <c r="D50" s="182">
        <v>12363</v>
      </c>
      <c r="E50" s="179">
        <v>1664037622.3599999</v>
      </c>
    </row>
    <row r="51" spans="2:5">
      <c r="B51" s="185" t="s">
        <v>742</v>
      </c>
      <c r="C51" s="184">
        <v>1051</v>
      </c>
      <c r="D51" s="182">
        <v>23430</v>
      </c>
      <c r="E51" s="179">
        <v>4016577278.27</v>
      </c>
    </row>
    <row r="52" spans="2:5">
      <c r="B52" s="185" t="s">
        <v>743</v>
      </c>
      <c r="C52" s="184">
        <v>1052</v>
      </c>
      <c r="D52" s="182">
        <v>5391</v>
      </c>
      <c r="E52" s="179">
        <v>659014216.15999997</v>
      </c>
    </row>
    <row r="53" spans="2:5">
      <c r="B53" s="185" t="s">
        <v>744</v>
      </c>
      <c r="C53" s="184">
        <v>1053</v>
      </c>
      <c r="D53" s="182">
        <v>16810301</v>
      </c>
      <c r="E53" s="179">
        <v>212407105547.47</v>
      </c>
    </row>
    <row r="54" spans="2:5">
      <c r="B54" s="185" t="s">
        <v>745</v>
      </c>
      <c r="C54" s="184">
        <v>1054</v>
      </c>
      <c r="D54" s="182">
        <v>309890</v>
      </c>
      <c r="E54" s="179">
        <v>23703401001.009998</v>
      </c>
    </row>
    <row r="55" spans="2:5">
      <c r="B55" s="185" t="s">
        <v>746</v>
      </c>
      <c r="C55" s="184">
        <v>1055</v>
      </c>
      <c r="D55" s="182">
        <v>2323260</v>
      </c>
      <c r="E55" s="179">
        <v>38514900181.080002</v>
      </c>
    </row>
    <row r="56" spans="2:5">
      <c r="B56" s="185" t="s">
        <v>747</v>
      </c>
      <c r="C56" s="184">
        <v>1056</v>
      </c>
      <c r="D56" s="182">
        <v>285108</v>
      </c>
      <c r="E56" s="179">
        <v>4576047904.46</v>
      </c>
    </row>
    <row r="57" spans="2:5">
      <c r="B57" s="185" t="s">
        <v>748</v>
      </c>
      <c r="C57" s="184">
        <v>1057</v>
      </c>
      <c r="D57" s="182">
        <v>601645</v>
      </c>
      <c r="E57" s="179">
        <v>8495862553.21</v>
      </c>
    </row>
    <row r="58" spans="2:5">
      <c r="B58" s="185" t="s">
        <v>749</v>
      </c>
      <c r="C58" s="184">
        <v>1058</v>
      </c>
      <c r="D58" s="182">
        <v>313723</v>
      </c>
      <c r="E58" s="179">
        <v>3371139807.3600001</v>
      </c>
    </row>
    <row r="59" spans="2:5">
      <c r="B59" s="185" t="s">
        <v>750</v>
      </c>
      <c r="C59" s="184">
        <v>1059</v>
      </c>
      <c r="D59" s="182">
        <v>50204</v>
      </c>
      <c r="E59" s="179">
        <v>728406297.34000003</v>
      </c>
    </row>
    <row r="60" spans="2:5">
      <c r="B60" s="185" t="s">
        <v>751</v>
      </c>
      <c r="C60" s="184">
        <v>1060</v>
      </c>
      <c r="D60" s="182">
        <v>788</v>
      </c>
      <c r="E60" s="179">
        <v>52279270.100000001</v>
      </c>
    </row>
    <row r="61" spans="2:5">
      <c r="B61" s="185" t="s">
        <v>752</v>
      </c>
      <c r="C61" s="184">
        <v>1061</v>
      </c>
      <c r="D61" s="182">
        <v>154</v>
      </c>
      <c r="E61" s="179">
        <v>1284715.58</v>
      </c>
    </row>
    <row r="62" spans="2:5">
      <c r="B62" s="185" t="s">
        <v>753</v>
      </c>
      <c r="C62" s="184">
        <v>1062</v>
      </c>
      <c r="D62" s="182">
        <v>374956</v>
      </c>
      <c r="E62" s="179">
        <v>5749264883.6700001</v>
      </c>
    </row>
    <row r="63" spans="2:5">
      <c r="B63" s="185" t="s">
        <v>754</v>
      </c>
      <c r="C63" s="184">
        <v>1063</v>
      </c>
      <c r="D63" s="182">
        <v>4158725</v>
      </c>
      <c r="E63" s="179">
        <v>10485287211.25</v>
      </c>
    </row>
    <row r="64" spans="2:5">
      <c r="B64" s="185" t="s">
        <v>755</v>
      </c>
      <c r="C64" s="184">
        <v>1064</v>
      </c>
      <c r="D64" s="182">
        <v>81946</v>
      </c>
      <c r="E64" s="179">
        <v>534985240.91000003</v>
      </c>
    </row>
    <row r="65" spans="2:5">
      <c r="B65" s="185" t="s">
        <v>756</v>
      </c>
      <c r="C65" s="184">
        <v>1065</v>
      </c>
      <c r="D65" s="182">
        <v>231251</v>
      </c>
      <c r="E65" s="179">
        <v>1657496252.71</v>
      </c>
    </row>
    <row r="66" spans="2:5">
      <c r="B66" s="185" t="s">
        <v>757</v>
      </c>
      <c r="C66" s="184">
        <v>1066</v>
      </c>
      <c r="D66" s="182">
        <v>80909</v>
      </c>
      <c r="E66" s="179">
        <v>865502008.11000001</v>
      </c>
    </row>
    <row r="67" spans="2:5">
      <c r="B67" s="185" t="s">
        <v>758</v>
      </c>
      <c r="C67" s="184">
        <v>1067</v>
      </c>
      <c r="D67" s="182">
        <v>10555754</v>
      </c>
      <c r="E67" s="179">
        <v>144890889024.22</v>
      </c>
    </row>
    <row r="68" spans="2:5">
      <c r="B68" s="185" t="s">
        <v>759</v>
      </c>
      <c r="C68" s="184">
        <v>1068</v>
      </c>
      <c r="D68" s="182">
        <v>5452</v>
      </c>
      <c r="E68" s="179">
        <v>31775576.149999999</v>
      </c>
    </row>
    <row r="69" spans="2:5">
      <c r="B69" s="185" t="s">
        <v>760</v>
      </c>
      <c r="C69" s="184">
        <v>1069</v>
      </c>
      <c r="D69" s="182">
        <v>336703</v>
      </c>
      <c r="E69" s="179">
        <v>5277015767.4499998</v>
      </c>
    </row>
    <row r="70" spans="2:5">
      <c r="B70" s="185" t="s">
        <v>761</v>
      </c>
      <c r="C70" s="184">
        <v>1070</v>
      </c>
      <c r="D70" s="182">
        <v>22469</v>
      </c>
      <c r="E70" s="179">
        <v>137231910.44999999</v>
      </c>
    </row>
    <row r="71" spans="2:5">
      <c r="B71" s="185" t="s">
        <v>762</v>
      </c>
      <c r="C71" s="184">
        <v>1071</v>
      </c>
      <c r="D71" s="182">
        <v>1880</v>
      </c>
      <c r="E71" s="179">
        <v>22685098.620000001</v>
      </c>
    </row>
    <row r="72" spans="2:5">
      <c r="B72" s="185" t="s">
        <v>763</v>
      </c>
      <c r="C72" s="184">
        <v>1072</v>
      </c>
      <c r="D72" s="182">
        <v>58143</v>
      </c>
      <c r="E72" s="179">
        <v>446121132.63999999</v>
      </c>
    </row>
    <row r="73" spans="2:5">
      <c r="B73" s="185" t="s">
        <v>764</v>
      </c>
      <c r="C73" s="184">
        <v>1073</v>
      </c>
      <c r="D73" s="182">
        <v>45453</v>
      </c>
      <c r="E73" s="179">
        <v>532281451.76999998</v>
      </c>
    </row>
    <row r="74" spans="2:5">
      <c r="B74" s="185" t="s">
        <v>765</v>
      </c>
      <c r="C74" s="184">
        <v>1074</v>
      </c>
      <c r="D74" s="182">
        <v>3317</v>
      </c>
      <c r="E74" s="179">
        <v>2697675591.8600001</v>
      </c>
    </row>
    <row r="75" spans="2:5">
      <c r="B75" s="185" t="s">
        <v>766</v>
      </c>
      <c r="C75" s="184">
        <v>1075</v>
      </c>
      <c r="D75" s="182">
        <v>655</v>
      </c>
      <c r="E75" s="179">
        <v>1104301509.78</v>
      </c>
    </row>
    <row r="76" spans="2:5">
      <c r="B76" s="185" t="s">
        <v>767</v>
      </c>
      <c r="C76" s="184">
        <v>1076</v>
      </c>
      <c r="D76" s="182">
        <v>181052</v>
      </c>
      <c r="E76" s="179">
        <v>2754784757.54</v>
      </c>
    </row>
    <row r="77" spans="2:5">
      <c r="B77" s="185" t="s">
        <v>768</v>
      </c>
      <c r="C77" s="184">
        <v>1077</v>
      </c>
      <c r="D77" s="182">
        <v>281463</v>
      </c>
      <c r="E77" s="179">
        <v>928951203.63</v>
      </c>
    </row>
    <row r="78" spans="2:5">
      <c r="B78" s="185" t="s">
        <v>769</v>
      </c>
      <c r="C78" s="184">
        <v>1078</v>
      </c>
      <c r="D78" s="182">
        <v>99449</v>
      </c>
      <c r="E78" s="179">
        <v>1603309798.5799999</v>
      </c>
    </row>
    <row r="79" spans="2:5">
      <c r="B79" s="185" t="s">
        <v>770</v>
      </c>
      <c r="C79" s="184">
        <v>1079</v>
      </c>
      <c r="D79" s="182">
        <v>7959269</v>
      </c>
      <c r="E79" s="179">
        <v>283855590415.14001</v>
      </c>
    </row>
    <row r="81" spans="2:5" ht="20.25" customHeight="1">
      <c r="B81" s="378" t="s">
        <v>797</v>
      </c>
      <c r="C81" s="378"/>
      <c r="D81" s="378"/>
      <c r="E81" s="378"/>
    </row>
    <row r="82" spans="2:5" ht="15.6">
      <c r="B82" s="186"/>
      <c r="C82" s="186"/>
      <c r="D82" s="186"/>
    </row>
    <row r="83" spans="2:5">
      <c r="B83" s="170" t="s">
        <v>0</v>
      </c>
      <c r="C83" s="170" t="s">
        <v>121</v>
      </c>
      <c r="D83" s="187" t="s">
        <v>122</v>
      </c>
    </row>
    <row r="84" spans="2:5">
      <c r="B84" s="188">
        <v>1</v>
      </c>
      <c r="C84" s="173">
        <v>2</v>
      </c>
      <c r="D84" s="173">
        <v>3</v>
      </c>
    </row>
    <row r="85" spans="2:5" ht="21.6">
      <c r="B85" s="189" t="s">
        <v>798</v>
      </c>
      <c r="C85" s="190">
        <v>1200</v>
      </c>
      <c r="D85" s="178">
        <v>1239990</v>
      </c>
    </row>
    <row r="86" spans="2:5" ht="21.6">
      <c r="B86" s="189" t="s">
        <v>799</v>
      </c>
      <c r="C86" s="190">
        <v>1210</v>
      </c>
      <c r="D86" s="179">
        <v>119258994262.66</v>
      </c>
    </row>
    <row r="87" spans="2:5" ht="21.6">
      <c r="B87" s="189" t="s">
        <v>800</v>
      </c>
      <c r="C87" s="190">
        <v>1220</v>
      </c>
      <c r="D87" s="179">
        <v>10678819788</v>
      </c>
    </row>
    <row r="89" spans="2:5" ht="44.25" customHeight="1">
      <c r="B89" s="378" t="s">
        <v>801</v>
      </c>
      <c r="C89" s="378"/>
      <c r="D89" s="378"/>
      <c r="E89" s="378"/>
    </row>
    <row r="91" spans="2:5">
      <c r="B91" s="170" t="s">
        <v>0</v>
      </c>
      <c r="C91" s="170" t="s">
        <v>121</v>
      </c>
      <c r="D91" s="187" t="s">
        <v>672</v>
      </c>
      <c r="E91" s="187" t="s">
        <v>673</v>
      </c>
    </row>
    <row r="92" spans="2:5">
      <c r="B92" s="173">
        <v>1</v>
      </c>
      <c r="C92" s="173">
        <v>2</v>
      </c>
      <c r="D92" s="173">
        <v>3</v>
      </c>
      <c r="E92" s="191">
        <v>4</v>
      </c>
    </row>
    <row r="93" spans="2:5">
      <c r="B93" s="192" t="s">
        <v>615</v>
      </c>
      <c r="C93" s="193">
        <v>1300</v>
      </c>
      <c r="D93" s="178">
        <v>18102098</v>
      </c>
      <c r="E93" s="179">
        <v>325130910718.98999</v>
      </c>
    </row>
    <row r="94" spans="2:5">
      <c r="B94" s="194" t="s">
        <v>160</v>
      </c>
      <c r="C94" s="195">
        <v>1311</v>
      </c>
      <c r="D94" s="196">
        <v>577969</v>
      </c>
      <c r="E94" s="197">
        <v>2806028296.9400001</v>
      </c>
    </row>
    <row r="95" spans="2:5">
      <c r="B95" s="194" t="s">
        <v>161</v>
      </c>
      <c r="C95" s="195">
        <v>1312</v>
      </c>
      <c r="D95" s="196">
        <v>65516</v>
      </c>
      <c r="E95" s="197">
        <v>1714475891.5599999</v>
      </c>
    </row>
    <row r="96" spans="2:5">
      <c r="B96" s="194" t="s">
        <v>674</v>
      </c>
      <c r="C96" s="195">
        <v>1313</v>
      </c>
      <c r="D96" s="196">
        <v>15671599</v>
      </c>
      <c r="E96" s="197">
        <v>179025188693.54999</v>
      </c>
    </row>
    <row r="97" spans="2:5">
      <c r="B97" s="194" t="s">
        <v>675</v>
      </c>
      <c r="C97" s="195">
        <v>1314</v>
      </c>
      <c r="D97" s="196">
        <v>6556080</v>
      </c>
      <c r="E97" s="197">
        <v>73955096632.360001</v>
      </c>
    </row>
    <row r="98" spans="2:5">
      <c r="B98" s="194" t="s">
        <v>676</v>
      </c>
      <c r="C98" s="195">
        <v>1315</v>
      </c>
      <c r="D98" s="196">
        <v>1368819</v>
      </c>
      <c r="E98" s="197">
        <v>40004134071.010002</v>
      </c>
    </row>
    <row r="99" spans="2:5">
      <c r="B99" s="194" t="s">
        <v>677</v>
      </c>
      <c r="C99" s="195">
        <v>1316</v>
      </c>
      <c r="D99" s="196">
        <v>172878</v>
      </c>
      <c r="E99" s="197">
        <v>4291615906.3699999</v>
      </c>
    </row>
    <row r="100" spans="2:5">
      <c r="B100" s="194" t="s">
        <v>678</v>
      </c>
      <c r="C100" s="195">
        <v>1317</v>
      </c>
      <c r="D100" s="196">
        <v>672922</v>
      </c>
      <c r="E100" s="197">
        <v>15814512317.59</v>
      </c>
    </row>
    <row r="101" spans="2:5">
      <c r="B101" s="194" t="s">
        <v>679</v>
      </c>
      <c r="C101" s="195">
        <v>1318</v>
      </c>
      <c r="D101" s="196">
        <v>153017</v>
      </c>
      <c r="E101" s="197">
        <v>3621749728.3699999</v>
      </c>
    </row>
    <row r="102" spans="2:5">
      <c r="B102" s="194" t="s">
        <v>680</v>
      </c>
      <c r="C102" s="195">
        <v>1319</v>
      </c>
      <c r="D102" s="196">
        <v>40873</v>
      </c>
      <c r="E102" s="197">
        <v>2340210782.3200002</v>
      </c>
    </row>
    <row r="103" spans="2:5">
      <c r="B103" s="194" t="s">
        <v>681</v>
      </c>
      <c r="C103" s="195">
        <v>1320</v>
      </c>
      <c r="D103" s="196">
        <v>10930</v>
      </c>
      <c r="E103" s="197">
        <v>526060985.73000002</v>
      </c>
    </row>
    <row r="104" spans="2:5">
      <c r="B104" s="194" t="s">
        <v>682</v>
      </c>
      <c r="C104" s="195">
        <v>1321</v>
      </c>
      <c r="D104" s="196">
        <v>23496</v>
      </c>
      <c r="E104" s="197">
        <v>508350601.58999997</v>
      </c>
    </row>
    <row r="105" spans="2:5">
      <c r="B105" s="194" t="s">
        <v>683</v>
      </c>
      <c r="C105" s="195">
        <v>1322</v>
      </c>
      <c r="D105" s="196">
        <v>10515</v>
      </c>
      <c r="E105" s="197">
        <v>222990635.19</v>
      </c>
    </row>
    <row r="106" spans="2:5">
      <c r="B106" s="194" t="s">
        <v>684</v>
      </c>
      <c r="C106" s="195">
        <v>1323</v>
      </c>
      <c r="D106" s="196">
        <v>3740</v>
      </c>
      <c r="E106" s="197">
        <v>201173991.68000001</v>
      </c>
    </row>
    <row r="107" spans="2:5">
      <c r="B107" s="198" t="s">
        <v>685</v>
      </c>
      <c r="C107" s="199">
        <v>1324</v>
      </c>
      <c r="D107" s="196">
        <v>2199</v>
      </c>
      <c r="E107" s="197">
        <v>99322184.730000004</v>
      </c>
    </row>
    <row r="108" spans="2:5" ht="21.6">
      <c r="B108" s="189" t="s">
        <v>616</v>
      </c>
      <c r="C108" s="195">
        <v>1330</v>
      </c>
      <c r="D108" s="196">
        <v>244026</v>
      </c>
      <c r="E108" s="197">
        <v>73453175715.779999</v>
      </c>
    </row>
    <row r="109" spans="2:5">
      <c r="B109" s="189" t="s">
        <v>166</v>
      </c>
      <c r="C109" s="195">
        <v>1331</v>
      </c>
      <c r="D109" s="196">
        <v>228379</v>
      </c>
      <c r="E109" s="197">
        <v>68421079358.620003</v>
      </c>
    </row>
    <row r="110" spans="2:5">
      <c r="B110" s="189" t="s">
        <v>167</v>
      </c>
      <c r="C110" s="195">
        <v>1332</v>
      </c>
      <c r="D110" s="196">
        <v>24326</v>
      </c>
      <c r="E110" s="197">
        <v>4241718603.7399998</v>
      </c>
    </row>
    <row r="111" spans="2:5">
      <c r="B111" s="189" t="s">
        <v>617</v>
      </c>
      <c r="C111" s="195">
        <v>1333</v>
      </c>
      <c r="D111" s="196">
        <v>4020</v>
      </c>
      <c r="E111" s="197">
        <v>790377753.41999996</v>
      </c>
    </row>
    <row r="112" spans="2:5" ht="21.6">
      <c r="B112" s="189" t="s">
        <v>802</v>
      </c>
      <c r="C112" s="195">
        <v>1340</v>
      </c>
      <c r="D112" s="196">
        <v>766913</v>
      </c>
      <c r="E112" s="197">
        <v>8660381592.2099991</v>
      </c>
    </row>
    <row r="113" spans="2:5">
      <c r="B113" s="189" t="s">
        <v>803</v>
      </c>
      <c r="C113" s="195">
        <v>1341</v>
      </c>
      <c r="D113" s="196">
        <v>610264</v>
      </c>
      <c r="E113" s="197">
        <v>7437567099.8500004</v>
      </c>
    </row>
    <row r="114" spans="2:5">
      <c r="B114" s="189" t="s">
        <v>804</v>
      </c>
      <c r="C114" s="195">
        <v>1342</v>
      </c>
      <c r="D114" s="196">
        <v>175554</v>
      </c>
      <c r="E114" s="197">
        <v>1222814492.3599999</v>
      </c>
    </row>
    <row r="116" spans="2:5" ht="35.25" customHeight="1">
      <c r="B116" s="378" t="s">
        <v>805</v>
      </c>
      <c r="C116" s="378"/>
      <c r="D116" s="378"/>
      <c r="E116" s="378"/>
    </row>
    <row r="118" spans="2:5">
      <c r="B118" s="170" t="s">
        <v>0</v>
      </c>
      <c r="C118" s="170" t="s">
        <v>121</v>
      </c>
      <c r="D118" s="187" t="s">
        <v>688</v>
      </c>
      <c r="E118" s="187" t="s">
        <v>673</v>
      </c>
    </row>
    <row r="119" spans="2:5">
      <c r="B119" s="188">
        <v>1</v>
      </c>
      <c r="C119" s="188">
        <v>2</v>
      </c>
      <c r="D119" s="173">
        <v>3</v>
      </c>
      <c r="E119" s="177">
        <v>4</v>
      </c>
    </row>
    <row r="120" spans="2:5">
      <c r="B120" s="180" t="s">
        <v>171</v>
      </c>
      <c r="C120" s="195">
        <v>1400</v>
      </c>
      <c r="D120" s="178">
        <v>14957482</v>
      </c>
      <c r="E120" s="179">
        <v>1238751301819.55</v>
      </c>
    </row>
    <row r="121" spans="2:5">
      <c r="B121" s="189" t="s">
        <v>806</v>
      </c>
      <c r="C121" s="195">
        <v>1411</v>
      </c>
      <c r="D121" s="178">
        <v>68301</v>
      </c>
      <c r="E121" s="179">
        <v>1032212873102.13</v>
      </c>
    </row>
    <row r="122" spans="2:5">
      <c r="B122" s="189" t="s">
        <v>807</v>
      </c>
      <c r="C122" s="195">
        <v>1412</v>
      </c>
      <c r="D122" s="178">
        <v>1346</v>
      </c>
      <c r="E122" s="179">
        <v>9526944354.1100006</v>
      </c>
    </row>
    <row r="123" spans="2:5">
      <c r="B123" s="189" t="s">
        <v>808</v>
      </c>
      <c r="C123" s="195">
        <v>1413</v>
      </c>
      <c r="D123" s="178">
        <v>29</v>
      </c>
      <c r="E123" s="179">
        <v>17082437.41</v>
      </c>
    </row>
    <row r="124" spans="2:5">
      <c r="B124" s="189" t="s">
        <v>623</v>
      </c>
      <c r="C124" s="195">
        <v>1414</v>
      </c>
      <c r="D124" s="178">
        <v>1152</v>
      </c>
      <c r="E124" s="179">
        <v>91698025.25</v>
      </c>
    </row>
    <row r="125" spans="2:5">
      <c r="B125" s="189" t="s">
        <v>809</v>
      </c>
      <c r="C125" s="195">
        <v>1415</v>
      </c>
      <c r="D125" s="178">
        <v>5986</v>
      </c>
      <c r="E125" s="179">
        <v>5991988497.75</v>
      </c>
    </row>
    <row r="126" spans="2:5">
      <c r="B126" s="189" t="s">
        <v>810</v>
      </c>
      <c r="C126" s="195">
        <v>1416</v>
      </c>
      <c r="D126" s="178">
        <v>4755</v>
      </c>
      <c r="E126" s="179">
        <v>21651471660.200001</v>
      </c>
    </row>
    <row r="127" spans="2:5">
      <c r="B127" s="189" t="s">
        <v>626</v>
      </c>
      <c r="C127" s="195">
        <v>1417</v>
      </c>
      <c r="D127" s="178">
        <v>1307</v>
      </c>
      <c r="E127" s="179">
        <v>121175004</v>
      </c>
    </row>
    <row r="128" spans="2:5">
      <c r="B128" s="180" t="s">
        <v>811</v>
      </c>
      <c r="C128" s="195">
        <v>1418</v>
      </c>
      <c r="D128" s="178">
        <v>923</v>
      </c>
      <c r="E128" s="179">
        <v>230857933.91</v>
      </c>
    </row>
    <row r="129" spans="2:5">
      <c r="B129" s="200" t="s">
        <v>812</v>
      </c>
      <c r="C129" s="199">
        <v>1419</v>
      </c>
      <c r="D129" s="178">
        <v>1086</v>
      </c>
      <c r="E129" s="179">
        <v>136930927.80000001</v>
      </c>
    </row>
    <row r="130" spans="2:5">
      <c r="B130" s="180" t="s">
        <v>813</v>
      </c>
      <c r="C130" s="195">
        <v>1420</v>
      </c>
      <c r="D130" s="178">
        <v>359</v>
      </c>
      <c r="E130" s="179">
        <v>17640167993.959999</v>
      </c>
    </row>
    <row r="131" spans="2:5">
      <c r="B131" s="180" t="s">
        <v>814</v>
      </c>
      <c r="C131" s="195">
        <v>1421</v>
      </c>
      <c r="D131" s="178">
        <v>5283</v>
      </c>
      <c r="E131" s="179">
        <v>240114830.02000001</v>
      </c>
    </row>
    <row r="132" spans="2:5">
      <c r="B132" s="180" t="s">
        <v>815</v>
      </c>
      <c r="C132" s="195">
        <v>1422</v>
      </c>
      <c r="D132" s="178">
        <v>4451</v>
      </c>
      <c r="E132" s="179">
        <v>33990473079.75</v>
      </c>
    </row>
    <row r="133" spans="2:5">
      <c r="B133" s="180" t="s">
        <v>816</v>
      </c>
      <c r="C133" s="195">
        <v>1423</v>
      </c>
      <c r="D133" s="178">
        <v>633</v>
      </c>
      <c r="E133" s="179">
        <v>47267616.909999996</v>
      </c>
    </row>
    <row r="134" spans="2:5">
      <c r="B134" s="189" t="s">
        <v>817</v>
      </c>
      <c r="C134" s="195">
        <v>1424</v>
      </c>
      <c r="D134" s="178">
        <v>24</v>
      </c>
      <c r="E134" s="179">
        <v>1402411.53</v>
      </c>
    </row>
    <row r="135" spans="2:5">
      <c r="B135" s="189" t="s">
        <v>818</v>
      </c>
      <c r="C135" s="195">
        <v>1425</v>
      </c>
      <c r="D135" s="178">
        <v>243</v>
      </c>
      <c r="E135" s="179">
        <v>3454776.77</v>
      </c>
    </row>
    <row r="136" spans="2:5">
      <c r="B136" s="189" t="s">
        <v>819</v>
      </c>
      <c r="C136" s="195">
        <v>1426</v>
      </c>
      <c r="D136" s="178">
        <v>1</v>
      </c>
      <c r="E136" s="179">
        <v>4000</v>
      </c>
    </row>
    <row r="137" spans="2:5">
      <c r="B137" s="189" t="s">
        <v>633</v>
      </c>
      <c r="C137" s="195">
        <v>1427</v>
      </c>
      <c r="D137" s="178">
        <v>30827</v>
      </c>
      <c r="E137" s="179">
        <v>2420271242.9499998</v>
      </c>
    </row>
    <row r="138" spans="2:5">
      <c r="B138" s="189" t="s">
        <v>634</v>
      </c>
      <c r="C138" s="195">
        <v>1428</v>
      </c>
      <c r="D138" s="178">
        <v>2406</v>
      </c>
      <c r="E138" s="179">
        <v>204971940.88999999</v>
      </c>
    </row>
    <row r="139" spans="2:5">
      <c r="B139" s="189" t="s">
        <v>635</v>
      </c>
      <c r="C139" s="195">
        <v>1429</v>
      </c>
      <c r="D139" s="178">
        <v>36571</v>
      </c>
      <c r="E139" s="179">
        <v>618310038.74000001</v>
      </c>
    </row>
    <row r="140" spans="2:5">
      <c r="B140" s="189" t="s">
        <v>636</v>
      </c>
      <c r="C140" s="195">
        <v>1430</v>
      </c>
      <c r="D140" s="178">
        <v>4103267</v>
      </c>
      <c r="E140" s="179">
        <v>5308334347.9899998</v>
      </c>
    </row>
    <row r="141" spans="2:5">
      <c r="B141" s="189" t="s">
        <v>637</v>
      </c>
      <c r="C141" s="195">
        <v>1431</v>
      </c>
      <c r="D141" s="178">
        <v>69745</v>
      </c>
      <c r="E141" s="179">
        <v>110905762.90000001</v>
      </c>
    </row>
    <row r="142" spans="2:5">
      <c r="B142" s="189" t="s">
        <v>638</v>
      </c>
      <c r="C142" s="195">
        <v>1432</v>
      </c>
      <c r="D142" s="178">
        <v>10319019</v>
      </c>
      <c r="E142" s="179">
        <v>33797781637.810001</v>
      </c>
    </row>
    <row r="143" spans="2:5">
      <c r="B143" s="189" t="s">
        <v>639</v>
      </c>
      <c r="C143" s="195">
        <v>1433</v>
      </c>
      <c r="D143" s="178">
        <v>21836</v>
      </c>
      <c r="E143" s="179">
        <v>60177283.479999997</v>
      </c>
    </row>
    <row r="144" spans="2:5">
      <c r="B144" s="189" t="s">
        <v>640</v>
      </c>
      <c r="C144" s="195">
        <v>1434</v>
      </c>
      <c r="D144" s="178">
        <v>224478</v>
      </c>
      <c r="E144" s="179">
        <v>198292348.40000001</v>
      </c>
    </row>
    <row r="145" spans="2:5">
      <c r="B145" s="189" t="s">
        <v>641</v>
      </c>
      <c r="C145" s="195">
        <v>1435</v>
      </c>
      <c r="D145" s="178">
        <v>4949</v>
      </c>
      <c r="E145" s="179">
        <v>10544675.99</v>
      </c>
    </row>
    <row r="146" spans="2:5">
      <c r="B146" s="189" t="s">
        <v>642</v>
      </c>
      <c r="C146" s="195">
        <v>1436</v>
      </c>
      <c r="D146" s="178">
        <v>53752</v>
      </c>
      <c r="E146" s="179">
        <v>218587640.33000001</v>
      </c>
    </row>
    <row r="147" spans="2:5">
      <c r="B147" s="189" t="s">
        <v>643</v>
      </c>
      <c r="C147" s="195">
        <v>1437</v>
      </c>
      <c r="D147" s="178">
        <v>321050</v>
      </c>
      <c r="E147" s="179">
        <v>4297635936.5500002</v>
      </c>
    </row>
    <row r="148" spans="2:5">
      <c r="B148" s="189" t="s">
        <v>644</v>
      </c>
      <c r="C148" s="195">
        <v>1438</v>
      </c>
      <c r="D148" s="178">
        <v>25002</v>
      </c>
      <c r="E148" s="179">
        <v>227719686.69999999</v>
      </c>
    </row>
    <row r="149" spans="2:5">
      <c r="B149" s="189" t="s">
        <v>645</v>
      </c>
      <c r="C149" s="195">
        <v>1439</v>
      </c>
      <c r="D149" s="178">
        <v>595066</v>
      </c>
      <c r="E149" s="179">
        <v>62525361925.720001</v>
      </c>
    </row>
    <row r="150" spans="2:5">
      <c r="B150" s="189" t="s">
        <v>646</v>
      </c>
      <c r="C150" s="195">
        <v>1440</v>
      </c>
      <c r="D150" s="178">
        <v>11313</v>
      </c>
      <c r="E150" s="179">
        <v>79039029.140000001</v>
      </c>
    </row>
    <row r="151" spans="2:5">
      <c r="B151" s="189" t="s">
        <v>647</v>
      </c>
      <c r="C151" s="195">
        <v>1441</v>
      </c>
      <c r="D151" s="178">
        <v>80625</v>
      </c>
      <c r="E151" s="179">
        <v>6769461670.46</v>
      </c>
    </row>
    <row r="153" spans="2:5" ht="15.6">
      <c r="B153" s="378" t="s">
        <v>820</v>
      </c>
      <c r="C153" s="378"/>
      <c r="D153" s="378"/>
      <c r="E153" s="378"/>
    </row>
    <row r="155" spans="2:5" ht="33" customHeight="1">
      <c r="B155" s="170" t="s">
        <v>0</v>
      </c>
      <c r="C155" s="170" t="s">
        <v>121</v>
      </c>
      <c r="D155" s="187" t="s">
        <v>794</v>
      </c>
      <c r="E155" s="187" t="s">
        <v>795</v>
      </c>
    </row>
    <row r="156" spans="2:5">
      <c r="B156" s="188">
        <v>1</v>
      </c>
      <c r="C156" s="188">
        <v>2</v>
      </c>
      <c r="D156" s="173">
        <v>3</v>
      </c>
      <c r="E156" s="173">
        <v>4</v>
      </c>
    </row>
    <row r="157" spans="2:5" ht="42">
      <c r="B157" s="189" t="s">
        <v>821</v>
      </c>
      <c r="C157" s="195">
        <v>1500</v>
      </c>
      <c r="D157" s="178">
        <v>1539390</v>
      </c>
      <c r="E157" s="179">
        <v>3325716273400.7998</v>
      </c>
    </row>
    <row r="158" spans="2:5">
      <c r="B158" s="201" t="s">
        <v>701</v>
      </c>
      <c r="C158" s="202"/>
      <c r="D158" s="178"/>
      <c r="E158" s="179"/>
    </row>
    <row r="159" spans="2:5">
      <c r="B159" s="180" t="s">
        <v>702</v>
      </c>
      <c r="C159" s="203">
        <v>1510</v>
      </c>
      <c r="D159" s="178">
        <v>1265594</v>
      </c>
      <c r="E159" s="179">
        <v>110570057270.61</v>
      </c>
    </row>
    <row r="160" spans="2:5">
      <c r="B160" s="185" t="s">
        <v>703</v>
      </c>
      <c r="C160" s="203">
        <v>1511</v>
      </c>
      <c r="D160" s="178">
        <v>6930</v>
      </c>
      <c r="E160" s="179">
        <v>1266569561.02</v>
      </c>
    </row>
    <row r="161" spans="2:5">
      <c r="B161" s="185" t="s">
        <v>704</v>
      </c>
      <c r="C161" s="203">
        <v>1512</v>
      </c>
      <c r="D161" s="178">
        <v>3</v>
      </c>
      <c r="E161" s="179">
        <v>47367.5</v>
      </c>
    </row>
    <row r="162" spans="2:5">
      <c r="B162" s="185" t="s">
        <v>705</v>
      </c>
      <c r="C162" s="203">
        <v>1513</v>
      </c>
      <c r="D162" s="178">
        <v>0</v>
      </c>
      <c r="E162" s="179">
        <v>0</v>
      </c>
    </row>
    <row r="163" spans="2:5">
      <c r="B163" s="185" t="s">
        <v>718</v>
      </c>
      <c r="C163" s="203">
        <v>1514</v>
      </c>
      <c r="D163" s="178">
        <v>158125</v>
      </c>
      <c r="E163" s="179">
        <v>3978912094434.5</v>
      </c>
    </row>
    <row r="164" spans="2:5">
      <c r="B164" s="185" t="s">
        <v>719</v>
      </c>
      <c r="C164" s="203">
        <v>1515</v>
      </c>
      <c r="D164" s="178">
        <v>7139</v>
      </c>
      <c r="E164" s="179">
        <v>64808049532.330002</v>
      </c>
    </row>
    <row r="165" spans="2:5">
      <c r="B165" s="185" t="s">
        <v>720</v>
      </c>
      <c r="C165" s="203">
        <v>1516</v>
      </c>
      <c r="D165" s="178">
        <v>35694</v>
      </c>
      <c r="E165" s="179">
        <v>92673789679.089996</v>
      </c>
    </row>
    <row r="166" spans="2:5">
      <c r="B166" s="185" t="s">
        <v>721</v>
      </c>
      <c r="C166" s="203">
        <v>1517</v>
      </c>
      <c r="D166" s="178">
        <v>1646</v>
      </c>
      <c r="E166" s="179">
        <v>2560261119.7199998</v>
      </c>
    </row>
    <row r="167" spans="2:5">
      <c r="B167" s="185" t="s">
        <v>722</v>
      </c>
      <c r="C167" s="203">
        <v>1518</v>
      </c>
      <c r="D167" s="178">
        <v>28227</v>
      </c>
      <c r="E167" s="179">
        <v>67297067898.82</v>
      </c>
    </row>
    <row r="168" spans="2:5">
      <c r="B168" s="185" t="s">
        <v>723</v>
      </c>
      <c r="C168" s="203">
        <v>1519</v>
      </c>
      <c r="D168" s="178">
        <v>146</v>
      </c>
      <c r="E168" s="179">
        <v>55893782.789999999</v>
      </c>
    </row>
    <row r="169" spans="2:5">
      <c r="B169" s="185" t="s">
        <v>724</v>
      </c>
      <c r="C169" s="203">
        <v>1520</v>
      </c>
      <c r="D169" s="178">
        <v>1827</v>
      </c>
      <c r="E169" s="179">
        <v>32719085019.630001</v>
      </c>
    </row>
    <row r="170" spans="2:5">
      <c r="B170" s="185" t="s">
        <v>725</v>
      </c>
      <c r="C170" s="203">
        <v>1521</v>
      </c>
      <c r="D170" s="178">
        <v>40151</v>
      </c>
      <c r="E170" s="179">
        <v>181500147.59999999</v>
      </c>
    </row>
    <row r="171" spans="2:5">
      <c r="B171" s="185" t="s">
        <v>726</v>
      </c>
      <c r="C171" s="203">
        <v>1522</v>
      </c>
      <c r="D171" s="178">
        <v>4398</v>
      </c>
      <c r="E171" s="179">
        <v>33384880908.93</v>
      </c>
    </row>
    <row r="172" spans="2:5">
      <c r="B172" s="185" t="s">
        <v>727</v>
      </c>
      <c r="C172" s="203">
        <v>1523</v>
      </c>
      <c r="D172" s="178">
        <v>75</v>
      </c>
      <c r="E172" s="179">
        <v>404041796.85000002</v>
      </c>
    </row>
    <row r="173" spans="2:5">
      <c r="B173" s="185" t="s">
        <v>728</v>
      </c>
      <c r="C173" s="203">
        <v>1524</v>
      </c>
      <c r="D173" s="178">
        <v>3</v>
      </c>
      <c r="E173" s="179">
        <v>473903.09</v>
      </c>
    </row>
    <row r="174" spans="2:5">
      <c r="B174" s="185" t="s">
        <v>822</v>
      </c>
      <c r="C174" s="203">
        <v>1525</v>
      </c>
      <c r="D174" s="178">
        <v>0</v>
      </c>
      <c r="E174" s="179">
        <v>0</v>
      </c>
    </row>
    <row r="175" spans="2:5">
      <c r="B175" s="185" t="s">
        <v>751</v>
      </c>
      <c r="C175" s="203">
        <v>1526</v>
      </c>
      <c r="D175" s="178">
        <v>527</v>
      </c>
      <c r="E175" s="179">
        <v>29132536.789999999</v>
      </c>
    </row>
    <row r="176" spans="2:5">
      <c r="B176" s="185" t="s">
        <v>752</v>
      </c>
      <c r="C176" s="203">
        <v>1527</v>
      </c>
      <c r="D176" s="178">
        <v>0</v>
      </c>
      <c r="E176" s="179">
        <v>0</v>
      </c>
    </row>
    <row r="177" spans="2:5">
      <c r="B177" s="185" t="s">
        <v>765</v>
      </c>
      <c r="C177" s="203">
        <v>1528</v>
      </c>
      <c r="D177" s="178">
        <v>289</v>
      </c>
      <c r="E177" s="179">
        <v>696981365.61000001</v>
      </c>
    </row>
    <row r="178" spans="2:5">
      <c r="B178" s="185" t="s">
        <v>770</v>
      </c>
      <c r="C178" s="203">
        <v>1529</v>
      </c>
      <c r="D178" s="178">
        <v>16999</v>
      </c>
      <c r="E178" s="179">
        <v>2274844316.3899999</v>
      </c>
    </row>
    <row r="179" spans="2:5">
      <c r="B179" s="204"/>
      <c r="C179" s="205"/>
      <c r="D179" s="206"/>
      <c r="E179" s="207"/>
    </row>
    <row r="180" spans="2:5" ht="32.25" customHeight="1">
      <c r="B180" s="378" t="s">
        <v>823</v>
      </c>
      <c r="C180" s="378"/>
      <c r="D180" s="378"/>
      <c r="E180" s="378"/>
    </row>
    <row r="181" spans="2:5">
      <c r="B181" s="208"/>
      <c r="C181" s="208"/>
      <c r="D181" s="208"/>
      <c r="E181" s="208"/>
    </row>
    <row r="182" spans="2:5" ht="38.25" customHeight="1">
      <c r="B182" s="170" t="s">
        <v>0</v>
      </c>
      <c r="C182" s="170" t="s">
        <v>121</v>
      </c>
      <c r="D182" s="187" t="s">
        <v>824</v>
      </c>
      <c r="E182" s="187" t="s">
        <v>673</v>
      </c>
    </row>
    <row r="183" spans="2:5">
      <c r="B183" s="188">
        <v>1</v>
      </c>
      <c r="C183" s="188">
        <v>2</v>
      </c>
      <c r="D183" s="173">
        <v>3</v>
      </c>
      <c r="E183" s="209">
        <v>4</v>
      </c>
    </row>
    <row r="184" spans="2:5">
      <c r="B184" s="180" t="s">
        <v>615</v>
      </c>
      <c r="C184" s="203">
        <v>1600</v>
      </c>
      <c r="D184" s="196">
        <v>11</v>
      </c>
      <c r="E184" s="197">
        <v>158000</v>
      </c>
    </row>
    <row r="185" spans="2:5">
      <c r="B185" s="180" t="s">
        <v>160</v>
      </c>
      <c r="C185" s="203">
        <v>1610</v>
      </c>
      <c r="D185" s="196">
        <v>0</v>
      </c>
      <c r="E185" s="197">
        <v>0</v>
      </c>
    </row>
    <row r="186" spans="2:5">
      <c r="B186" s="180" t="s">
        <v>161</v>
      </c>
      <c r="C186" s="203">
        <v>1611</v>
      </c>
      <c r="D186" s="196">
        <v>2</v>
      </c>
      <c r="E186" s="197">
        <v>39000</v>
      </c>
    </row>
    <row r="187" spans="2:5">
      <c r="B187" s="180" t="s">
        <v>674</v>
      </c>
      <c r="C187" s="203">
        <v>1612</v>
      </c>
      <c r="D187" s="196">
        <v>7</v>
      </c>
      <c r="E187" s="197">
        <v>67200</v>
      </c>
    </row>
    <row r="188" spans="2:5">
      <c r="B188" s="180" t="s">
        <v>675</v>
      </c>
      <c r="C188" s="203">
        <v>1613</v>
      </c>
      <c r="D188" s="196">
        <v>4</v>
      </c>
      <c r="E188" s="197">
        <v>30800</v>
      </c>
    </row>
    <row r="189" spans="2:5">
      <c r="B189" s="180" t="s">
        <v>676</v>
      </c>
      <c r="C189" s="203">
        <v>1614</v>
      </c>
      <c r="D189" s="196">
        <v>2</v>
      </c>
      <c r="E189" s="197">
        <v>15000</v>
      </c>
    </row>
    <row r="190" spans="2:5">
      <c r="B190" s="180" t="s">
        <v>677</v>
      </c>
      <c r="C190" s="203">
        <v>1615</v>
      </c>
      <c r="D190" s="196">
        <v>1</v>
      </c>
      <c r="E190" s="197">
        <v>6000</v>
      </c>
    </row>
    <row r="191" spans="2:5">
      <c r="B191" s="180" t="s">
        <v>678</v>
      </c>
      <c r="C191" s="203">
        <v>1616</v>
      </c>
      <c r="D191" s="196">
        <v>0</v>
      </c>
      <c r="E191" s="197">
        <v>0</v>
      </c>
    </row>
    <row r="192" spans="2:5">
      <c r="B192" s="180" t="s">
        <v>679</v>
      </c>
      <c r="C192" s="203">
        <v>1617</v>
      </c>
      <c r="D192" s="196">
        <v>0</v>
      </c>
      <c r="E192" s="197">
        <v>0</v>
      </c>
    </row>
    <row r="193" spans="2:5">
      <c r="B193" s="180" t="s">
        <v>680</v>
      </c>
      <c r="C193" s="203">
        <v>1618</v>
      </c>
      <c r="D193" s="196">
        <v>0</v>
      </c>
      <c r="E193" s="197">
        <v>0</v>
      </c>
    </row>
    <row r="194" spans="2:5">
      <c r="B194" s="180" t="s">
        <v>681</v>
      </c>
      <c r="C194" s="203">
        <v>1619</v>
      </c>
      <c r="D194" s="196">
        <v>0</v>
      </c>
      <c r="E194" s="197">
        <v>0</v>
      </c>
    </row>
    <row r="195" spans="2:5">
      <c r="B195" s="180" t="s">
        <v>682</v>
      </c>
      <c r="C195" s="203">
        <v>1620</v>
      </c>
      <c r="D195" s="196">
        <v>0</v>
      </c>
      <c r="E195" s="197">
        <v>0</v>
      </c>
    </row>
    <row r="196" spans="2:5">
      <c r="B196" s="180" t="s">
        <v>683</v>
      </c>
      <c r="C196" s="203">
        <v>1621</v>
      </c>
      <c r="D196" s="196">
        <v>0</v>
      </c>
      <c r="E196" s="197">
        <v>0</v>
      </c>
    </row>
    <row r="197" spans="2:5">
      <c r="B197" s="180" t="s">
        <v>684</v>
      </c>
      <c r="C197" s="203">
        <v>1622</v>
      </c>
      <c r="D197" s="196">
        <v>0</v>
      </c>
      <c r="E197" s="197">
        <v>0</v>
      </c>
    </row>
    <row r="198" spans="2:5">
      <c r="B198" s="180" t="s">
        <v>685</v>
      </c>
      <c r="C198" s="203">
        <v>1623</v>
      </c>
      <c r="D198" s="196">
        <v>0</v>
      </c>
      <c r="E198" s="197">
        <v>0</v>
      </c>
    </row>
    <row r="200" spans="2:5" ht="48.75" customHeight="1">
      <c r="B200" s="378" t="s">
        <v>825</v>
      </c>
      <c r="C200" s="378"/>
      <c r="D200" s="378"/>
    </row>
    <row r="202" spans="2:5" ht="37.5" customHeight="1">
      <c r="B202" s="170" t="s">
        <v>0</v>
      </c>
      <c r="C202" s="170" t="s">
        <v>121</v>
      </c>
      <c r="D202" s="187" t="s">
        <v>824</v>
      </c>
      <c r="E202" s="187" t="s">
        <v>673</v>
      </c>
    </row>
    <row r="203" spans="2:5">
      <c r="B203" s="188">
        <v>1</v>
      </c>
      <c r="C203" s="188">
        <v>2</v>
      </c>
      <c r="D203" s="173">
        <v>3</v>
      </c>
      <c r="E203" s="209">
        <v>4</v>
      </c>
    </row>
    <row r="204" spans="2:5">
      <c r="B204" s="180" t="s">
        <v>171</v>
      </c>
      <c r="C204" s="195">
        <v>1700</v>
      </c>
      <c r="D204" s="210">
        <v>1183671</v>
      </c>
      <c r="E204" s="197">
        <v>3183527705727.2002</v>
      </c>
    </row>
    <row r="205" spans="2:5">
      <c r="B205" s="189" t="s">
        <v>806</v>
      </c>
      <c r="C205" s="195">
        <v>1710</v>
      </c>
      <c r="D205" s="210">
        <v>157099</v>
      </c>
      <c r="E205" s="197">
        <v>2930701068607.6401</v>
      </c>
    </row>
    <row r="206" spans="2:5">
      <c r="B206" s="189" t="s">
        <v>807</v>
      </c>
      <c r="C206" s="195">
        <v>1711</v>
      </c>
      <c r="D206" s="210">
        <v>5550</v>
      </c>
      <c r="E206" s="197">
        <v>60334891420.949997</v>
      </c>
    </row>
    <row r="207" spans="2:5">
      <c r="B207" s="189" t="s">
        <v>808</v>
      </c>
      <c r="C207" s="195">
        <v>1712</v>
      </c>
      <c r="D207" s="210">
        <v>50</v>
      </c>
      <c r="E207" s="197">
        <v>39684147.520000003</v>
      </c>
    </row>
    <row r="208" spans="2:5">
      <c r="B208" s="189" t="s">
        <v>623</v>
      </c>
      <c r="C208" s="195">
        <v>1713</v>
      </c>
      <c r="D208" s="210">
        <v>1861</v>
      </c>
      <c r="E208" s="197">
        <v>101964601.95999999</v>
      </c>
    </row>
    <row r="209" spans="2:5">
      <c r="B209" s="189" t="s">
        <v>809</v>
      </c>
      <c r="C209" s="195">
        <v>1714</v>
      </c>
      <c r="D209" s="210">
        <v>35602</v>
      </c>
      <c r="E209" s="197">
        <v>74802809424.839996</v>
      </c>
    </row>
    <row r="210" spans="2:5">
      <c r="B210" s="189" t="s">
        <v>810</v>
      </c>
      <c r="C210" s="195">
        <v>1715</v>
      </c>
      <c r="D210" s="210">
        <v>27919</v>
      </c>
      <c r="E210" s="197">
        <v>51098839160.18</v>
      </c>
    </row>
    <row r="211" spans="2:5">
      <c r="B211" s="189" t="s">
        <v>626</v>
      </c>
      <c r="C211" s="195">
        <v>1716</v>
      </c>
      <c r="D211" s="210">
        <v>2506</v>
      </c>
      <c r="E211" s="197">
        <v>342487711.10000002</v>
      </c>
    </row>
    <row r="212" spans="2:5">
      <c r="B212" s="189" t="s">
        <v>811</v>
      </c>
      <c r="C212" s="195">
        <v>1717</v>
      </c>
      <c r="D212" s="210">
        <v>2910</v>
      </c>
      <c r="E212" s="197">
        <v>140839055.15000001</v>
      </c>
    </row>
    <row r="213" spans="2:5">
      <c r="B213" s="211" t="s">
        <v>812</v>
      </c>
      <c r="C213" s="212">
        <v>1718</v>
      </c>
      <c r="D213" s="210">
        <v>5469</v>
      </c>
      <c r="E213" s="197">
        <v>495916224.04000002</v>
      </c>
    </row>
    <row r="214" spans="2:5">
      <c r="B214" s="211" t="s">
        <v>813</v>
      </c>
      <c r="C214" s="212">
        <v>1719</v>
      </c>
      <c r="D214" s="210">
        <v>3847</v>
      </c>
      <c r="E214" s="197">
        <v>31495693703.66</v>
      </c>
    </row>
    <row r="215" spans="2:5">
      <c r="B215" s="211" t="s">
        <v>815</v>
      </c>
      <c r="C215" s="212">
        <v>1720</v>
      </c>
      <c r="D215" s="210">
        <v>4426</v>
      </c>
      <c r="E215" s="197">
        <v>28671152639.360001</v>
      </c>
    </row>
    <row r="216" spans="2:5">
      <c r="B216" s="211" t="s">
        <v>817</v>
      </c>
      <c r="C216" s="212">
        <v>1721</v>
      </c>
      <c r="D216" s="210">
        <v>6268</v>
      </c>
      <c r="E216" s="197">
        <v>16585945.33</v>
      </c>
    </row>
    <row r="217" spans="2:5">
      <c r="B217" s="213" t="s">
        <v>818</v>
      </c>
      <c r="C217" s="214">
        <v>1722</v>
      </c>
      <c r="D217" s="210">
        <v>281</v>
      </c>
      <c r="E217" s="197">
        <v>3454782.27</v>
      </c>
    </row>
    <row r="218" spans="2:5">
      <c r="B218" s="211" t="s">
        <v>819</v>
      </c>
      <c r="C218" s="212">
        <v>1723</v>
      </c>
      <c r="D218" s="210">
        <v>0</v>
      </c>
      <c r="E218" s="197">
        <v>0</v>
      </c>
    </row>
    <row r="219" spans="2:5">
      <c r="B219" s="189" t="s">
        <v>826</v>
      </c>
      <c r="C219" s="195">
        <v>1724</v>
      </c>
      <c r="D219" s="210">
        <v>0</v>
      </c>
      <c r="E219" s="197">
        <v>0</v>
      </c>
    </row>
    <row r="220" spans="2:5">
      <c r="B220" s="189" t="s">
        <v>827</v>
      </c>
      <c r="C220" s="195">
        <v>1725</v>
      </c>
      <c r="D220" s="210">
        <v>0</v>
      </c>
      <c r="E220" s="197">
        <v>0</v>
      </c>
    </row>
    <row r="221" spans="2:5">
      <c r="B221" s="189" t="s">
        <v>828</v>
      </c>
      <c r="C221" s="195">
        <v>1726</v>
      </c>
      <c r="D221" s="210">
        <v>894</v>
      </c>
      <c r="E221" s="197">
        <v>2001170381.5699999</v>
      </c>
    </row>
    <row r="222" spans="2:5">
      <c r="B222" s="189" t="s">
        <v>829</v>
      </c>
      <c r="C222" s="195">
        <v>1727</v>
      </c>
      <c r="D222" s="210">
        <v>0</v>
      </c>
      <c r="E222" s="197">
        <v>0</v>
      </c>
    </row>
    <row r="223" spans="2:5">
      <c r="B223" s="189" t="s">
        <v>830</v>
      </c>
      <c r="C223" s="195">
        <v>1728</v>
      </c>
      <c r="D223" s="210">
        <v>9513</v>
      </c>
      <c r="E223" s="197">
        <v>445278240.69999999</v>
      </c>
    </row>
    <row r="224" spans="2:5">
      <c r="B224" s="189" t="s">
        <v>831</v>
      </c>
      <c r="C224" s="195">
        <v>1729</v>
      </c>
      <c r="D224" s="210">
        <v>1</v>
      </c>
      <c r="E224" s="197">
        <v>49806.55</v>
      </c>
    </row>
    <row r="225" spans="2:5">
      <c r="B225" s="189" t="s">
        <v>832</v>
      </c>
      <c r="C225" s="195">
        <v>1730</v>
      </c>
      <c r="D225" s="210">
        <v>5</v>
      </c>
      <c r="E225" s="197">
        <v>172240.78</v>
      </c>
    </row>
    <row r="226" spans="2:5">
      <c r="B226" s="189" t="s">
        <v>645</v>
      </c>
      <c r="C226" s="195">
        <v>1731</v>
      </c>
      <c r="D226" s="210">
        <v>995485</v>
      </c>
      <c r="E226" s="197">
        <v>2835647633.5999999</v>
      </c>
    </row>
    <row r="227" spans="2:5">
      <c r="B227" s="189" t="s">
        <v>833</v>
      </c>
      <c r="C227" s="195">
        <v>1732</v>
      </c>
      <c r="D227" s="210">
        <v>0</v>
      </c>
      <c r="E227" s="197">
        <v>0</v>
      </c>
    </row>
    <row r="228" spans="2:5">
      <c r="B228" s="189" t="s">
        <v>834</v>
      </c>
      <c r="C228" s="195">
        <v>1733</v>
      </c>
      <c r="D228" s="210">
        <v>0</v>
      </c>
      <c r="E228" s="197">
        <v>0</v>
      </c>
    </row>
    <row r="230" spans="2:5" ht="45.75" customHeight="1">
      <c r="B230" s="378" t="s">
        <v>835</v>
      </c>
      <c r="C230" s="378"/>
      <c r="D230" s="378"/>
    </row>
    <row r="231" spans="2:5">
      <c r="B231" s="215"/>
      <c r="C231" s="215"/>
      <c r="D231" s="215"/>
    </row>
    <row r="232" spans="2:5" ht="15.75" customHeight="1">
      <c r="B232" s="170" t="s">
        <v>0</v>
      </c>
      <c r="C232" s="170" t="s">
        <v>121</v>
      </c>
      <c r="D232" s="187" t="s">
        <v>836</v>
      </c>
    </row>
    <row r="233" spans="2:5">
      <c r="B233" s="173">
        <v>1</v>
      </c>
      <c r="C233" s="173">
        <v>2</v>
      </c>
      <c r="D233" s="173">
        <v>3</v>
      </c>
    </row>
    <row r="234" spans="2:5" ht="30.6">
      <c r="B234" s="216" t="s">
        <v>837</v>
      </c>
      <c r="C234" s="177">
        <v>2010</v>
      </c>
      <c r="D234" s="178">
        <v>91141047</v>
      </c>
    </row>
    <row r="235" spans="2:5">
      <c r="B235" s="216" t="s">
        <v>128</v>
      </c>
      <c r="C235" s="177">
        <v>2020</v>
      </c>
      <c r="D235" s="179">
        <v>24501973517720.391</v>
      </c>
    </row>
    <row r="236" spans="2:5">
      <c r="B236" s="216" t="s">
        <v>604</v>
      </c>
      <c r="C236" s="177">
        <v>2030</v>
      </c>
      <c r="D236" s="179">
        <v>19749106410520.07</v>
      </c>
    </row>
    <row r="237" spans="2:5">
      <c r="B237" s="216" t="s">
        <v>605</v>
      </c>
      <c r="C237" s="177">
        <v>2040</v>
      </c>
      <c r="D237" s="179">
        <v>2567468160237</v>
      </c>
    </row>
    <row r="238" spans="2:5">
      <c r="B238" s="216" t="s">
        <v>606</v>
      </c>
      <c r="C238" s="177">
        <v>2050</v>
      </c>
      <c r="D238" s="179">
        <v>2584808819209</v>
      </c>
    </row>
    <row r="239" spans="2:5">
      <c r="B239" s="216" t="s">
        <v>654</v>
      </c>
      <c r="C239" s="177">
        <v>2060</v>
      </c>
      <c r="D239" s="179">
        <v>2464368335208</v>
      </c>
    </row>
    <row r="240" spans="2:5">
      <c r="B240" s="216" t="s">
        <v>136</v>
      </c>
      <c r="C240" s="177">
        <v>2070</v>
      </c>
      <c r="D240" s="179">
        <v>19347243596</v>
      </c>
    </row>
    <row r="241" spans="2:4">
      <c r="B241" s="216" t="s">
        <v>607</v>
      </c>
      <c r="C241" s="177">
        <v>2080</v>
      </c>
      <c r="D241" s="179">
        <v>8643055268</v>
      </c>
    </row>
    <row r="242" spans="2:4">
      <c r="B242" s="383" t="s">
        <v>655</v>
      </c>
      <c r="C242" s="383"/>
      <c r="D242" s="383"/>
    </row>
    <row r="244" spans="2:4" ht="52.5" customHeight="1">
      <c r="B244" s="377" t="s">
        <v>838</v>
      </c>
      <c r="C244" s="377"/>
      <c r="D244" s="377"/>
    </row>
    <row r="245" spans="2:4">
      <c r="B245" s="215"/>
      <c r="C245" s="215"/>
      <c r="D245" s="215"/>
    </row>
    <row r="246" spans="2:4">
      <c r="B246" s="170" t="s">
        <v>0</v>
      </c>
      <c r="C246" s="170" t="s">
        <v>121</v>
      </c>
      <c r="D246" s="187" t="s">
        <v>652</v>
      </c>
    </row>
    <row r="247" spans="2:4">
      <c r="B247" s="173">
        <v>1</v>
      </c>
      <c r="C247" s="173">
        <v>2</v>
      </c>
      <c r="D247" s="173">
        <v>3</v>
      </c>
    </row>
    <row r="248" spans="2:4" ht="34.5" customHeight="1">
      <c r="B248" s="216" t="s">
        <v>839</v>
      </c>
      <c r="C248" s="177">
        <v>3010</v>
      </c>
      <c r="D248" s="178">
        <v>621264</v>
      </c>
    </row>
    <row r="249" spans="2:4">
      <c r="B249" s="216" t="s">
        <v>128</v>
      </c>
      <c r="C249" s="177">
        <v>3020</v>
      </c>
      <c r="D249" s="179">
        <v>55321020754.639999</v>
      </c>
    </row>
    <row r="250" spans="2:4">
      <c r="B250" s="216" t="s">
        <v>604</v>
      </c>
      <c r="C250" s="177">
        <v>3030</v>
      </c>
      <c r="D250" s="179">
        <v>48651451495.68</v>
      </c>
    </row>
    <row r="251" spans="2:4">
      <c r="B251" s="216" t="s">
        <v>605</v>
      </c>
      <c r="C251" s="177">
        <v>3040</v>
      </c>
      <c r="D251" s="179">
        <v>14513108095</v>
      </c>
    </row>
    <row r="252" spans="2:4">
      <c r="B252" s="216" t="s">
        <v>606</v>
      </c>
      <c r="C252" s="177">
        <v>3050</v>
      </c>
      <c r="D252" s="179">
        <v>14374616992</v>
      </c>
    </row>
    <row r="253" spans="2:4">
      <c r="B253" s="216" t="s">
        <v>654</v>
      </c>
      <c r="C253" s="177">
        <v>3060</v>
      </c>
      <c r="D253" s="179">
        <v>13378411938</v>
      </c>
    </row>
    <row r="254" spans="2:4">
      <c r="B254" s="216" t="s">
        <v>136</v>
      </c>
      <c r="C254" s="177">
        <v>3070</v>
      </c>
      <c r="D254" s="179">
        <v>16897864</v>
      </c>
    </row>
    <row r="255" spans="2:4">
      <c r="B255" s="216" t="s">
        <v>607</v>
      </c>
      <c r="C255" s="177">
        <v>3080</v>
      </c>
      <c r="D255" s="179">
        <v>141319125</v>
      </c>
    </row>
    <row r="256" spans="2:4">
      <c r="B256" s="385" t="s">
        <v>658</v>
      </c>
      <c r="C256" s="386"/>
      <c r="D256" s="386"/>
    </row>
    <row r="259" spans="2:4" ht="48.75" customHeight="1">
      <c r="B259" s="377" t="s">
        <v>840</v>
      </c>
      <c r="C259" s="377"/>
      <c r="D259" s="377"/>
    </row>
    <row r="260" spans="2:4">
      <c r="B260" s="215"/>
      <c r="C260" s="215"/>
      <c r="D260" s="215"/>
    </row>
    <row r="261" spans="2:4">
      <c r="B261" s="170" t="s">
        <v>0</v>
      </c>
      <c r="C261" s="170" t="s">
        <v>121</v>
      </c>
      <c r="D261" s="187" t="s">
        <v>652</v>
      </c>
    </row>
    <row r="262" spans="2:4">
      <c r="B262" s="173">
        <v>1</v>
      </c>
      <c r="C262" s="173">
        <v>2</v>
      </c>
      <c r="D262" s="173">
        <v>3</v>
      </c>
    </row>
    <row r="263" spans="2:4" ht="39.75" customHeight="1">
      <c r="B263" s="216" t="s">
        <v>841</v>
      </c>
      <c r="C263" s="177">
        <v>4010</v>
      </c>
      <c r="D263" s="178">
        <v>2917472</v>
      </c>
    </row>
    <row r="264" spans="2:4">
      <c r="B264" s="216" t="s">
        <v>128</v>
      </c>
      <c r="C264" s="177">
        <v>4020</v>
      </c>
      <c r="D264" s="179">
        <v>1186252109602.77</v>
      </c>
    </row>
    <row r="265" spans="2:4">
      <c r="B265" s="216" t="s">
        <v>604</v>
      </c>
      <c r="C265" s="177">
        <v>4030</v>
      </c>
      <c r="D265" s="179">
        <v>1119702367374</v>
      </c>
    </row>
    <row r="266" spans="2:4">
      <c r="B266" s="216" t="s">
        <v>605</v>
      </c>
      <c r="C266" s="177">
        <v>4040</v>
      </c>
      <c r="D266" s="179">
        <v>100734025648</v>
      </c>
    </row>
    <row r="267" spans="2:4">
      <c r="B267" s="216" t="s">
        <v>606</v>
      </c>
      <c r="C267" s="177">
        <v>4050</v>
      </c>
      <c r="D267" s="179">
        <v>100619677288</v>
      </c>
    </row>
    <row r="268" spans="2:4">
      <c r="B268" s="216" t="s">
        <v>654</v>
      </c>
      <c r="C268" s="177">
        <v>4060</v>
      </c>
      <c r="D268" s="179">
        <v>97576652741</v>
      </c>
    </row>
    <row r="269" spans="2:4">
      <c r="B269" s="216" t="s">
        <v>136</v>
      </c>
      <c r="C269" s="177">
        <v>4070</v>
      </c>
      <c r="D269" s="179">
        <v>191409818</v>
      </c>
    </row>
    <row r="270" spans="2:4">
      <c r="B270" s="216" t="s">
        <v>607</v>
      </c>
      <c r="C270" s="177">
        <v>4080</v>
      </c>
      <c r="D270" s="179">
        <v>436485987</v>
      </c>
    </row>
    <row r="271" spans="2:4">
      <c r="B271" s="384" t="s">
        <v>661</v>
      </c>
      <c r="C271" s="384"/>
      <c r="D271" s="384"/>
    </row>
    <row r="273" spans="2:4" ht="50.25" customHeight="1">
      <c r="B273" s="377" t="s">
        <v>842</v>
      </c>
      <c r="C273" s="377"/>
      <c r="D273" s="377"/>
    </row>
    <row r="274" spans="2:4">
      <c r="B274" s="215"/>
      <c r="C274" s="215"/>
      <c r="D274" s="215"/>
    </row>
    <row r="275" spans="2:4">
      <c r="B275" s="170" t="s">
        <v>0</v>
      </c>
      <c r="C275" s="170" t="s">
        <v>121</v>
      </c>
      <c r="D275" s="187" t="s">
        <v>652</v>
      </c>
    </row>
    <row r="276" spans="2:4">
      <c r="B276" s="173">
        <v>1</v>
      </c>
      <c r="C276" s="173">
        <v>2</v>
      </c>
      <c r="D276" s="173">
        <v>3</v>
      </c>
    </row>
    <row r="277" spans="2:4" ht="30.6">
      <c r="B277" s="216" t="s">
        <v>843</v>
      </c>
      <c r="C277" s="177">
        <v>5010</v>
      </c>
      <c r="D277" s="178">
        <v>925459</v>
      </c>
    </row>
    <row r="278" spans="2:4">
      <c r="B278" s="216" t="s">
        <v>128</v>
      </c>
      <c r="C278" s="177">
        <v>5020</v>
      </c>
      <c r="D278" s="179">
        <v>7396790730.1899996</v>
      </c>
    </row>
    <row r="279" spans="2:4">
      <c r="B279" s="216" t="s">
        <v>604</v>
      </c>
      <c r="C279" s="177">
        <v>5030</v>
      </c>
      <c r="D279" s="179">
        <v>7018977050.8900003</v>
      </c>
    </row>
    <row r="280" spans="2:4">
      <c r="B280" s="216" t="s">
        <v>605</v>
      </c>
      <c r="C280" s="177">
        <v>5040</v>
      </c>
      <c r="D280" s="179">
        <v>2436198657</v>
      </c>
    </row>
    <row r="281" spans="2:4">
      <c r="B281" s="216" t="s">
        <v>606</v>
      </c>
      <c r="C281" s="177">
        <v>5050</v>
      </c>
      <c r="D281" s="179">
        <v>2134647733</v>
      </c>
    </row>
    <row r="282" spans="2:4">
      <c r="B282" s="216" t="s">
        <v>654</v>
      </c>
      <c r="C282" s="177">
        <v>5060</v>
      </c>
      <c r="D282" s="179">
        <v>2047652194</v>
      </c>
    </row>
    <row r="283" spans="2:4">
      <c r="B283" s="216" t="s">
        <v>136</v>
      </c>
      <c r="C283" s="177">
        <v>5070</v>
      </c>
      <c r="D283" s="179">
        <v>6200803</v>
      </c>
    </row>
    <row r="284" spans="2:4">
      <c r="B284" s="216" t="s">
        <v>607</v>
      </c>
      <c r="C284" s="177">
        <v>5080</v>
      </c>
      <c r="D284" s="179">
        <v>306353103</v>
      </c>
    </row>
    <row r="285" spans="2:4">
      <c r="B285" s="387" t="s">
        <v>664</v>
      </c>
      <c r="C285" s="384"/>
      <c r="D285" s="384"/>
    </row>
    <row r="288" spans="2:4" ht="47.25" customHeight="1">
      <c r="B288" s="377" t="s">
        <v>844</v>
      </c>
      <c r="C288" s="377"/>
      <c r="D288" s="377"/>
    </row>
    <row r="289" spans="2:4">
      <c r="B289" s="215"/>
      <c r="C289" s="215"/>
      <c r="D289" s="215"/>
    </row>
    <row r="290" spans="2:4">
      <c r="B290" s="170" t="s">
        <v>0</v>
      </c>
      <c r="C290" s="170" t="s">
        <v>121</v>
      </c>
      <c r="D290" s="187" t="s">
        <v>652</v>
      </c>
    </row>
    <row r="291" spans="2:4">
      <c r="B291" s="173">
        <v>1</v>
      </c>
      <c r="C291" s="173">
        <v>2</v>
      </c>
      <c r="D291" s="173">
        <v>3</v>
      </c>
    </row>
    <row r="292" spans="2:4" ht="30.6">
      <c r="B292" s="216" t="s">
        <v>845</v>
      </c>
      <c r="C292" s="177">
        <v>6010</v>
      </c>
      <c r="D292" s="178">
        <v>9860</v>
      </c>
    </row>
    <row r="293" spans="2:4">
      <c r="B293" s="216" t="s">
        <v>128</v>
      </c>
      <c r="C293" s="177">
        <v>6020</v>
      </c>
      <c r="D293" s="179">
        <v>6284656051.2299995</v>
      </c>
    </row>
    <row r="294" spans="2:4">
      <c r="B294" s="216" t="s">
        <v>604</v>
      </c>
      <c r="C294" s="177">
        <v>6030</v>
      </c>
      <c r="D294" s="179">
        <v>6271369262.1400003</v>
      </c>
    </row>
    <row r="295" spans="2:4">
      <c r="B295" s="216" t="s">
        <v>605</v>
      </c>
      <c r="C295" s="177">
        <v>6040</v>
      </c>
      <c r="D295" s="179">
        <v>935970670</v>
      </c>
    </row>
    <row r="296" spans="2:4">
      <c r="B296" s="216" t="s">
        <v>606</v>
      </c>
      <c r="C296" s="177">
        <v>6050</v>
      </c>
      <c r="D296" s="179">
        <v>931940094</v>
      </c>
    </row>
    <row r="297" spans="2:4">
      <c r="B297" s="216" t="s">
        <v>654</v>
      </c>
      <c r="C297" s="177">
        <v>6060</v>
      </c>
      <c r="D297" s="179">
        <v>890068828</v>
      </c>
    </row>
    <row r="298" spans="2:4">
      <c r="B298" s="216" t="s">
        <v>136</v>
      </c>
      <c r="C298" s="177">
        <v>6070</v>
      </c>
      <c r="D298" s="179">
        <v>2489064</v>
      </c>
    </row>
    <row r="299" spans="2:4">
      <c r="B299" s="216" t="s">
        <v>607</v>
      </c>
      <c r="C299" s="177">
        <v>6080</v>
      </c>
      <c r="D299" s="179">
        <v>4639167</v>
      </c>
    </row>
    <row r="300" spans="2:4">
      <c r="B300" s="384" t="s">
        <v>667</v>
      </c>
      <c r="C300" s="384"/>
      <c r="D300" s="384"/>
    </row>
    <row r="303" spans="2:4" ht="48.75" customHeight="1">
      <c r="B303" s="377" t="s">
        <v>846</v>
      </c>
      <c r="C303" s="377"/>
      <c r="D303" s="377"/>
    </row>
    <row r="304" spans="2:4">
      <c r="B304" s="215"/>
      <c r="C304" s="215"/>
      <c r="D304" s="215"/>
    </row>
    <row r="305" spans="2:5">
      <c r="B305" s="170" t="s">
        <v>0</v>
      </c>
      <c r="C305" s="170" t="s">
        <v>121</v>
      </c>
      <c r="D305" s="187" t="s">
        <v>652</v>
      </c>
    </row>
    <row r="306" spans="2:5">
      <c r="B306" s="173">
        <v>1</v>
      </c>
      <c r="C306" s="173">
        <v>2</v>
      </c>
      <c r="D306" s="173">
        <v>3</v>
      </c>
    </row>
    <row r="307" spans="2:5" ht="30.6">
      <c r="B307" s="216" t="s">
        <v>150</v>
      </c>
      <c r="C307" s="177">
        <v>7010</v>
      </c>
      <c r="D307" s="178">
        <v>41629</v>
      </c>
    </row>
    <row r="308" spans="2:5">
      <c r="B308" s="216" t="s">
        <v>128</v>
      </c>
      <c r="C308" s="177">
        <v>7020</v>
      </c>
      <c r="D308" s="179">
        <v>11585582329.969999</v>
      </c>
    </row>
    <row r="309" spans="2:5">
      <c r="B309" s="216" t="s">
        <v>604</v>
      </c>
      <c r="C309" s="177">
        <v>7030</v>
      </c>
      <c r="D309" s="179">
        <v>11072741512.549999</v>
      </c>
    </row>
    <row r="310" spans="2:5">
      <c r="B310" s="216" t="s">
        <v>605</v>
      </c>
      <c r="C310" s="177">
        <v>7040</v>
      </c>
      <c r="D310" s="179">
        <v>1502051204</v>
      </c>
    </row>
    <row r="311" spans="2:5">
      <c r="B311" s="216" t="s">
        <v>606</v>
      </c>
      <c r="C311" s="177">
        <v>7050</v>
      </c>
      <c r="D311" s="179">
        <v>1500801967</v>
      </c>
    </row>
    <row r="312" spans="2:5">
      <c r="B312" s="216" t="s">
        <v>654</v>
      </c>
      <c r="C312" s="177">
        <v>7060</v>
      </c>
      <c r="D312" s="179">
        <v>1418463094</v>
      </c>
    </row>
    <row r="313" spans="2:5">
      <c r="B313" s="216" t="s">
        <v>136</v>
      </c>
      <c r="C313" s="177">
        <v>7070</v>
      </c>
      <c r="D313" s="179">
        <v>18549606</v>
      </c>
    </row>
    <row r="314" spans="2:5">
      <c r="B314" s="216" t="s">
        <v>607</v>
      </c>
      <c r="C314" s="177">
        <v>7080</v>
      </c>
      <c r="D314" s="179">
        <v>16604921</v>
      </c>
    </row>
    <row r="315" spans="2:5">
      <c r="B315" s="384" t="s">
        <v>670</v>
      </c>
      <c r="C315" s="384"/>
      <c r="D315" s="384"/>
    </row>
    <row r="318" spans="2:5" ht="15.6">
      <c r="B318" s="217"/>
      <c r="C318" s="217"/>
      <c r="D318" s="217"/>
      <c r="E318" s="217"/>
    </row>
    <row r="319" spans="2:5" ht="15.6">
      <c r="B319" s="218"/>
      <c r="C319" s="218"/>
      <c r="D319" s="218"/>
      <c r="E319" s="218"/>
    </row>
    <row r="320" spans="2:5">
      <c r="B320" s="219"/>
      <c r="C320" s="219"/>
      <c r="D320" s="219"/>
      <c r="E320" s="219"/>
    </row>
    <row r="321" spans="2:5">
      <c r="B321" s="219"/>
      <c r="C321" s="219"/>
      <c r="D321" s="219"/>
      <c r="E321" s="219"/>
    </row>
    <row r="322" spans="2:5">
      <c r="B322" s="220"/>
      <c r="C322" s="220"/>
      <c r="D322" s="220"/>
      <c r="E322" s="220"/>
    </row>
    <row r="323" spans="2:5">
      <c r="B323" s="221"/>
      <c r="C323" s="222"/>
      <c r="D323" s="223"/>
      <c r="E323" s="224"/>
    </row>
    <row r="324" spans="2:5">
      <c r="B324" s="221"/>
      <c r="C324" s="222"/>
      <c r="D324" s="223"/>
      <c r="E324" s="224"/>
    </row>
    <row r="325" spans="2:5">
      <c r="B325" s="221"/>
      <c r="C325" s="222"/>
      <c r="D325" s="223"/>
      <c r="E325" s="224"/>
    </row>
    <row r="326" spans="2:5">
      <c r="B326" s="221"/>
      <c r="C326" s="222"/>
      <c r="D326" s="223"/>
      <c r="E326" s="224"/>
    </row>
    <row r="327" spans="2:5">
      <c r="B327" s="221"/>
      <c r="C327" s="222"/>
      <c r="D327" s="223"/>
      <c r="E327" s="224"/>
    </row>
    <row r="328" spans="2:5">
      <c r="B328" s="221"/>
      <c r="C328" s="222"/>
      <c r="D328" s="223"/>
      <c r="E328" s="224"/>
    </row>
    <row r="329" spans="2:5">
      <c r="B329" s="221"/>
      <c r="C329" s="222"/>
      <c r="D329" s="223"/>
      <c r="E329" s="224"/>
    </row>
    <row r="330" spans="2:5">
      <c r="B330" s="221"/>
      <c r="C330" s="222"/>
      <c r="D330" s="223"/>
      <c r="E330" s="224"/>
    </row>
    <row r="331" spans="2:5">
      <c r="B331" s="221"/>
      <c r="C331" s="222"/>
      <c r="D331" s="223"/>
      <c r="E331" s="224"/>
    </row>
    <row r="332" spans="2:5">
      <c r="B332" s="221"/>
      <c r="C332" s="222"/>
      <c r="D332" s="223"/>
      <c r="E332" s="224"/>
    </row>
    <row r="333" spans="2:5">
      <c r="B333" s="221"/>
      <c r="C333" s="222"/>
      <c r="D333" s="223"/>
      <c r="E333" s="224"/>
    </row>
    <row r="334" spans="2:5">
      <c r="B334" s="221"/>
      <c r="C334" s="222"/>
      <c r="D334" s="223"/>
      <c r="E334" s="224"/>
    </row>
    <row r="335" spans="2:5">
      <c r="B335" s="221"/>
      <c r="C335" s="222"/>
      <c r="D335" s="223"/>
      <c r="E335" s="224"/>
    </row>
    <row r="336" spans="2:5">
      <c r="B336" s="221"/>
      <c r="C336" s="222"/>
      <c r="D336" s="223"/>
      <c r="E336" s="224"/>
    </row>
    <row r="337" spans="2:5">
      <c r="B337" s="221"/>
      <c r="C337" s="222"/>
      <c r="D337" s="223"/>
      <c r="E337" s="224"/>
    </row>
    <row r="338" spans="2:5">
      <c r="B338" s="221"/>
      <c r="C338" s="222"/>
      <c r="D338" s="223"/>
      <c r="E338" s="224"/>
    </row>
    <row r="339" spans="2:5">
      <c r="B339" s="221"/>
      <c r="C339" s="222"/>
      <c r="D339" s="223"/>
      <c r="E339" s="224"/>
    </row>
    <row r="340" spans="2:5">
      <c r="B340" s="221"/>
      <c r="C340" s="222"/>
      <c r="D340" s="223"/>
      <c r="E340" s="224"/>
    </row>
    <row r="341" spans="2:5">
      <c r="B341" s="221"/>
      <c r="C341" s="222"/>
      <c r="D341" s="223"/>
      <c r="E341" s="224"/>
    </row>
    <row r="342" spans="2:5">
      <c r="B342" s="221"/>
      <c r="C342" s="222"/>
      <c r="D342" s="223"/>
      <c r="E342" s="224"/>
    </row>
    <row r="343" spans="2:5">
      <c r="B343" s="221"/>
      <c r="C343" s="222"/>
      <c r="D343" s="223"/>
      <c r="E343" s="224"/>
    </row>
    <row r="344" spans="2:5">
      <c r="B344" s="221"/>
      <c r="C344" s="222"/>
      <c r="D344" s="223"/>
      <c r="E344" s="224"/>
    </row>
    <row r="345" spans="2:5">
      <c r="B345" s="221"/>
      <c r="C345" s="222"/>
      <c r="D345" s="223"/>
      <c r="E345" s="224"/>
    </row>
    <row r="346" spans="2:5">
      <c r="B346" s="221"/>
      <c r="C346" s="222"/>
      <c r="D346" s="223"/>
      <c r="E346" s="224"/>
    </row>
    <row r="347" spans="2:5">
      <c r="B347" s="221"/>
      <c r="C347" s="222"/>
      <c r="D347" s="223"/>
      <c r="E347" s="224"/>
    </row>
    <row r="348" spans="2:5">
      <c r="B348" s="225"/>
      <c r="C348" s="225"/>
      <c r="D348" s="226"/>
      <c r="E348" s="227"/>
    </row>
    <row r="349" spans="2:5">
      <c r="B349" s="228"/>
      <c r="C349" s="225"/>
      <c r="D349" s="229"/>
      <c r="E349" s="230"/>
    </row>
    <row r="350" spans="2:5">
      <c r="B350" s="231"/>
      <c r="C350" s="231"/>
      <c r="D350" s="231"/>
      <c r="E350" s="231"/>
    </row>
    <row r="351" spans="2:5">
      <c r="B351" s="231"/>
      <c r="C351" s="231"/>
      <c r="D351" s="231"/>
      <c r="E351" s="231"/>
    </row>
    <row r="352" spans="2:5" ht="15.6">
      <c r="B352" s="217"/>
      <c r="C352" s="217"/>
      <c r="D352" s="217"/>
      <c r="E352" s="217"/>
    </row>
    <row r="353" spans="2:5">
      <c r="B353" s="231"/>
      <c r="C353" s="231"/>
      <c r="D353" s="231"/>
      <c r="E353" s="231"/>
    </row>
    <row r="354" spans="2:5">
      <c r="B354" s="232"/>
      <c r="C354" s="232"/>
      <c r="D354" s="232"/>
      <c r="E354" s="232"/>
    </row>
    <row r="355" spans="2:5">
      <c r="B355" s="232"/>
      <c r="C355" s="232"/>
      <c r="D355" s="232"/>
      <c r="E355" s="228"/>
    </row>
    <row r="356" spans="2:5">
      <c r="B356" s="220"/>
      <c r="C356" s="220"/>
      <c r="D356" s="220"/>
      <c r="E356" s="220"/>
    </row>
    <row r="357" spans="2:5">
      <c r="B357" s="233"/>
      <c r="C357" s="234"/>
      <c r="D357" s="223"/>
      <c r="E357" s="224"/>
    </row>
    <row r="358" spans="2:5">
      <c r="B358" s="235"/>
      <c r="C358" s="234"/>
      <c r="D358" s="223"/>
      <c r="E358" s="224"/>
    </row>
    <row r="359" spans="2:5">
      <c r="B359" s="235"/>
      <c r="C359" s="234"/>
      <c r="D359" s="223"/>
      <c r="E359" s="224"/>
    </row>
    <row r="360" spans="2:5">
      <c r="B360" s="235"/>
      <c r="C360" s="234"/>
      <c r="D360" s="223"/>
      <c r="E360" s="224"/>
    </row>
    <row r="361" spans="2:5">
      <c r="B361" s="235"/>
      <c r="C361" s="234"/>
      <c r="D361" s="223"/>
      <c r="E361" s="224"/>
    </row>
    <row r="362" spans="2:5">
      <c r="B362" s="235"/>
      <c r="C362" s="234"/>
      <c r="D362" s="223"/>
      <c r="E362" s="224"/>
    </row>
    <row r="363" spans="2:5">
      <c r="B363" s="235"/>
      <c r="C363" s="234"/>
      <c r="D363" s="223"/>
      <c r="E363" s="224"/>
    </row>
    <row r="364" spans="2:5">
      <c r="B364" s="235"/>
      <c r="C364" s="234"/>
      <c r="D364" s="223"/>
      <c r="E364" s="224"/>
    </row>
    <row r="365" spans="2:5">
      <c r="B365" s="235"/>
      <c r="C365" s="234"/>
      <c r="D365" s="223"/>
      <c r="E365" s="224"/>
    </row>
    <row r="366" spans="2:5">
      <c r="B366" s="235"/>
      <c r="C366" s="234"/>
      <c r="D366" s="223"/>
      <c r="E366" s="224"/>
    </row>
    <row r="367" spans="2:5">
      <c r="B367" s="221"/>
      <c r="C367" s="234"/>
      <c r="D367" s="223"/>
      <c r="E367" s="224"/>
    </row>
    <row r="368" spans="2:5">
      <c r="B368" s="221"/>
      <c r="C368" s="234"/>
      <c r="D368" s="223"/>
      <c r="E368" s="224"/>
    </row>
    <row r="369" spans="2:5">
      <c r="B369" s="221"/>
      <c r="C369" s="234"/>
      <c r="D369" s="223"/>
      <c r="E369" s="224"/>
    </row>
    <row r="370" spans="2:5">
      <c r="B370" s="221"/>
      <c r="C370" s="234"/>
      <c r="D370" s="223"/>
      <c r="E370" s="224"/>
    </row>
    <row r="371" spans="2:5">
      <c r="B371" s="221"/>
      <c r="C371" s="234"/>
      <c r="D371" s="223"/>
      <c r="E371" s="224"/>
    </row>
    <row r="372" spans="2:5">
      <c r="B372" s="221"/>
      <c r="C372" s="234"/>
      <c r="D372" s="223"/>
      <c r="E372" s="224"/>
    </row>
    <row r="373" spans="2:5">
      <c r="B373" s="221"/>
      <c r="C373" s="234"/>
      <c r="D373" s="223"/>
      <c r="E373" s="224"/>
    </row>
    <row r="374" spans="2:5">
      <c r="B374" s="221"/>
      <c r="C374" s="234"/>
      <c r="D374" s="223"/>
      <c r="E374" s="224"/>
    </row>
    <row r="375" spans="2:5">
      <c r="B375" s="235"/>
      <c r="C375" s="234"/>
      <c r="D375" s="223"/>
      <c r="E375" s="224"/>
    </row>
    <row r="376" spans="2:5">
      <c r="B376" s="235"/>
      <c r="C376" s="234"/>
      <c r="D376" s="223"/>
      <c r="E376" s="224"/>
    </row>
    <row r="377" spans="2:5">
      <c r="B377" s="235"/>
      <c r="C377" s="234"/>
      <c r="D377" s="223"/>
      <c r="E377" s="224"/>
    </row>
    <row r="378" spans="2:5">
      <c r="B378" s="235"/>
      <c r="C378" s="234"/>
      <c r="D378" s="223"/>
      <c r="E378" s="224"/>
    </row>
    <row r="379" spans="2:5">
      <c r="B379" s="235"/>
      <c r="C379" s="234"/>
      <c r="D379" s="223"/>
      <c r="E379" s="224"/>
    </row>
    <row r="380" spans="2:5">
      <c r="B380" s="235"/>
      <c r="C380" s="234"/>
      <c r="D380" s="223"/>
      <c r="E380" s="224"/>
    </row>
    <row r="381" spans="2:5">
      <c r="B381" s="235"/>
      <c r="C381" s="234"/>
      <c r="D381" s="223"/>
      <c r="E381" s="224"/>
    </row>
    <row r="382" spans="2:5">
      <c r="B382" s="235"/>
      <c r="C382" s="234"/>
      <c r="D382" s="223"/>
      <c r="E382" s="224"/>
    </row>
    <row r="383" spans="2:5">
      <c r="B383" s="235"/>
      <c r="C383" s="234"/>
      <c r="D383" s="223"/>
      <c r="E383" s="224"/>
    </row>
    <row r="384" spans="2:5">
      <c r="B384" s="235"/>
      <c r="C384" s="234"/>
      <c r="D384" s="223"/>
      <c r="E384" s="224"/>
    </row>
    <row r="385" spans="2:5">
      <c r="B385" s="235"/>
      <c r="C385" s="234"/>
      <c r="D385" s="223"/>
      <c r="E385" s="224"/>
    </row>
    <row r="386" spans="2:5">
      <c r="B386" s="235"/>
      <c r="C386" s="234"/>
      <c r="D386" s="223"/>
      <c r="E386" s="224"/>
    </row>
    <row r="387" spans="2:5">
      <c r="B387" s="235"/>
      <c r="C387" s="234"/>
      <c r="D387" s="223"/>
      <c r="E387" s="224"/>
    </row>
    <row r="388" spans="2:5">
      <c r="B388" s="235"/>
      <c r="C388" s="234"/>
      <c r="D388" s="223"/>
      <c r="E388" s="224"/>
    </row>
    <row r="389" spans="2:5">
      <c r="B389" s="235"/>
      <c r="C389" s="234"/>
      <c r="D389" s="223"/>
      <c r="E389" s="224"/>
    </row>
    <row r="390" spans="2:5">
      <c r="B390" s="231"/>
      <c r="C390" s="231"/>
      <c r="D390" s="231"/>
      <c r="E390" s="231"/>
    </row>
    <row r="391" spans="2:5">
      <c r="B391" s="231"/>
      <c r="C391" s="231"/>
      <c r="D391" s="231"/>
      <c r="E391" s="231"/>
    </row>
    <row r="392" spans="2:5" ht="15.6">
      <c r="B392" s="236"/>
      <c r="C392" s="236"/>
      <c r="D392" s="236"/>
      <c r="E392" s="231"/>
    </row>
    <row r="393" spans="2:5">
      <c r="B393" s="169"/>
      <c r="C393" s="169"/>
      <c r="D393" s="169"/>
      <c r="E393" s="231"/>
    </row>
    <row r="394" spans="2:5">
      <c r="B394" s="237"/>
      <c r="C394" s="237"/>
      <c r="D394" s="237"/>
      <c r="E394" s="231"/>
    </row>
    <row r="395" spans="2:5">
      <c r="B395" s="225"/>
      <c r="C395" s="225"/>
      <c r="D395" s="238"/>
      <c r="E395" s="231"/>
    </row>
    <row r="396" spans="2:5" ht="15.75" customHeight="1">
      <c r="B396" s="225"/>
      <c r="C396" s="225"/>
      <c r="D396" s="239"/>
      <c r="E396" s="231"/>
    </row>
    <row r="397" spans="2:5">
      <c r="B397" s="225"/>
      <c r="C397" s="225"/>
      <c r="D397" s="239"/>
      <c r="E397" s="231"/>
    </row>
    <row r="398" spans="2:5">
      <c r="B398" s="225"/>
      <c r="C398" s="225"/>
      <c r="D398" s="239"/>
      <c r="E398" s="231"/>
    </row>
    <row r="399" spans="2:5">
      <c r="B399" s="225"/>
      <c r="C399" s="225"/>
      <c r="D399" s="239"/>
      <c r="E399" s="231"/>
    </row>
    <row r="400" spans="2:5">
      <c r="B400" s="225"/>
      <c r="C400" s="225"/>
      <c r="D400" s="239"/>
      <c r="E400" s="231"/>
    </row>
    <row r="401" spans="2:5">
      <c r="B401" s="225"/>
      <c r="C401" s="225"/>
      <c r="D401" s="239"/>
      <c r="E401" s="231"/>
    </row>
    <row r="402" spans="2:5">
      <c r="B402" s="225"/>
      <c r="C402" s="225"/>
      <c r="D402" s="239"/>
      <c r="E402" s="231"/>
    </row>
    <row r="403" spans="2:5">
      <c r="B403" s="225"/>
      <c r="C403" s="225"/>
      <c r="D403" s="239"/>
      <c r="E403" s="231"/>
    </row>
    <row r="404" spans="2:5">
      <c r="B404" s="225"/>
      <c r="C404" s="225"/>
      <c r="D404" s="239"/>
      <c r="E404" s="231"/>
    </row>
    <row r="405" spans="2:5">
      <c r="B405" s="225"/>
      <c r="C405" s="225"/>
      <c r="D405" s="239"/>
      <c r="E405" s="231"/>
    </row>
    <row r="406" spans="2:5">
      <c r="B406" s="225"/>
      <c r="C406" s="225"/>
      <c r="D406" s="239"/>
      <c r="E406" s="231"/>
    </row>
    <row r="407" spans="2:5">
      <c r="B407" s="225"/>
      <c r="C407" s="225"/>
      <c r="D407" s="239"/>
      <c r="E407" s="231"/>
    </row>
    <row r="408" spans="2:5">
      <c r="B408" s="225"/>
      <c r="C408" s="225"/>
      <c r="D408" s="239"/>
      <c r="E408" s="231"/>
    </row>
    <row r="409" spans="2:5">
      <c r="B409" s="225"/>
      <c r="C409" s="225"/>
      <c r="D409" s="239"/>
      <c r="E409" s="231"/>
    </row>
    <row r="410" spans="2:5">
      <c r="B410" s="225"/>
      <c r="C410" s="225"/>
      <c r="D410" s="239"/>
      <c r="E410" s="231"/>
    </row>
    <row r="411" spans="2:5">
      <c r="B411" s="225"/>
      <c r="C411" s="225"/>
      <c r="D411" s="239"/>
      <c r="E411" s="231"/>
    </row>
    <row r="412" spans="2:5">
      <c r="B412" s="225"/>
      <c r="C412" s="225"/>
      <c r="D412" s="239"/>
      <c r="E412" s="231"/>
    </row>
    <row r="413" spans="2:5">
      <c r="B413" s="225"/>
      <c r="C413" s="225"/>
      <c r="D413" s="239"/>
      <c r="E413" s="231"/>
    </row>
    <row r="414" spans="2:5">
      <c r="B414" s="225"/>
      <c r="C414" s="225"/>
      <c r="D414" s="239"/>
      <c r="E414" s="231"/>
    </row>
    <row r="415" spans="2:5">
      <c r="B415" s="225"/>
      <c r="C415" s="225"/>
      <c r="D415" s="239"/>
      <c r="E415" s="231"/>
    </row>
    <row r="416" spans="2:5">
      <c r="B416" s="225"/>
      <c r="C416" s="225"/>
      <c r="D416" s="239"/>
      <c r="E416" s="231"/>
    </row>
    <row r="417" spans="2:5">
      <c r="B417" s="225"/>
      <c r="C417" s="225"/>
      <c r="D417" s="239"/>
      <c r="E417" s="231"/>
    </row>
    <row r="418" spans="2:5">
      <c r="B418" s="225"/>
      <c r="C418" s="225"/>
      <c r="D418" s="239"/>
      <c r="E418" s="231"/>
    </row>
    <row r="419" spans="2:5">
      <c r="B419" s="225"/>
      <c r="C419" s="225"/>
      <c r="D419" s="239"/>
      <c r="E419" s="231"/>
    </row>
    <row r="420" spans="2:5">
      <c r="B420" s="225"/>
      <c r="C420" s="225"/>
      <c r="D420" s="239"/>
      <c r="E420" s="231"/>
    </row>
    <row r="421" spans="2:5">
      <c r="B421" s="225"/>
      <c r="C421" s="225"/>
      <c r="D421" s="239"/>
      <c r="E421" s="231"/>
    </row>
    <row r="422" spans="2:5">
      <c r="B422" s="225"/>
      <c r="C422" s="225"/>
      <c r="D422" s="239"/>
      <c r="E422" s="231"/>
    </row>
    <row r="423" spans="2:5">
      <c r="B423" s="225"/>
      <c r="C423" s="225"/>
      <c r="D423" s="239"/>
      <c r="E423" s="231"/>
    </row>
    <row r="424" spans="2:5">
      <c r="B424" s="225"/>
      <c r="C424" s="225"/>
      <c r="D424" s="239"/>
      <c r="E424" s="231"/>
    </row>
    <row r="425" spans="2:5">
      <c r="B425" s="225"/>
      <c r="C425" s="225"/>
      <c r="D425" s="239"/>
      <c r="E425" s="231"/>
    </row>
    <row r="426" spans="2:5">
      <c r="B426" s="225"/>
      <c r="C426" s="225"/>
      <c r="D426" s="239"/>
      <c r="E426" s="231"/>
    </row>
    <row r="427" spans="2:5">
      <c r="B427" s="225"/>
      <c r="C427" s="225"/>
      <c r="D427" s="239"/>
      <c r="E427" s="231"/>
    </row>
    <row r="428" spans="2:5">
      <c r="B428" s="225"/>
      <c r="C428" s="225"/>
      <c r="D428" s="239"/>
      <c r="E428" s="231"/>
    </row>
    <row r="429" spans="2:5">
      <c r="B429" s="225"/>
      <c r="C429" s="225"/>
      <c r="D429" s="239"/>
      <c r="E429" s="231"/>
    </row>
    <row r="430" spans="2:5">
      <c r="B430" s="225"/>
      <c r="C430" s="225"/>
      <c r="D430" s="239"/>
      <c r="E430" s="231"/>
    </row>
    <row r="431" spans="2:5">
      <c r="B431" s="225"/>
      <c r="C431" s="225"/>
      <c r="D431" s="239"/>
      <c r="E431" s="231"/>
    </row>
    <row r="432" spans="2:5">
      <c r="B432" s="225"/>
      <c r="C432" s="225"/>
      <c r="D432" s="239"/>
      <c r="E432" s="231"/>
    </row>
    <row r="433" spans="2:5">
      <c r="B433" s="225"/>
      <c r="C433" s="225"/>
      <c r="D433" s="239"/>
      <c r="E433" s="231"/>
    </row>
    <row r="434" spans="2:5">
      <c r="B434" s="225"/>
      <c r="C434" s="225"/>
      <c r="D434" s="239"/>
      <c r="E434" s="231"/>
    </row>
    <row r="435" spans="2:5">
      <c r="B435" s="225"/>
      <c r="C435" s="225"/>
      <c r="D435" s="239"/>
      <c r="E435" s="231"/>
    </row>
    <row r="436" spans="2:5">
      <c r="B436" s="225"/>
      <c r="C436" s="225"/>
      <c r="D436" s="239"/>
      <c r="E436" s="231"/>
    </row>
    <row r="437" spans="2:5">
      <c r="B437" s="225"/>
      <c r="C437" s="225"/>
      <c r="D437" s="239"/>
      <c r="E437" s="231"/>
    </row>
    <row r="438" spans="2:5">
      <c r="B438" s="225"/>
      <c r="C438" s="225"/>
      <c r="D438" s="239"/>
      <c r="E438" s="231"/>
    </row>
    <row r="439" spans="2:5">
      <c r="B439" s="225"/>
      <c r="C439" s="225"/>
      <c r="D439" s="239"/>
      <c r="E439" s="231"/>
    </row>
    <row r="440" spans="2:5">
      <c r="B440" s="225"/>
      <c r="C440" s="225"/>
      <c r="D440" s="239"/>
      <c r="E440" s="231"/>
    </row>
    <row r="441" spans="2:5">
      <c r="B441" s="225"/>
      <c r="C441" s="225"/>
      <c r="D441" s="239"/>
      <c r="E441" s="231"/>
    </row>
    <row r="442" spans="2:5">
      <c r="B442" s="225"/>
      <c r="C442" s="225"/>
      <c r="D442" s="239"/>
      <c r="E442" s="231"/>
    </row>
    <row r="443" spans="2:5">
      <c r="B443" s="225"/>
      <c r="C443" s="225"/>
      <c r="D443" s="239"/>
      <c r="E443" s="231"/>
    </row>
    <row r="444" spans="2:5">
      <c r="B444" s="225"/>
      <c r="C444" s="225"/>
      <c r="D444" s="239"/>
      <c r="E444" s="231"/>
    </row>
    <row r="445" spans="2:5">
      <c r="B445" s="225"/>
      <c r="C445" s="225"/>
      <c r="D445" s="239"/>
      <c r="E445" s="231"/>
    </row>
    <row r="446" spans="2:5">
      <c r="B446" s="225"/>
      <c r="C446" s="225"/>
      <c r="D446" s="239"/>
      <c r="E446" s="231"/>
    </row>
    <row r="447" spans="2:5">
      <c r="B447" s="225"/>
      <c r="C447" s="225"/>
      <c r="D447" s="239"/>
      <c r="E447" s="231"/>
    </row>
    <row r="448" spans="2:5">
      <c r="B448" s="225"/>
      <c r="C448" s="225"/>
      <c r="D448" s="239"/>
      <c r="E448" s="231"/>
    </row>
    <row r="449" spans="2:5">
      <c r="B449" s="225"/>
      <c r="C449" s="225"/>
      <c r="D449" s="239"/>
      <c r="E449" s="231"/>
    </row>
    <row r="450" spans="2:5">
      <c r="B450" s="225"/>
      <c r="C450" s="225"/>
      <c r="D450" s="239"/>
      <c r="E450" s="231"/>
    </row>
    <row r="451" spans="2:5">
      <c r="B451" s="225"/>
      <c r="C451" s="225"/>
      <c r="D451" s="239"/>
      <c r="E451" s="231"/>
    </row>
    <row r="452" spans="2:5">
      <c r="B452" s="225"/>
      <c r="C452" s="225"/>
      <c r="D452" s="239"/>
      <c r="E452" s="231"/>
    </row>
    <row r="453" spans="2:5">
      <c r="B453" s="225"/>
      <c r="C453" s="225"/>
      <c r="D453" s="239"/>
      <c r="E453" s="231"/>
    </row>
    <row r="454" spans="2:5">
      <c r="B454" s="225"/>
      <c r="C454" s="225"/>
      <c r="D454" s="239"/>
      <c r="E454" s="231"/>
    </row>
    <row r="455" spans="2:5">
      <c r="B455" s="225"/>
      <c r="C455" s="225"/>
      <c r="D455" s="239"/>
      <c r="E455" s="231"/>
    </row>
    <row r="456" spans="2:5">
      <c r="B456" s="225"/>
      <c r="C456" s="225"/>
      <c r="D456" s="239"/>
      <c r="E456" s="231"/>
    </row>
    <row r="457" spans="2:5">
      <c r="B457" s="225"/>
      <c r="C457" s="225"/>
      <c r="D457" s="239"/>
      <c r="E457" s="231"/>
    </row>
    <row r="458" spans="2:5">
      <c r="B458" s="225"/>
      <c r="C458" s="225"/>
      <c r="D458" s="239"/>
      <c r="E458" s="231"/>
    </row>
    <row r="459" spans="2:5">
      <c r="B459" s="225"/>
      <c r="C459" s="225"/>
      <c r="D459" s="239"/>
      <c r="E459" s="231"/>
    </row>
    <row r="460" spans="2:5">
      <c r="B460" s="225"/>
      <c r="C460" s="225"/>
      <c r="D460" s="239"/>
      <c r="E460" s="231"/>
    </row>
    <row r="461" spans="2:5">
      <c r="B461" s="225"/>
      <c r="C461" s="225"/>
      <c r="D461" s="239"/>
      <c r="E461" s="231"/>
    </row>
    <row r="462" spans="2:5">
      <c r="B462" s="225"/>
      <c r="C462" s="225"/>
      <c r="D462" s="239"/>
      <c r="E462" s="231"/>
    </row>
    <row r="463" spans="2:5">
      <c r="B463" s="225"/>
      <c r="C463" s="225"/>
      <c r="D463" s="239"/>
      <c r="E463" s="231"/>
    </row>
    <row r="464" spans="2:5">
      <c r="B464" s="225"/>
      <c r="C464" s="225"/>
      <c r="D464" s="239"/>
      <c r="E464" s="231"/>
    </row>
    <row r="465" spans="2:5">
      <c r="B465" s="225"/>
      <c r="C465" s="225"/>
      <c r="D465" s="239"/>
      <c r="E465" s="231"/>
    </row>
    <row r="466" spans="2:5">
      <c r="B466" s="225"/>
      <c r="C466" s="225"/>
      <c r="D466" s="231"/>
      <c r="E466" s="231"/>
    </row>
    <row r="467" spans="2:5">
      <c r="B467" s="231"/>
      <c r="C467" s="231"/>
      <c r="D467" s="231"/>
      <c r="E467" s="231"/>
    </row>
  </sheetData>
  <mergeCells count="21">
    <mergeCell ref="B300:D300"/>
    <mergeCell ref="B303:D303"/>
    <mergeCell ref="B315:D315"/>
    <mergeCell ref="B256:D256"/>
    <mergeCell ref="B259:D259"/>
    <mergeCell ref="B271:D271"/>
    <mergeCell ref="B273:D273"/>
    <mergeCell ref="B285:D285"/>
    <mergeCell ref="B288:D288"/>
    <mergeCell ref="B244:D244"/>
    <mergeCell ref="A1:E1"/>
    <mergeCell ref="A3:D3"/>
    <mergeCell ref="B5:E5"/>
    <mergeCell ref="B81:E81"/>
    <mergeCell ref="B89:E89"/>
    <mergeCell ref="B116:E116"/>
    <mergeCell ref="B153:E153"/>
    <mergeCell ref="B180:E180"/>
    <mergeCell ref="B200:D200"/>
    <mergeCell ref="B230:D230"/>
    <mergeCell ref="B242:D24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="75" zoomScaleNormal="75" zoomScalePageLayoutView="75" workbookViewId="0">
      <pane xSplit="2" ySplit="8" topLeftCell="C16" activePane="bottomRight" state="frozen"/>
      <selection pane="topRight" activeCell="C1" sqref="C1"/>
      <selection pane="bottomLeft" activeCell="A9" sqref="A9"/>
      <selection pane="bottomRight" activeCell="A19" sqref="A19:A25"/>
    </sheetView>
  </sheetViews>
  <sheetFormatPr baseColWidth="10" defaultColWidth="10.19921875" defaultRowHeight="13.2"/>
  <cols>
    <col min="1" max="1" width="70.199218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16</v>
      </c>
      <c r="B3" s="321"/>
      <c r="C3" s="321"/>
    </row>
    <row r="4" spans="1:3" ht="48" customHeight="1">
      <c r="A4" s="322" t="s">
        <v>408</v>
      </c>
      <c r="B4" s="323"/>
      <c r="C4" s="323"/>
    </row>
    <row r="5" spans="1:3" ht="15" customHeight="1">
      <c r="A5" s="324" t="str">
        <f>[8]hidden5!A9</f>
        <v>по состоянию на 01.01.2017 г.</v>
      </c>
      <c r="B5" s="324"/>
      <c r="C5" s="324"/>
    </row>
    <row r="6" spans="1:3" ht="15" customHeight="1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25.5" customHeight="1">
      <c r="A9" s="15" t="s">
        <v>409</v>
      </c>
      <c r="B9" s="16">
        <v>1010</v>
      </c>
      <c r="C9" s="17">
        <f>[8]hidden1!A1</f>
        <v>10011015</v>
      </c>
    </row>
    <row r="10" spans="1:3" ht="26.4">
      <c r="A10" s="15" t="s">
        <v>530</v>
      </c>
      <c r="B10" s="16">
        <v>1020</v>
      </c>
      <c r="C10" s="17">
        <f>[8]hidden1!A2</f>
        <v>7840611</v>
      </c>
    </row>
    <row r="11" spans="1:3" ht="26.4">
      <c r="A11" s="15" t="s">
        <v>531</v>
      </c>
      <c r="B11" s="16">
        <v>1025</v>
      </c>
      <c r="C11" s="17">
        <f>[8]hidden1!A3</f>
        <v>7122330</v>
      </c>
    </row>
    <row r="12" spans="1:3" ht="39.75" customHeight="1">
      <c r="A12" s="15" t="s">
        <v>532</v>
      </c>
      <c r="B12" s="16">
        <v>1030</v>
      </c>
      <c r="C12" s="17">
        <f>[8]hidden1!A4</f>
        <v>640300</v>
      </c>
    </row>
    <row r="13" spans="1:3" ht="39.75" customHeight="1">
      <c r="A13" s="15" t="s">
        <v>533</v>
      </c>
      <c r="B13" s="16">
        <v>1040</v>
      </c>
      <c r="C13" s="17">
        <f>[8]hidden1!A5</f>
        <v>29988</v>
      </c>
    </row>
    <row r="14" spans="1:3" ht="39.75" customHeight="1">
      <c r="A14" s="15" t="s">
        <v>534</v>
      </c>
      <c r="B14" s="16">
        <v>1050</v>
      </c>
      <c r="C14" s="17">
        <f>[8]hidden1!A6</f>
        <v>4383</v>
      </c>
    </row>
    <row r="15" spans="1:3" ht="39.75" customHeight="1">
      <c r="A15" s="15" t="s">
        <v>535</v>
      </c>
      <c r="B15" s="16">
        <v>1060</v>
      </c>
      <c r="C15" s="17">
        <f>[8]hidden1!A7</f>
        <v>587</v>
      </c>
    </row>
    <row r="16" spans="1:3" ht="39.75" customHeight="1">
      <c r="A16" s="15" t="s">
        <v>536</v>
      </c>
      <c r="B16" s="16">
        <v>1070</v>
      </c>
      <c r="C16" s="17">
        <f>[8]hidden1!A8</f>
        <v>398</v>
      </c>
    </row>
    <row r="17" spans="1:3" ht="39.75" customHeight="1">
      <c r="A17" s="15" t="s">
        <v>537</v>
      </c>
      <c r="B17" s="16">
        <v>1080</v>
      </c>
      <c r="C17" s="17">
        <f>[8]hidden1!A9</f>
        <v>26</v>
      </c>
    </row>
    <row r="18" spans="1:3" ht="26.4">
      <c r="A18" s="15" t="s">
        <v>418</v>
      </c>
      <c r="B18" s="16">
        <v>1090</v>
      </c>
      <c r="C18" s="17">
        <f>[8]hidden1!A10</f>
        <v>49277</v>
      </c>
    </row>
    <row r="19" spans="1:3" ht="39.75" customHeight="1">
      <c r="A19" s="15" t="s">
        <v>538</v>
      </c>
      <c r="B19" s="16">
        <v>1100</v>
      </c>
      <c r="C19" s="17">
        <f>[8]hidden1!A11</f>
        <v>35916</v>
      </c>
    </row>
    <row r="20" spans="1:3" ht="39.6">
      <c r="A20" s="18" t="s">
        <v>539</v>
      </c>
      <c r="B20" s="19">
        <v>1110</v>
      </c>
      <c r="C20" s="17">
        <f>[8]hidden1!A12</f>
        <v>8661</v>
      </c>
    </row>
    <row r="21" spans="1:3" ht="39.75" customHeight="1">
      <c r="A21" s="18" t="s">
        <v>540</v>
      </c>
      <c r="B21" s="19">
        <v>1120</v>
      </c>
      <c r="C21" s="17">
        <f>[8]hidden1!A13</f>
        <v>361</v>
      </c>
    </row>
    <row r="22" spans="1:3" ht="15" customHeight="1">
      <c r="A22" s="18" t="s">
        <v>541</v>
      </c>
      <c r="B22" s="19">
        <v>1130</v>
      </c>
      <c r="C22" s="17">
        <f>[8]hidden1!A14</f>
        <v>56173158</v>
      </c>
    </row>
    <row r="23" spans="1:3" ht="25.5" customHeight="1">
      <c r="A23" s="18" t="s">
        <v>542</v>
      </c>
      <c r="B23" s="19">
        <v>1140</v>
      </c>
      <c r="C23" s="17">
        <f>[8]hidden1!A15</f>
        <v>7387839</v>
      </c>
    </row>
    <row r="24" spans="1:3" ht="39.75" customHeight="1">
      <c r="A24" s="18" t="s">
        <v>543</v>
      </c>
      <c r="B24" s="19">
        <v>1150</v>
      </c>
      <c r="C24" s="17">
        <f>[8]hidden1!A16</f>
        <v>248849</v>
      </c>
    </row>
    <row r="25" spans="1:3" ht="63.75" customHeight="1">
      <c r="A25" s="18" t="s">
        <v>544</v>
      </c>
      <c r="B25" s="19">
        <v>1160</v>
      </c>
      <c r="C25" s="17">
        <f>[8]hidden1!A17</f>
        <v>205267959</v>
      </c>
    </row>
    <row r="26" spans="1:3" ht="39.6">
      <c r="A26" s="18" t="s">
        <v>545</v>
      </c>
      <c r="B26" s="19">
        <v>1170</v>
      </c>
      <c r="C26" s="17">
        <f>[8]hidden1!A18</f>
        <v>11340</v>
      </c>
    </row>
    <row r="27" spans="1:3" ht="39.6">
      <c r="A27" s="18" t="s">
        <v>546</v>
      </c>
      <c r="B27" s="19">
        <v>1180</v>
      </c>
      <c r="C27" s="17">
        <f>[8]hidden1!A19</f>
        <v>8840285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0.19921875" defaultRowHeight="13.2"/>
  <cols>
    <col min="1" max="1" width="70.699218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66" t="s">
        <v>15</v>
      </c>
    </row>
    <row r="2" spans="1:3" ht="32.25" customHeight="1">
      <c r="A2" s="319" t="s">
        <v>293</v>
      </c>
      <c r="B2" s="320"/>
      <c r="C2" s="320"/>
    </row>
    <row r="3" spans="1:3" ht="13.8">
      <c r="A3" s="320" t="s">
        <v>510</v>
      </c>
      <c r="B3" s="321"/>
      <c r="C3" s="321"/>
    </row>
    <row r="4" spans="1:3" ht="48" customHeight="1">
      <c r="A4" s="322" t="s">
        <v>547</v>
      </c>
      <c r="B4" s="323"/>
      <c r="C4" s="323"/>
    </row>
    <row r="5" spans="1:3" ht="15" customHeight="1">
      <c r="A5" s="324" t="str">
        <f>[8]hidden5!A9</f>
        <v>по состоянию на 01.01.2017 г.</v>
      </c>
      <c r="B5" s="324"/>
      <c r="C5" s="324"/>
    </row>
    <row r="6" spans="1:3" ht="15" customHeight="1">
      <c r="A6" s="325" t="s">
        <v>295</v>
      </c>
      <c r="B6" s="325"/>
      <c r="C6" s="325"/>
    </row>
    <row r="7" spans="1:3" ht="25.5" customHeight="1">
      <c r="A7" s="67" t="s">
        <v>0</v>
      </c>
      <c r="B7" s="68" t="s">
        <v>20</v>
      </c>
      <c r="C7" s="68" t="s">
        <v>21</v>
      </c>
    </row>
    <row r="8" spans="1:3">
      <c r="A8" s="14" t="s">
        <v>1</v>
      </c>
      <c r="B8" s="14" t="s">
        <v>2</v>
      </c>
      <c r="C8" s="14">
        <v>1</v>
      </c>
    </row>
    <row r="9" spans="1:3" ht="38.25" customHeight="1">
      <c r="A9" s="15" t="s">
        <v>548</v>
      </c>
      <c r="B9" s="16">
        <v>1200</v>
      </c>
      <c r="C9" s="17">
        <f>[8]hidden4!A1</f>
        <v>472766</v>
      </c>
    </row>
    <row r="10" spans="1:3" ht="26.4">
      <c r="A10" s="15" t="s">
        <v>549</v>
      </c>
      <c r="B10" s="16">
        <v>1201</v>
      </c>
      <c r="C10" s="17">
        <f>[8]hidden4!A2</f>
        <v>571172766</v>
      </c>
    </row>
    <row r="11" spans="1:3" ht="26.4">
      <c r="A11" s="15" t="s">
        <v>550</v>
      </c>
      <c r="B11" s="16">
        <v>1202</v>
      </c>
      <c r="C11" s="17">
        <f>[8]hidden4!A3</f>
        <v>104375189</v>
      </c>
    </row>
    <row r="12" spans="1:3">
      <c r="A12" s="15" t="s">
        <v>514</v>
      </c>
      <c r="B12" s="16">
        <v>1203</v>
      </c>
      <c r="C12" s="17">
        <f>[8]hidden4!A4</f>
        <v>13546619</v>
      </c>
    </row>
    <row r="13" spans="1:3" ht="39.75" customHeight="1">
      <c r="A13" s="15" t="s">
        <v>551</v>
      </c>
      <c r="B13" s="16">
        <v>1300</v>
      </c>
      <c r="C13" s="17">
        <f>[8]hidden4!A5</f>
        <v>806314</v>
      </c>
    </row>
    <row r="14" spans="1:3" ht="25.5" customHeight="1">
      <c r="A14" s="15" t="s">
        <v>516</v>
      </c>
      <c r="B14" s="16">
        <v>1301</v>
      </c>
      <c r="C14" s="17">
        <f>[8]hidden4!A6</f>
        <v>757203983</v>
      </c>
    </row>
    <row r="15" spans="1:3" ht="25.5" customHeight="1">
      <c r="A15" s="15" t="s">
        <v>552</v>
      </c>
      <c r="B15" s="16">
        <v>1302</v>
      </c>
      <c r="C15" s="17">
        <f>[8]hidden4!A7</f>
        <v>33850928</v>
      </c>
    </row>
    <row r="16" spans="1:3" ht="25.5" customHeight="1">
      <c r="A16" s="15" t="s">
        <v>517</v>
      </c>
      <c r="B16" s="16">
        <v>1303</v>
      </c>
      <c r="C16" s="17">
        <f>[8]hidden4!A8</f>
        <v>4330319</v>
      </c>
    </row>
    <row r="17" spans="1:3" ht="39.75" customHeight="1">
      <c r="A17" s="15" t="s">
        <v>553</v>
      </c>
      <c r="B17" s="16">
        <v>1400</v>
      </c>
      <c r="C17" s="17">
        <f>[8]hidden4!A9</f>
        <v>22393</v>
      </c>
    </row>
    <row r="18" spans="1:3" ht="25.5" customHeight="1">
      <c r="A18" s="15" t="s">
        <v>519</v>
      </c>
      <c r="B18" s="16">
        <v>1401</v>
      </c>
      <c r="C18" s="17">
        <f>[8]hidden4!A10</f>
        <v>977124295</v>
      </c>
    </row>
    <row r="19" spans="1:3" ht="25.5" customHeight="1">
      <c r="A19" s="15" t="s">
        <v>554</v>
      </c>
      <c r="B19" s="16">
        <v>1402</v>
      </c>
      <c r="C19" s="17">
        <f>[8]hidden4!A11</f>
        <v>92656090</v>
      </c>
    </row>
    <row r="20" spans="1:3" ht="25.5" customHeight="1">
      <c r="A20" s="15" t="s">
        <v>520</v>
      </c>
      <c r="B20" s="16">
        <v>1403</v>
      </c>
      <c r="C20" s="17">
        <f>[8]hidden4!A12</f>
        <v>12078580</v>
      </c>
    </row>
    <row r="21" spans="1:3" ht="26.4">
      <c r="A21" s="15" t="s">
        <v>555</v>
      </c>
      <c r="B21" s="16">
        <v>1500</v>
      </c>
      <c r="C21" s="17">
        <f>[8]hidden4!A13</f>
        <v>259744</v>
      </c>
    </row>
    <row r="22" spans="1:3" ht="25.5" customHeight="1">
      <c r="A22" s="15" t="s">
        <v>522</v>
      </c>
      <c r="B22" s="16">
        <v>1501</v>
      </c>
      <c r="C22" s="17">
        <f>[8]hidden4!A14</f>
        <v>28405124</v>
      </c>
    </row>
    <row r="23" spans="1:3" ht="25.5" customHeight="1">
      <c r="A23" s="15" t="s">
        <v>556</v>
      </c>
      <c r="B23" s="19">
        <v>1502</v>
      </c>
      <c r="C23" s="17">
        <f>[8]hidden4!A15</f>
        <v>25269828</v>
      </c>
    </row>
    <row r="24" spans="1:3">
      <c r="A24" s="18" t="s">
        <v>523</v>
      </c>
      <c r="B24" s="19">
        <v>1503</v>
      </c>
      <c r="C24" s="17">
        <f>[8]hidden4!A16</f>
        <v>3361744</v>
      </c>
    </row>
    <row r="25" spans="1:3" ht="39.75" customHeight="1">
      <c r="A25" s="18" t="s">
        <v>557</v>
      </c>
      <c r="B25" s="19">
        <v>1600</v>
      </c>
      <c r="C25" s="17">
        <f>[8]hidden4!A17</f>
        <v>21672</v>
      </c>
    </row>
    <row r="26" spans="1:3" ht="25.5" customHeight="1">
      <c r="A26" s="18" t="s">
        <v>525</v>
      </c>
      <c r="B26" s="19">
        <v>1601</v>
      </c>
      <c r="C26" s="17">
        <f>[8]hidden4!A18</f>
        <v>7003643</v>
      </c>
    </row>
    <row r="27" spans="1:3" ht="25.5" customHeight="1">
      <c r="A27" s="18" t="s">
        <v>558</v>
      </c>
      <c r="B27" s="19">
        <v>1602</v>
      </c>
      <c r="C27" s="17">
        <f>[8]hidden4!A19</f>
        <v>5769622</v>
      </c>
    </row>
    <row r="28" spans="1:3" ht="25.5" customHeight="1">
      <c r="A28" s="18" t="s">
        <v>526</v>
      </c>
      <c r="B28" s="19">
        <v>1603</v>
      </c>
      <c r="C28" s="17">
        <f>[8]hidden4!A20</f>
        <v>751605</v>
      </c>
    </row>
    <row r="29" spans="1:3" ht="50.25" customHeight="1">
      <c r="A29" s="18" t="s">
        <v>559</v>
      </c>
      <c r="B29" s="19">
        <v>1700</v>
      </c>
      <c r="C29" s="17">
        <f>[8]hidden4!A21</f>
        <v>5012742</v>
      </c>
    </row>
    <row r="30" spans="1:3" ht="51" customHeight="1">
      <c r="A30" s="18" t="s">
        <v>560</v>
      </c>
      <c r="B30" s="19">
        <v>1701</v>
      </c>
      <c r="C30" s="17">
        <f>[8]hidden4!A22</f>
        <v>2419035315</v>
      </c>
    </row>
    <row r="31" spans="1:3" ht="51" customHeight="1">
      <c r="A31" s="18" t="s">
        <v>561</v>
      </c>
      <c r="B31" s="19">
        <v>1702</v>
      </c>
      <c r="C31" s="17">
        <f>[8]hidden4!A23</f>
        <v>2375203193</v>
      </c>
    </row>
    <row r="32" spans="1:3">
      <c r="A32" s="18" t="s">
        <v>529</v>
      </c>
      <c r="B32" s="19">
        <v>1703</v>
      </c>
      <c r="C32" s="17">
        <f>[8]hidden4!A24</f>
        <v>310958102</v>
      </c>
    </row>
    <row r="33" spans="1:3" ht="51" customHeight="1">
      <c r="A33" s="18" t="s">
        <v>562</v>
      </c>
      <c r="B33" s="19">
        <v>1800</v>
      </c>
      <c r="C33" s="17">
        <f>[8]hidden4!A25</f>
        <v>378844</v>
      </c>
    </row>
    <row r="34" spans="1:3" ht="39.6">
      <c r="A34" s="18" t="s">
        <v>563</v>
      </c>
      <c r="B34" s="19">
        <v>1801</v>
      </c>
      <c r="C34" s="17">
        <f>[8]hidden4!A26</f>
        <v>44024805</v>
      </c>
    </row>
    <row r="35" spans="1:3" ht="39.6">
      <c r="A35" s="18" t="s">
        <v>564</v>
      </c>
      <c r="B35" s="19">
        <v>1802</v>
      </c>
      <c r="C35" s="17">
        <f>[8]hidden4!A27</f>
        <v>47601838</v>
      </c>
    </row>
    <row r="36" spans="1:3">
      <c r="A36" s="18" t="s">
        <v>565</v>
      </c>
      <c r="B36" s="19">
        <v>1803</v>
      </c>
      <c r="C36" s="17">
        <f>[8]hidden4!A28</f>
        <v>6830562</v>
      </c>
    </row>
    <row r="37" spans="1:3" ht="39.6">
      <c r="A37" s="18" t="s">
        <v>566</v>
      </c>
      <c r="B37" s="19">
        <v>1900</v>
      </c>
      <c r="C37" s="17">
        <f>[8]hidden4!A29</f>
        <v>27764</v>
      </c>
    </row>
    <row r="38" spans="1:3" ht="26.4">
      <c r="A38" s="18" t="s">
        <v>567</v>
      </c>
      <c r="B38" s="19">
        <v>1901</v>
      </c>
      <c r="C38" s="17">
        <f>[8]hidden4!A30</f>
        <v>171190191</v>
      </c>
    </row>
    <row r="39" spans="1:3" ht="39.6">
      <c r="A39" s="18" t="s">
        <v>568</v>
      </c>
      <c r="B39" s="19">
        <v>1902</v>
      </c>
      <c r="C39" s="17">
        <f>[8]hidden4!A31</f>
        <v>156913471</v>
      </c>
    </row>
    <row r="40" spans="1:3">
      <c r="A40" s="18" t="s">
        <v>569</v>
      </c>
      <c r="B40" s="19">
        <v>1903</v>
      </c>
      <c r="C40" s="17">
        <f>[8]hidden4!A32</f>
        <v>20541847</v>
      </c>
    </row>
  </sheetData>
  <mergeCells count="5">
    <mergeCell ref="A2:C2"/>
    <mergeCell ref="A3:C3"/>
    <mergeCell ref="A4:C4"/>
    <mergeCell ref="A5:C5"/>
    <mergeCell ref="A6:C6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pane xSplit="2" ySplit="8" topLeftCell="C33" activePane="bottomRight" state="frozen"/>
      <selection activeCell="C9" sqref="C9"/>
      <selection pane="topRight" activeCell="C9" sqref="C9"/>
      <selection pane="bottomLeft" activeCell="C9" sqref="C9"/>
      <selection pane="bottomRight" activeCell="A32" sqref="A32"/>
    </sheetView>
  </sheetViews>
  <sheetFormatPr baseColWidth="10" defaultColWidth="10.69921875" defaultRowHeight="13.2"/>
  <cols>
    <col min="1" max="1" width="67.296875" style="69" customWidth="1"/>
    <col min="2" max="2" width="8.296875" style="69" customWidth="1"/>
    <col min="3" max="3" width="18.19921875" style="69" customWidth="1"/>
    <col min="4" max="9" width="18.296875" style="69" customWidth="1"/>
    <col min="10" max="16384" width="10.69921875" style="69"/>
  </cols>
  <sheetData>
    <row r="1" spans="1:9">
      <c r="H1" s="85"/>
      <c r="I1" s="86" t="s">
        <v>15</v>
      </c>
    </row>
    <row r="2" spans="1:9" ht="15" customHeight="1">
      <c r="A2" s="331" t="s">
        <v>36</v>
      </c>
      <c r="B2" s="331"/>
      <c r="C2" s="331"/>
      <c r="D2" s="331"/>
      <c r="E2" s="331"/>
      <c r="F2" s="331"/>
      <c r="G2" s="331"/>
      <c r="H2" s="331"/>
      <c r="I2" s="331"/>
    </row>
    <row r="3" spans="1:9" ht="15" customHeight="1">
      <c r="A3" s="322" t="s">
        <v>311</v>
      </c>
      <c r="B3" s="322"/>
      <c r="C3" s="322"/>
      <c r="D3" s="322"/>
      <c r="E3" s="322"/>
      <c r="F3" s="322"/>
      <c r="G3" s="322"/>
      <c r="H3" s="322"/>
      <c r="I3" s="322"/>
    </row>
    <row r="4" spans="1:9" ht="15" customHeight="1">
      <c r="A4" s="332" t="str">
        <f>[8]hidden5!A9</f>
        <v>по состоянию на 01.01.2017 г.</v>
      </c>
      <c r="B4" s="332"/>
      <c r="C4" s="332"/>
      <c r="D4" s="332"/>
      <c r="E4" s="332"/>
      <c r="F4" s="332"/>
      <c r="G4" s="332"/>
      <c r="H4" s="332"/>
      <c r="I4" s="332"/>
    </row>
    <row r="5" spans="1:9" ht="15" customHeight="1">
      <c r="A5" s="333" t="s">
        <v>295</v>
      </c>
      <c r="B5" s="333"/>
      <c r="C5" s="388"/>
    </row>
    <row r="6" spans="1:9">
      <c r="A6" s="326" t="s">
        <v>0</v>
      </c>
      <c r="B6" s="327" t="s">
        <v>20</v>
      </c>
      <c r="C6" s="329" t="s">
        <v>38</v>
      </c>
      <c r="D6" s="329"/>
      <c r="E6" s="329"/>
      <c r="F6" s="329"/>
      <c r="G6" s="329"/>
      <c r="H6" s="329"/>
      <c r="I6" s="329"/>
    </row>
    <row r="7" spans="1:9" ht="39.6">
      <c r="A7" s="326"/>
      <c r="B7" s="328"/>
      <c r="C7" s="87" t="s">
        <v>39</v>
      </c>
      <c r="D7" s="88" t="s">
        <v>40</v>
      </c>
      <c r="E7" s="72" t="s">
        <v>313</v>
      </c>
      <c r="F7" s="88" t="s">
        <v>314</v>
      </c>
      <c r="G7" s="88" t="s">
        <v>315</v>
      </c>
      <c r="H7" s="88" t="s">
        <v>570</v>
      </c>
      <c r="I7" s="88" t="s">
        <v>571</v>
      </c>
    </row>
    <row r="8" spans="1:9">
      <c r="A8" s="73" t="s">
        <v>1</v>
      </c>
      <c r="B8" s="74" t="s">
        <v>2</v>
      </c>
      <c r="C8" s="73">
        <v>1</v>
      </c>
      <c r="D8" s="75">
        <v>2</v>
      </c>
      <c r="E8" s="75">
        <v>3</v>
      </c>
      <c r="F8" s="75">
        <v>4</v>
      </c>
      <c r="G8" s="75">
        <v>5</v>
      </c>
      <c r="H8" s="75">
        <v>6</v>
      </c>
      <c r="I8" s="75">
        <v>7</v>
      </c>
    </row>
    <row r="9" spans="1:9" ht="39.75" customHeight="1">
      <c r="A9" s="81" t="s">
        <v>572</v>
      </c>
      <c r="B9" s="82">
        <v>2001</v>
      </c>
      <c r="C9" s="78">
        <f>[8]hidden2!A1</f>
        <v>7811824</v>
      </c>
      <c r="D9" s="78">
        <f>[8]hidden2!B1</f>
        <v>413555</v>
      </c>
      <c r="E9" s="78">
        <f>[8]hidden2!C1</f>
        <v>12894</v>
      </c>
      <c r="F9" s="78">
        <f>[8]hidden2!D1</f>
        <v>11010</v>
      </c>
      <c r="G9" s="78">
        <f>[8]hidden2!E1</f>
        <v>26066</v>
      </c>
      <c r="H9" s="78">
        <f>[8]hidden2!F1</f>
        <v>5340</v>
      </c>
      <c r="I9" s="78">
        <f>[8]hidden2!G1</f>
        <v>7342959</v>
      </c>
    </row>
    <row r="10" spans="1:9" ht="39.6">
      <c r="A10" s="81" t="s">
        <v>573</v>
      </c>
      <c r="B10" s="82">
        <v>2002</v>
      </c>
      <c r="C10" s="78">
        <f>[8]hidden2!A2</f>
        <v>2159430</v>
      </c>
      <c r="D10" s="78">
        <f>[8]hidden2!B2</f>
        <v>101924</v>
      </c>
      <c r="E10" s="78">
        <f>[8]hidden2!C2</f>
        <v>2627</v>
      </c>
      <c r="F10" s="78">
        <f>[8]hidden2!D2</f>
        <v>856</v>
      </c>
      <c r="G10" s="78">
        <f>[8]hidden2!E2</f>
        <v>3059</v>
      </c>
      <c r="H10" s="78">
        <f>[8]hidden2!F2</f>
        <v>584</v>
      </c>
      <c r="I10" s="78">
        <f>[8]hidden2!G2</f>
        <v>2050380</v>
      </c>
    </row>
    <row r="11" spans="1:9" ht="25.5" customHeight="1">
      <c r="A11" s="81" t="s">
        <v>48</v>
      </c>
      <c r="B11" s="82">
        <v>2003</v>
      </c>
      <c r="C11" s="78">
        <f>[8]hidden2!A3</f>
        <v>84018919</v>
      </c>
      <c r="D11" s="78">
        <f>[8]hidden2!B3</f>
        <v>7303736</v>
      </c>
      <c r="E11" s="78">
        <f>[8]hidden2!C3</f>
        <v>251540</v>
      </c>
      <c r="F11" s="78">
        <f>[8]hidden2!D3</f>
        <v>1548987</v>
      </c>
      <c r="G11" s="78">
        <f>[8]hidden2!E3</f>
        <v>547746</v>
      </c>
      <c r="H11" s="78">
        <f>[8]hidden2!F3</f>
        <v>289689</v>
      </c>
      <c r="I11" s="78">
        <f>[8]hidden2!G3</f>
        <v>74077221</v>
      </c>
    </row>
    <row r="12" spans="1:9" ht="25.5" customHeight="1">
      <c r="A12" s="81" t="s">
        <v>49</v>
      </c>
      <c r="B12" s="82">
        <v>2004</v>
      </c>
      <c r="C12" s="78">
        <f>[8]hidden2!A4</f>
        <v>4326463</v>
      </c>
      <c r="D12" s="78">
        <f>[8]hidden2!B4</f>
        <v>737436</v>
      </c>
      <c r="E12" s="78">
        <f>[8]hidden2!C4</f>
        <v>51572</v>
      </c>
      <c r="F12" s="78">
        <f>[8]hidden2!D4</f>
        <v>67384</v>
      </c>
      <c r="G12" s="78">
        <f>[8]hidden2!E4</f>
        <v>33012</v>
      </c>
      <c r="H12" s="78">
        <f>[8]hidden2!F4</f>
        <v>11644</v>
      </c>
      <c r="I12" s="78">
        <f>[8]hidden2!G4</f>
        <v>3425415</v>
      </c>
    </row>
    <row r="13" spans="1:9" ht="25.5" customHeight="1">
      <c r="A13" s="81" t="s">
        <v>50</v>
      </c>
      <c r="B13" s="82">
        <v>2005</v>
      </c>
      <c r="C13" s="78">
        <f>[8]hidden2!A5</f>
        <v>171184578</v>
      </c>
      <c r="D13" s="78">
        <f>[8]hidden2!B5</f>
        <v>1088419</v>
      </c>
      <c r="E13" s="78">
        <f>[8]hidden2!C5</f>
        <v>27975</v>
      </c>
      <c r="F13" s="78">
        <f>[8]hidden2!D5</f>
        <v>107962</v>
      </c>
      <c r="G13" s="78">
        <f>[8]hidden2!E5</f>
        <v>79988</v>
      </c>
      <c r="H13" s="78">
        <f>[8]hidden2!F5</f>
        <v>26830</v>
      </c>
      <c r="I13" s="78">
        <f>[8]hidden2!G5</f>
        <v>169853404</v>
      </c>
    </row>
    <row r="14" spans="1:9" ht="25.5" customHeight="1">
      <c r="A14" s="81" t="s">
        <v>51</v>
      </c>
      <c r="B14" s="82">
        <v>2006</v>
      </c>
      <c r="C14" s="78">
        <f>[8]hidden2!A6</f>
        <v>41658488</v>
      </c>
      <c r="D14" s="78">
        <f>[8]hidden2!B6</f>
        <v>245448</v>
      </c>
      <c r="E14" s="78">
        <f>[8]hidden2!C6</f>
        <v>28535</v>
      </c>
      <c r="F14" s="78">
        <f>[8]hidden2!D6</f>
        <v>15149</v>
      </c>
      <c r="G14" s="78">
        <f>[8]hidden2!E6</f>
        <v>23434</v>
      </c>
      <c r="H14" s="78">
        <f>[8]hidden2!F6</f>
        <v>7992</v>
      </c>
      <c r="I14" s="78">
        <f>[8]hidden2!G6</f>
        <v>41337930</v>
      </c>
    </row>
    <row r="15" spans="1:9" ht="25.5" customHeight="1">
      <c r="A15" s="83" t="s">
        <v>242</v>
      </c>
      <c r="B15" s="82">
        <v>2010</v>
      </c>
      <c r="C15" s="78">
        <f>[8]hidden2!A7</f>
        <v>9371141</v>
      </c>
      <c r="D15" s="78">
        <f>[8]hidden2!B7</f>
        <v>456033</v>
      </c>
      <c r="E15" s="78">
        <f>[8]hidden2!C7</f>
        <v>14393</v>
      </c>
      <c r="F15" s="78">
        <f>[8]hidden2!D7</f>
        <v>10709</v>
      </c>
      <c r="G15" s="78">
        <f>[8]hidden2!E7</f>
        <v>26492</v>
      </c>
      <c r="H15" s="78">
        <f>[8]hidden2!F7</f>
        <v>5228</v>
      </c>
      <c r="I15" s="78">
        <f>[8]hidden2!G7</f>
        <v>8858286</v>
      </c>
    </row>
    <row r="16" spans="1:9" ht="39.75" customHeight="1">
      <c r="A16" s="83" t="s">
        <v>574</v>
      </c>
      <c r="B16" s="82">
        <v>2015</v>
      </c>
      <c r="C16" s="78">
        <f>[8]hidden2!A8</f>
        <v>7447466</v>
      </c>
      <c r="D16" s="78">
        <f>[8]hidden2!B8</f>
        <v>375740</v>
      </c>
      <c r="E16" s="78">
        <f>[8]hidden2!C8</f>
        <v>11705</v>
      </c>
      <c r="F16" s="78">
        <f>[8]hidden2!D8</f>
        <v>9982</v>
      </c>
      <c r="G16" s="78">
        <f>[8]hidden2!E8</f>
        <v>23961</v>
      </c>
      <c r="H16" s="78">
        <f>[8]hidden2!F8</f>
        <v>4753</v>
      </c>
      <c r="I16" s="78">
        <f>[8]hidden2!G8</f>
        <v>7021325</v>
      </c>
    </row>
    <row r="17" spans="1:9" ht="25.5" customHeight="1">
      <c r="A17" s="83" t="s">
        <v>54</v>
      </c>
      <c r="B17" s="82">
        <v>2020</v>
      </c>
      <c r="C17" s="78">
        <f>[8]hidden2!A9</f>
        <v>7429352056</v>
      </c>
      <c r="D17" s="78">
        <f>[8]hidden2!B9</f>
        <v>1589169499</v>
      </c>
      <c r="E17" s="78">
        <f>[8]hidden2!C9</f>
        <v>21839388</v>
      </c>
      <c r="F17" s="78">
        <f>[8]hidden2!D9</f>
        <v>41499927</v>
      </c>
      <c r="G17" s="78">
        <f>[8]hidden2!E9</f>
        <v>11984440</v>
      </c>
      <c r="H17" s="78">
        <f>[8]hidden2!F9</f>
        <v>4815359</v>
      </c>
      <c r="I17" s="78">
        <f>[8]hidden2!G9</f>
        <v>5760043443</v>
      </c>
    </row>
    <row r="18" spans="1:9" ht="39.6">
      <c r="A18" s="83" t="s">
        <v>575</v>
      </c>
      <c r="B18" s="82">
        <v>2030</v>
      </c>
      <c r="C18" s="78">
        <f>[8]hidden2!A10</f>
        <v>6251</v>
      </c>
      <c r="D18" s="78">
        <f>[8]hidden2!B10</f>
        <v>234</v>
      </c>
      <c r="E18" s="78">
        <f>[8]hidden2!C10</f>
        <v>5</v>
      </c>
      <c r="F18" s="78">
        <f>[8]hidden2!D10</f>
        <v>465</v>
      </c>
      <c r="G18" s="78">
        <f>[8]hidden2!E10</f>
        <v>61</v>
      </c>
      <c r="H18" s="78">
        <f>[8]hidden2!F10</f>
        <v>26</v>
      </c>
      <c r="I18" s="78">
        <f>[8]hidden2!G10</f>
        <v>5460</v>
      </c>
    </row>
    <row r="19" spans="1:9" ht="39.75" customHeight="1">
      <c r="A19" s="83" t="s">
        <v>477</v>
      </c>
      <c r="B19" s="82">
        <v>2031</v>
      </c>
      <c r="C19" s="78">
        <f>[8]hidden2!A11</f>
        <v>2206734</v>
      </c>
      <c r="D19" s="78">
        <f>[8]hidden2!B11</f>
        <v>157922</v>
      </c>
      <c r="E19" s="78">
        <f>[8]hidden2!C11</f>
        <v>1335</v>
      </c>
      <c r="F19" s="78">
        <f>[8]hidden2!D11</f>
        <v>16028</v>
      </c>
      <c r="G19" s="78">
        <f>[8]hidden2!E11</f>
        <v>3387</v>
      </c>
      <c r="H19" s="78">
        <f>[8]hidden2!F11</f>
        <v>1960</v>
      </c>
      <c r="I19" s="78">
        <f>[8]hidden2!G11</f>
        <v>2026102</v>
      </c>
    </row>
    <row r="20" spans="1:9" ht="39.6">
      <c r="A20" s="83" t="s">
        <v>576</v>
      </c>
      <c r="B20" s="82">
        <v>2040</v>
      </c>
      <c r="C20" s="78">
        <f>[8]hidden2!A12</f>
        <v>417949</v>
      </c>
      <c r="D20" s="78">
        <f>[8]hidden2!B12</f>
        <v>1701</v>
      </c>
      <c r="E20" s="78">
        <f>[8]hidden2!C12</f>
        <v>63</v>
      </c>
      <c r="F20" s="78">
        <f>[8]hidden2!D12</f>
        <v>539</v>
      </c>
      <c r="G20" s="78">
        <f>[8]hidden2!E12</f>
        <v>605</v>
      </c>
      <c r="H20" s="78">
        <f>[8]hidden2!F12</f>
        <v>135</v>
      </c>
      <c r="I20" s="78">
        <f>[8]hidden2!G12</f>
        <v>414906</v>
      </c>
    </row>
    <row r="21" spans="1:9" ht="39.75" customHeight="1">
      <c r="A21" s="83" t="s">
        <v>322</v>
      </c>
      <c r="B21" s="82">
        <v>2041</v>
      </c>
      <c r="C21" s="78">
        <f>[8]hidden2!A13</f>
        <v>15968242</v>
      </c>
      <c r="D21" s="78">
        <f>[8]hidden2!B13</f>
        <v>63095</v>
      </c>
      <c r="E21" s="78">
        <f>[8]hidden2!C13</f>
        <v>2347</v>
      </c>
      <c r="F21" s="78">
        <f>[8]hidden2!D13</f>
        <v>22406</v>
      </c>
      <c r="G21" s="78">
        <f>[8]hidden2!E13</f>
        <v>22410</v>
      </c>
      <c r="H21" s="78">
        <f>[8]hidden2!F13</f>
        <v>5080</v>
      </c>
      <c r="I21" s="78">
        <f>[8]hidden2!G13</f>
        <v>15852904</v>
      </c>
    </row>
    <row r="22" spans="1:9" ht="63.75" customHeight="1">
      <c r="A22" s="83" t="s">
        <v>577</v>
      </c>
      <c r="B22" s="82">
        <v>2050</v>
      </c>
      <c r="C22" s="78">
        <f>[8]hidden2!A14</f>
        <v>399423</v>
      </c>
      <c r="D22" s="78">
        <f>[8]hidden2!B14</f>
        <v>1013</v>
      </c>
      <c r="E22" s="78">
        <f>[8]hidden2!C14</f>
        <v>36</v>
      </c>
      <c r="F22" s="78">
        <f>[8]hidden2!D14</f>
        <v>152</v>
      </c>
      <c r="G22" s="78">
        <f>[8]hidden2!E14</f>
        <v>153</v>
      </c>
      <c r="H22" s="78">
        <f>[8]hidden2!F14</f>
        <v>119</v>
      </c>
      <c r="I22" s="78">
        <f>[8]hidden2!G14</f>
        <v>397950</v>
      </c>
    </row>
    <row r="23" spans="1:9" ht="39.6">
      <c r="A23" s="83" t="s">
        <v>432</v>
      </c>
      <c r="B23" s="82">
        <v>2051</v>
      </c>
      <c r="C23" s="78">
        <f>[8]hidden2!A15</f>
        <v>14567733</v>
      </c>
      <c r="D23" s="78">
        <f>[8]hidden2!B15</f>
        <v>34280</v>
      </c>
      <c r="E23" s="78">
        <f>[8]hidden2!C15</f>
        <v>985</v>
      </c>
      <c r="F23" s="78">
        <f>[8]hidden2!D15</f>
        <v>3969</v>
      </c>
      <c r="G23" s="78">
        <f>[8]hidden2!E15</f>
        <v>5162</v>
      </c>
      <c r="H23" s="78">
        <f>[8]hidden2!F15</f>
        <v>2734</v>
      </c>
      <c r="I23" s="78">
        <f>[8]hidden2!G15</f>
        <v>14520603</v>
      </c>
    </row>
    <row r="24" spans="1:9" ht="52.8">
      <c r="A24" s="83" t="s">
        <v>578</v>
      </c>
      <c r="B24" s="82">
        <v>2060</v>
      </c>
      <c r="C24" s="78">
        <f>[8]hidden2!A16</f>
        <v>719358</v>
      </c>
      <c r="D24" s="78">
        <f>[8]hidden2!B16</f>
        <v>3207</v>
      </c>
      <c r="E24" s="78">
        <f>[8]hidden2!C16</f>
        <v>129</v>
      </c>
      <c r="F24" s="78">
        <f>[8]hidden2!D16</f>
        <v>1328</v>
      </c>
      <c r="G24" s="78">
        <f>[8]hidden2!E16</f>
        <v>1097</v>
      </c>
      <c r="H24" s="78">
        <f>[8]hidden2!F16</f>
        <v>319</v>
      </c>
      <c r="I24" s="78">
        <f>[8]hidden2!G16</f>
        <v>713278</v>
      </c>
    </row>
    <row r="25" spans="1:9" ht="39.6">
      <c r="A25" s="83" t="s">
        <v>325</v>
      </c>
      <c r="B25" s="82">
        <v>2061</v>
      </c>
      <c r="C25" s="78">
        <f>[8]hidden2!A17</f>
        <v>29205725</v>
      </c>
      <c r="D25" s="78">
        <f>[8]hidden2!B17</f>
        <v>121704</v>
      </c>
      <c r="E25" s="78">
        <f>[8]hidden2!C17</f>
        <v>2464</v>
      </c>
      <c r="F25" s="78">
        <f>[8]hidden2!D17</f>
        <v>53542</v>
      </c>
      <c r="G25" s="78">
        <f>[8]hidden2!E17</f>
        <v>36903</v>
      </c>
      <c r="H25" s="78">
        <f>[8]hidden2!F17</f>
        <v>12221</v>
      </c>
      <c r="I25" s="78">
        <f>[8]hidden2!G17</f>
        <v>28978891</v>
      </c>
    </row>
    <row r="26" spans="1:9" ht="39.6">
      <c r="A26" s="83" t="s">
        <v>579</v>
      </c>
      <c r="B26" s="82">
        <v>2070</v>
      </c>
      <c r="C26" s="78">
        <f>[8]hidden2!A18</f>
        <v>87790</v>
      </c>
      <c r="D26" s="78">
        <f>[8]hidden2!B18</f>
        <v>476</v>
      </c>
      <c r="E26" s="78">
        <f>[8]hidden2!C18</f>
        <v>11</v>
      </c>
      <c r="F26" s="78">
        <f>[8]hidden2!D18</f>
        <v>204</v>
      </c>
      <c r="G26" s="78">
        <f>[8]hidden2!E18</f>
        <v>126</v>
      </c>
      <c r="H26" s="78">
        <f>[8]hidden2!F18</f>
        <v>48</v>
      </c>
      <c r="I26" s="78">
        <f>[8]hidden2!G18</f>
        <v>86925</v>
      </c>
    </row>
    <row r="27" spans="1:9" ht="39.75" customHeight="1">
      <c r="A27" s="83" t="s">
        <v>327</v>
      </c>
      <c r="B27" s="82">
        <v>2071</v>
      </c>
      <c r="C27" s="78">
        <f>[8]hidden2!A19</f>
        <v>11389121</v>
      </c>
      <c r="D27" s="78">
        <f>[8]hidden2!B19</f>
        <v>58914</v>
      </c>
      <c r="E27" s="78">
        <f>[8]hidden2!C19</f>
        <v>1010</v>
      </c>
      <c r="F27" s="78">
        <f>[8]hidden2!D19</f>
        <v>27835</v>
      </c>
      <c r="G27" s="78">
        <f>[8]hidden2!E19</f>
        <v>12500</v>
      </c>
      <c r="H27" s="78">
        <f>[8]hidden2!F19</f>
        <v>6140</v>
      </c>
      <c r="I27" s="78">
        <f>[8]hidden2!G19</f>
        <v>11282722</v>
      </c>
    </row>
    <row r="28" spans="1:9" ht="78" customHeight="1">
      <c r="A28" s="83" t="s">
        <v>580</v>
      </c>
      <c r="B28" s="82">
        <v>2080</v>
      </c>
      <c r="C28" s="78">
        <f>[8]hidden2!A20</f>
        <v>55321</v>
      </c>
      <c r="D28" s="78">
        <f>[8]hidden2!B20</f>
        <v>258</v>
      </c>
      <c r="E28" s="78">
        <f>[8]hidden2!C20</f>
        <v>5</v>
      </c>
      <c r="F28" s="78">
        <f>[8]hidden2!D20</f>
        <v>95</v>
      </c>
      <c r="G28" s="78">
        <f>[8]hidden2!E20</f>
        <v>87</v>
      </c>
      <c r="H28" s="78">
        <f>[8]hidden2!F20</f>
        <v>20</v>
      </c>
      <c r="I28" s="78">
        <f>[8]hidden2!G20</f>
        <v>54856</v>
      </c>
    </row>
    <row r="29" spans="1:9" ht="63.75" customHeight="1">
      <c r="A29" s="83" t="s">
        <v>66</v>
      </c>
      <c r="B29" s="82">
        <v>2081</v>
      </c>
      <c r="C29" s="78">
        <f>[8]hidden2!A21</f>
        <v>1391795</v>
      </c>
      <c r="D29" s="78">
        <f>[8]hidden2!B21</f>
        <v>8036</v>
      </c>
      <c r="E29" s="78">
        <f>[8]hidden2!C21</f>
        <v>201</v>
      </c>
      <c r="F29" s="78">
        <f>[8]hidden2!D21</f>
        <v>3143</v>
      </c>
      <c r="G29" s="78">
        <f>[8]hidden2!E21</f>
        <v>2036</v>
      </c>
      <c r="H29" s="78">
        <f>[8]hidden2!F21</f>
        <v>557</v>
      </c>
      <c r="I29" s="78">
        <f>[8]hidden2!G21</f>
        <v>1377822</v>
      </c>
    </row>
    <row r="30" spans="1:9" ht="102" customHeight="1">
      <c r="A30" s="83" t="s">
        <v>581</v>
      </c>
      <c r="B30" s="82">
        <v>2090</v>
      </c>
      <c r="C30" s="78">
        <f>[8]hidden2!A22</f>
        <v>142470</v>
      </c>
      <c r="D30" s="78">
        <f>[8]hidden2!B22</f>
        <v>555</v>
      </c>
      <c r="E30" s="78">
        <f>[8]hidden2!C22</f>
        <v>19</v>
      </c>
      <c r="F30" s="78">
        <f>[8]hidden2!D22</f>
        <v>113</v>
      </c>
      <c r="G30" s="78">
        <f>[8]hidden2!E22</f>
        <v>139</v>
      </c>
      <c r="H30" s="78">
        <f>[8]hidden2!F22</f>
        <v>46</v>
      </c>
      <c r="I30" s="78">
        <f>[8]hidden2!G22</f>
        <v>141598</v>
      </c>
    </row>
    <row r="31" spans="1:9" ht="90" customHeight="1">
      <c r="A31" s="83" t="s">
        <v>582</v>
      </c>
      <c r="B31" s="82">
        <v>2091</v>
      </c>
      <c r="C31" s="78">
        <f>[8]hidden2!A23</f>
        <v>2678244</v>
      </c>
      <c r="D31" s="78">
        <f>[8]hidden2!B23</f>
        <v>14230</v>
      </c>
      <c r="E31" s="78">
        <f>[8]hidden2!C23</f>
        <v>343</v>
      </c>
      <c r="F31" s="78">
        <f>[8]hidden2!D23</f>
        <v>3883</v>
      </c>
      <c r="G31" s="78">
        <f>[8]hidden2!E23</f>
        <v>2866</v>
      </c>
      <c r="H31" s="78">
        <f>[8]hidden2!F23</f>
        <v>939</v>
      </c>
      <c r="I31" s="78">
        <f>[8]hidden2!G23</f>
        <v>2655983</v>
      </c>
    </row>
    <row r="32" spans="1:9" ht="38.25" customHeight="1">
      <c r="A32" s="83" t="s">
        <v>583</v>
      </c>
      <c r="B32" s="82">
        <v>2100</v>
      </c>
      <c r="C32" s="78">
        <f>[8]hidden2!A24</f>
        <v>8666</v>
      </c>
      <c r="D32" s="78">
        <f>[8]hidden2!B24</f>
        <v>71</v>
      </c>
      <c r="E32" s="78">
        <f>[8]hidden2!C24</f>
        <v>0</v>
      </c>
      <c r="F32" s="78">
        <f>[8]hidden2!D24</f>
        <v>7</v>
      </c>
      <c r="G32" s="78">
        <f>[8]hidden2!E24</f>
        <v>8</v>
      </c>
      <c r="H32" s="78">
        <f>[8]hidden2!F24</f>
        <v>14</v>
      </c>
      <c r="I32" s="78">
        <f>[8]hidden2!G24</f>
        <v>8566</v>
      </c>
    </row>
    <row r="33" spans="1:9" ht="51" customHeight="1">
      <c r="A33" s="83" t="s">
        <v>584</v>
      </c>
      <c r="B33" s="82">
        <v>2101</v>
      </c>
      <c r="C33" s="78">
        <f>[8]hidden2!A25</f>
        <v>2530946</v>
      </c>
      <c r="D33" s="78">
        <f>[8]hidden2!B25</f>
        <v>19887</v>
      </c>
      <c r="E33" s="78">
        <f>[8]hidden2!C25</f>
        <v>0</v>
      </c>
      <c r="F33" s="78">
        <f>[8]hidden2!D25</f>
        <v>1647</v>
      </c>
      <c r="G33" s="78">
        <f>[8]hidden2!E25</f>
        <v>1939</v>
      </c>
      <c r="H33" s="78">
        <f>[8]hidden2!F25</f>
        <v>4917</v>
      </c>
      <c r="I33" s="78">
        <f>[8]hidden2!G25</f>
        <v>2502556</v>
      </c>
    </row>
    <row r="34" spans="1:9" ht="39.6">
      <c r="A34" s="83" t="s">
        <v>585</v>
      </c>
      <c r="B34" s="84">
        <v>2120</v>
      </c>
      <c r="C34" s="78">
        <f>[8]hidden2!A26</f>
        <v>1211536</v>
      </c>
      <c r="D34" s="78">
        <f>[8]hidden2!B26</f>
        <v>21469</v>
      </c>
      <c r="E34" s="78">
        <f>[8]hidden2!C26</f>
        <v>496</v>
      </c>
      <c r="F34" s="78">
        <f>[8]hidden2!D26</f>
        <v>301</v>
      </c>
      <c r="G34" s="78">
        <f>[8]hidden2!E26</f>
        <v>908</v>
      </c>
      <c r="H34" s="78">
        <f>[8]hidden2!F26</f>
        <v>285</v>
      </c>
      <c r="I34" s="78">
        <f>[8]hidden2!G26</f>
        <v>1188077</v>
      </c>
    </row>
    <row r="35" spans="1:9" ht="39.6">
      <c r="A35" s="83" t="s">
        <v>486</v>
      </c>
      <c r="B35" s="84">
        <v>2121</v>
      </c>
      <c r="C35" s="78">
        <f>[8]hidden2!A27</f>
        <v>1477878776</v>
      </c>
      <c r="D35" s="78">
        <f>[8]hidden2!B27</f>
        <v>17004934</v>
      </c>
      <c r="E35" s="78">
        <f>[8]hidden2!C27</f>
        <v>268415</v>
      </c>
      <c r="F35" s="78">
        <f>[8]hidden2!D27</f>
        <v>357049</v>
      </c>
      <c r="G35" s="78">
        <f>[8]hidden2!E27</f>
        <v>876782</v>
      </c>
      <c r="H35" s="78">
        <f>[8]hidden2!F27</f>
        <v>333587</v>
      </c>
      <c r="I35" s="78">
        <f>[8]hidden2!G27</f>
        <v>1459038009</v>
      </c>
    </row>
    <row r="36" spans="1:9" ht="153" customHeight="1">
      <c r="A36" s="83" t="s">
        <v>586</v>
      </c>
      <c r="B36" s="84">
        <v>2130</v>
      </c>
      <c r="C36" s="78">
        <f>[8]hidden2!A28</f>
        <v>14640</v>
      </c>
      <c r="D36" s="78">
        <f>[8]hidden2!B28</f>
        <v>564</v>
      </c>
      <c r="E36" s="78">
        <f>[8]hidden2!C28</f>
        <v>13</v>
      </c>
      <c r="F36" s="78">
        <f>[8]hidden2!D28</f>
        <v>0</v>
      </c>
      <c r="G36" s="78">
        <f>[8]hidden2!E28</f>
        <v>22</v>
      </c>
      <c r="H36" s="78">
        <f>[8]hidden2!F28</f>
        <v>12</v>
      </c>
      <c r="I36" s="78">
        <f>[8]hidden2!G28</f>
        <v>14029</v>
      </c>
    </row>
    <row r="37" spans="1:9" ht="140.25" customHeight="1">
      <c r="A37" s="83" t="s">
        <v>587</v>
      </c>
      <c r="B37" s="84">
        <v>2131</v>
      </c>
      <c r="C37" s="78">
        <f>[8]hidden2!A29</f>
        <v>66914567</v>
      </c>
      <c r="D37" s="78">
        <f>[8]hidden2!B29</f>
        <v>1645519</v>
      </c>
      <c r="E37" s="78">
        <f>[8]hidden2!C29</f>
        <v>33804</v>
      </c>
      <c r="F37" s="78">
        <f>[8]hidden2!D29</f>
        <v>0</v>
      </c>
      <c r="G37" s="78">
        <f>[8]hidden2!E29</f>
        <v>8840</v>
      </c>
      <c r="H37" s="78">
        <f>[8]hidden2!F29</f>
        <v>89123</v>
      </c>
      <c r="I37" s="78">
        <f>[8]hidden2!G29</f>
        <v>65137281</v>
      </c>
    </row>
    <row r="38" spans="1:9" ht="52.8">
      <c r="A38" s="83" t="s">
        <v>588</v>
      </c>
      <c r="B38" s="84">
        <v>2140</v>
      </c>
      <c r="C38" s="78">
        <f>[8]hidden2!A30</f>
        <v>15057</v>
      </c>
      <c r="D38" s="78">
        <f>[8]hidden2!B30</f>
        <v>280</v>
      </c>
      <c r="E38" s="78">
        <f>[8]hidden2!C30</f>
        <v>3</v>
      </c>
      <c r="F38" s="78">
        <f>[8]hidden2!D30</f>
        <v>4</v>
      </c>
      <c r="G38" s="78">
        <f>[8]hidden2!E30</f>
        <v>26</v>
      </c>
      <c r="H38" s="78">
        <f>[8]hidden2!F30</f>
        <v>14</v>
      </c>
      <c r="I38" s="78">
        <f>[8]hidden2!G30</f>
        <v>14730</v>
      </c>
    </row>
    <row r="39" spans="1:9" ht="39.6">
      <c r="A39" s="83" t="s">
        <v>340</v>
      </c>
      <c r="B39" s="84">
        <v>2141</v>
      </c>
      <c r="C39" s="78">
        <f>[8]hidden2!A31</f>
        <v>1076360841</v>
      </c>
      <c r="D39" s="78">
        <f>[8]hidden2!B31</f>
        <v>14149691</v>
      </c>
      <c r="E39" s="78">
        <f>[8]hidden2!C31</f>
        <v>293</v>
      </c>
      <c r="F39" s="78">
        <f>[8]hidden2!D31</f>
        <v>6092</v>
      </c>
      <c r="G39" s="78">
        <f>[8]hidden2!E31</f>
        <v>132008</v>
      </c>
      <c r="H39" s="78">
        <f>[8]hidden2!F31</f>
        <v>954646</v>
      </c>
      <c r="I39" s="78">
        <f>[8]hidden2!G31</f>
        <v>1061118111</v>
      </c>
    </row>
    <row r="40" spans="1:9" ht="39.75" customHeight="1">
      <c r="A40" s="83" t="s">
        <v>589</v>
      </c>
      <c r="B40" s="84">
        <v>2150</v>
      </c>
      <c r="C40" s="78">
        <f>[8]hidden2!A32</f>
        <v>98627</v>
      </c>
      <c r="D40" s="78">
        <f>[8]hidden2!B32</f>
        <v>65029</v>
      </c>
      <c r="E40" s="78">
        <f>[8]hidden2!C32</f>
        <v>2973</v>
      </c>
      <c r="F40" s="78">
        <f>[8]hidden2!D32</f>
        <v>7646</v>
      </c>
      <c r="G40" s="78">
        <f>[8]hidden2!E32</f>
        <v>15381</v>
      </c>
      <c r="H40" s="78">
        <f>[8]hidden2!F32</f>
        <v>2477</v>
      </c>
      <c r="I40" s="78">
        <f>[8]hidden2!G32</f>
        <v>5121</v>
      </c>
    </row>
    <row r="41" spans="1:9" ht="26.4">
      <c r="A41" s="83" t="s">
        <v>342</v>
      </c>
      <c r="B41" s="84">
        <v>2151</v>
      </c>
      <c r="C41" s="78">
        <f>[8]hidden2!A33</f>
        <v>1477817627</v>
      </c>
      <c r="D41" s="78">
        <f>[8]hidden2!B33</f>
        <v>1440908125</v>
      </c>
      <c r="E41" s="78">
        <f>[8]hidden2!C33</f>
        <v>19045473</v>
      </c>
      <c r="F41" s="78">
        <f>[8]hidden2!D33</f>
        <v>10691264</v>
      </c>
      <c r="G41" s="78">
        <f>[8]hidden2!E33</f>
        <v>2288510</v>
      </c>
      <c r="H41" s="78">
        <f>[8]hidden2!F33</f>
        <v>869075</v>
      </c>
      <c r="I41" s="78">
        <f>[8]hidden2!G33</f>
        <v>4015180</v>
      </c>
    </row>
    <row r="42" spans="1:9" ht="51" customHeight="1">
      <c r="A42" s="83" t="s">
        <v>590</v>
      </c>
      <c r="B42" s="84">
        <v>2160</v>
      </c>
      <c r="C42" s="78">
        <f>[8]hidden2!A34</f>
        <v>3606243</v>
      </c>
      <c r="D42" s="78">
        <f>[8]hidden2!B34</f>
        <v>13341</v>
      </c>
      <c r="E42" s="78">
        <f>[8]hidden2!C34</f>
        <v>394</v>
      </c>
      <c r="F42" s="78">
        <f>[8]hidden2!D34</f>
        <v>800</v>
      </c>
      <c r="G42" s="78">
        <f>[8]hidden2!E34</f>
        <v>2301</v>
      </c>
      <c r="H42" s="78">
        <f>[8]hidden2!F34</f>
        <v>691</v>
      </c>
      <c r="I42" s="78">
        <f>[8]hidden2!G34</f>
        <v>3588716</v>
      </c>
    </row>
    <row r="43" spans="1:9" ht="51" customHeight="1">
      <c r="A43" s="83" t="s">
        <v>492</v>
      </c>
      <c r="B43" s="84">
        <v>2161</v>
      </c>
      <c r="C43" s="78">
        <f>[8]hidden2!A35</f>
        <v>1200485432</v>
      </c>
      <c r="D43" s="78">
        <f>[8]hidden2!B35</f>
        <v>4320614</v>
      </c>
      <c r="E43" s="78">
        <f>[8]hidden2!C35</f>
        <v>123153</v>
      </c>
      <c r="F43" s="78">
        <f>[8]hidden2!D35</f>
        <v>529704</v>
      </c>
      <c r="G43" s="78">
        <f>[8]hidden2!E35</f>
        <v>697486</v>
      </c>
      <c r="H43" s="78">
        <f>[8]hidden2!F35</f>
        <v>316440</v>
      </c>
      <c r="I43" s="78">
        <f>[8]hidden2!G35</f>
        <v>1194498035</v>
      </c>
    </row>
    <row r="44" spans="1:9" ht="15" customHeight="1">
      <c r="A44" s="83" t="s">
        <v>591</v>
      </c>
      <c r="B44" s="84">
        <v>2170</v>
      </c>
      <c r="C44" s="78">
        <f>[8]hidden2!A36</f>
        <v>1936515010</v>
      </c>
      <c r="D44" s="78">
        <f>[8]hidden2!B36</f>
        <v>109554870</v>
      </c>
      <c r="E44" s="78">
        <f>[8]hidden2!C36</f>
        <v>2596442</v>
      </c>
      <c r="F44" s="78">
        <f>[8]hidden2!D36</f>
        <v>29641835</v>
      </c>
      <c r="G44" s="78">
        <f>[8]hidden2!E36</f>
        <v>7821871</v>
      </c>
      <c r="H44" s="78">
        <f>[8]hidden2!F36</f>
        <v>2950229</v>
      </c>
      <c r="I44" s="78">
        <f>[8]hidden2!G36</f>
        <v>1783949763</v>
      </c>
    </row>
    <row r="45" spans="1:9" ht="26.4">
      <c r="A45" s="83" t="s">
        <v>592</v>
      </c>
      <c r="B45" s="84">
        <v>2180</v>
      </c>
      <c r="C45" s="78">
        <f>[8]hidden2!A37</f>
        <v>254412840</v>
      </c>
      <c r="D45" s="78">
        <f>[8]hidden2!B37</f>
        <v>14227633</v>
      </c>
      <c r="E45" s="78">
        <f>[8]hidden2!C37</f>
        <v>330110</v>
      </c>
      <c r="F45" s="78">
        <f>[8]hidden2!D37</f>
        <v>3859626</v>
      </c>
      <c r="G45" s="78">
        <f>[8]hidden2!E37</f>
        <v>1006064</v>
      </c>
      <c r="H45" s="78">
        <f>[8]hidden2!F37</f>
        <v>383645</v>
      </c>
      <c r="I45" s="78">
        <f>[8]hidden2!G37</f>
        <v>234605762</v>
      </c>
    </row>
    <row r="46" spans="1:9" ht="105" customHeight="1">
      <c r="A46" s="89" t="s">
        <v>593</v>
      </c>
      <c r="B46" s="84">
        <v>2190</v>
      </c>
      <c r="C46" s="78">
        <f>[8]hidden2!A38</f>
        <v>335387075</v>
      </c>
      <c r="D46" s="78">
        <f>[8]hidden2!B38</f>
        <v>7688498</v>
      </c>
      <c r="E46" s="78">
        <f>[8]hidden2!C38</f>
        <v>97283</v>
      </c>
      <c r="F46" s="78">
        <f>[8]hidden2!D38</f>
        <v>2467618</v>
      </c>
      <c r="G46" s="78">
        <f>[8]hidden2!E38</f>
        <v>544366</v>
      </c>
      <c r="H46" s="78">
        <f>[8]hidden2!F38</f>
        <v>103794</v>
      </c>
      <c r="I46" s="78">
        <f>[8]hidden2!G38</f>
        <v>324485516</v>
      </c>
    </row>
    <row r="47" spans="1:9" ht="39.75" customHeight="1">
      <c r="A47" s="83" t="s">
        <v>594</v>
      </c>
      <c r="B47" s="84">
        <v>2200</v>
      </c>
      <c r="C47" s="78">
        <f>[8]hidden2!A39</f>
        <v>5055495</v>
      </c>
      <c r="D47" s="78">
        <f>[8]hidden2!B39</f>
        <v>23833</v>
      </c>
      <c r="E47" s="78">
        <f>[8]hidden2!C39</f>
        <v>680</v>
      </c>
      <c r="F47" s="78">
        <f>[8]hidden2!D39</f>
        <v>1786</v>
      </c>
      <c r="G47" s="78">
        <f>[8]hidden2!E39</f>
        <v>4355</v>
      </c>
      <c r="H47" s="78">
        <f>[8]hidden2!F39</f>
        <v>730</v>
      </c>
      <c r="I47" s="78">
        <f>[8]hidden2!G39</f>
        <v>5024111</v>
      </c>
    </row>
    <row r="48" spans="1:9" ht="25.5" customHeight="1">
      <c r="A48" s="83" t="s">
        <v>595</v>
      </c>
      <c r="B48" s="84">
        <v>2210</v>
      </c>
      <c r="C48" s="78">
        <f>[8]hidden2!A40</f>
        <v>248876</v>
      </c>
      <c r="D48" s="78">
        <f>[8]hidden2!B40</f>
        <v>1953</v>
      </c>
      <c r="E48" s="78">
        <f>[8]hidden2!C40</f>
        <v>56</v>
      </c>
      <c r="F48" s="78">
        <f>[8]hidden2!D40</f>
        <v>154</v>
      </c>
      <c r="G48" s="78">
        <f>[8]hidden2!E40</f>
        <v>396</v>
      </c>
      <c r="H48" s="78">
        <f>[8]hidden2!F40</f>
        <v>66</v>
      </c>
      <c r="I48" s="78">
        <f>[8]hidden2!G40</f>
        <v>246251</v>
      </c>
    </row>
    <row r="49" spans="1:9" ht="25.5" customHeight="1">
      <c r="A49" s="83" t="s">
        <v>350</v>
      </c>
      <c r="B49" s="84">
        <v>2220</v>
      </c>
      <c r="C49" s="78">
        <f>[8]hidden2!A41</f>
        <v>2726826</v>
      </c>
      <c r="D49" s="78">
        <f>[8]hidden2!B41</f>
        <v>23849</v>
      </c>
      <c r="E49" s="78">
        <f>[8]hidden2!C41</f>
        <v>603</v>
      </c>
      <c r="F49" s="78">
        <f>[8]hidden2!D41</f>
        <v>2393</v>
      </c>
      <c r="G49" s="78">
        <f>[8]hidden2!E41</f>
        <v>2921</v>
      </c>
      <c r="H49" s="78">
        <f>[8]hidden2!F41</f>
        <v>639</v>
      </c>
      <c r="I49" s="78">
        <f>[8]hidden2!G41</f>
        <v>2696421</v>
      </c>
    </row>
    <row r="50" spans="1:9" ht="39.75" customHeight="1">
      <c r="A50" s="83" t="s">
        <v>596</v>
      </c>
      <c r="B50" s="84">
        <v>2230</v>
      </c>
      <c r="C50" s="78">
        <f>[8]hidden2!A42</f>
        <v>165259642</v>
      </c>
      <c r="D50" s="78">
        <f>[8]hidden2!B42</f>
        <v>992003</v>
      </c>
      <c r="E50" s="78">
        <f>[8]hidden2!C42</f>
        <v>26045</v>
      </c>
      <c r="F50" s="78">
        <f>[8]hidden2!D42</f>
        <v>100788</v>
      </c>
      <c r="G50" s="78">
        <f>[8]hidden2!E42</f>
        <v>76677</v>
      </c>
      <c r="H50" s="78">
        <f>[8]hidden2!F42</f>
        <v>24745</v>
      </c>
      <c r="I50" s="78">
        <f>[8]hidden2!G42</f>
        <v>164039384</v>
      </c>
    </row>
    <row r="51" spans="1:9" ht="39.75" customHeight="1">
      <c r="A51" s="83" t="s">
        <v>597</v>
      </c>
      <c r="B51" s="84">
        <v>2240</v>
      </c>
      <c r="C51" s="78">
        <f>[8]hidden2!A43</f>
        <v>44687</v>
      </c>
      <c r="D51" s="78">
        <f>[8]hidden2!B43</f>
        <v>6910</v>
      </c>
      <c r="E51" s="78">
        <f>[8]hidden2!C43</f>
        <v>216</v>
      </c>
      <c r="F51" s="78">
        <f>[8]hidden2!D43</f>
        <v>519</v>
      </c>
      <c r="G51" s="78">
        <f>[8]hidden2!E43</f>
        <v>1282</v>
      </c>
      <c r="H51" s="78">
        <f>[8]hidden2!F43</f>
        <v>320</v>
      </c>
      <c r="I51" s="78">
        <f>[8]hidden2!G43</f>
        <v>35440</v>
      </c>
    </row>
    <row r="52" spans="1:9" ht="39.75" customHeight="1">
      <c r="A52" s="83" t="s">
        <v>598</v>
      </c>
      <c r="B52" s="84">
        <v>2250</v>
      </c>
      <c r="C52" s="78">
        <f>[8]hidden2!A44</f>
        <v>83011345</v>
      </c>
      <c r="D52" s="78">
        <f>[8]hidden2!B44</f>
        <v>7394546</v>
      </c>
      <c r="E52" s="78">
        <f>[8]hidden2!C44</f>
        <v>257628</v>
      </c>
      <c r="F52" s="78">
        <f>[8]hidden2!D44</f>
        <v>1480711</v>
      </c>
      <c r="G52" s="78">
        <f>[8]hidden2!E44</f>
        <v>533651</v>
      </c>
      <c r="H52" s="78">
        <f>[8]hidden2!F44</f>
        <v>300847</v>
      </c>
      <c r="I52" s="78">
        <f>[8]hidden2!G44</f>
        <v>73043962</v>
      </c>
    </row>
    <row r="53" spans="1:9" ht="39.75" customHeight="1">
      <c r="A53" s="83" t="s">
        <v>599</v>
      </c>
      <c r="B53" s="84">
        <v>2251</v>
      </c>
      <c r="C53" s="78">
        <f>[8]hidden2!A45</f>
        <v>2898606</v>
      </c>
      <c r="D53" s="78">
        <f>[8]hidden2!B45</f>
        <v>675922</v>
      </c>
      <c r="E53" s="78">
        <f>[8]hidden2!C45</f>
        <v>15300</v>
      </c>
      <c r="F53" s="78">
        <f>[8]hidden2!D45</f>
        <v>23157</v>
      </c>
      <c r="G53" s="78">
        <f>[8]hidden2!E45</f>
        <v>21659</v>
      </c>
      <c r="H53" s="78">
        <f>[8]hidden2!F45</f>
        <v>27863</v>
      </c>
      <c r="I53" s="78">
        <f>[8]hidden2!G45</f>
        <v>2134705</v>
      </c>
    </row>
    <row r="54" spans="1:9" ht="39.75" customHeight="1">
      <c r="A54" s="83" t="s">
        <v>600</v>
      </c>
      <c r="B54" s="84">
        <v>2260</v>
      </c>
      <c r="C54" s="80" t="s">
        <v>356</v>
      </c>
      <c r="D54" s="78">
        <f>[8]hidden7!B1</f>
        <v>66914</v>
      </c>
      <c r="E54" s="78">
        <f>[8]hidden7!C1</f>
        <v>5647</v>
      </c>
      <c r="F54" s="78">
        <f>[8]hidden7!D1</f>
        <v>3311</v>
      </c>
      <c r="G54" s="78">
        <f>[8]hidden7!E1</f>
        <v>3835</v>
      </c>
      <c r="H54" s="78">
        <f>[8]hidden7!F1</f>
        <v>16250</v>
      </c>
      <c r="I54" s="78">
        <f>[8]hidden7!G1</f>
        <v>180743</v>
      </c>
    </row>
  </sheetData>
  <mergeCells count="7">
    <mergeCell ref="A2:I2"/>
    <mergeCell ref="A3:I3"/>
    <mergeCell ref="A4:I4"/>
    <mergeCell ref="A5:C5"/>
    <mergeCell ref="A6:A7"/>
    <mergeCell ref="B6:B7"/>
    <mergeCell ref="C6:I6"/>
  </mergeCells>
  <printOptions horizontalCentered="1"/>
  <pageMargins left="0.39370078740157483" right="0.39370078740157483" top="0.39370078740157483" bottom="0.39370078740157483" header="0.19685039370078741" footer="0"/>
  <pageSetup paperSize="9" scale="80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xSplit="2" ySplit="8" topLeftCell="C18" activePane="bottomRight" state="frozen"/>
      <selection pane="topRight" activeCell="C1" sqref="C1"/>
      <selection pane="bottomLeft" activeCell="A10" sqref="A10"/>
      <selection pane="bottomRight" activeCell="B9" sqref="B9"/>
    </sheetView>
  </sheetViews>
  <sheetFormatPr baseColWidth="10" defaultColWidth="10.19921875" defaultRowHeight="13.2"/>
  <cols>
    <col min="1" max="1" width="59.796875" style="9" customWidth="1"/>
    <col min="2" max="2" width="10.796875" style="9" customWidth="1"/>
    <col min="3" max="3" width="19.796875" style="9" customWidth="1"/>
    <col min="4" max="6" width="17.5" style="9" customWidth="1"/>
    <col min="7" max="7" width="17.796875" style="9" customWidth="1"/>
    <col min="8" max="16384" width="10.19921875" style="9"/>
  </cols>
  <sheetData>
    <row r="1" spans="1:7">
      <c r="G1" s="10" t="s">
        <v>15</v>
      </c>
    </row>
    <row r="2" spans="1:7" ht="15.6">
      <c r="A2" s="273" t="s">
        <v>97</v>
      </c>
      <c r="B2" s="273"/>
      <c r="C2" s="273"/>
      <c r="D2" s="273"/>
      <c r="E2" s="273"/>
      <c r="F2" s="273"/>
      <c r="G2" s="273"/>
    </row>
    <row r="3" spans="1:7" ht="45" customHeight="1">
      <c r="A3" s="275" t="s">
        <v>98</v>
      </c>
      <c r="B3" s="275"/>
      <c r="C3" s="275"/>
      <c r="D3" s="275"/>
      <c r="E3" s="275"/>
      <c r="F3" s="275"/>
      <c r="G3" s="275"/>
    </row>
    <row r="4" spans="1:7">
      <c r="A4" s="277" t="s">
        <v>18</v>
      </c>
      <c r="B4" s="277"/>
      <c r="C4" s="277"/>
      <c r="D4" s="277"/>
      <c r="E4" s="277"/>
      <c r="F4" s="277"/>
      <c r="G4" s="277"/>
    </row>
    <row r="5" spans="1:7">
      <c r="A5" s="278" t="s">
        <v>19</v>
      </c>
      <c r="B5" s="278"/>
      <c r="C5" s="278"/>
    </row>
    <row r="6" spans="1:7">
      <c r="A6" s="279" t="s">
        <v>0</v>
      </c>
      <c r="B6" s="280" t="s">
        <v>20</v>
      </c>
      <c r="C6" s="282" t="s">
        <v>38</v>
      </c>
      <c r="D6" s="282"/>
      <c r="E6" s="282"/>
      <c r="F6" s="282"/>
      <c r="G6" s="282"/>
    </row>
    <row r="7" spans="1:7" ht="63.75" customHeight="1">
      <c r="A7" s="279"/>
      <c r="B7" s="281"/>
      <c r="C7" s="12" t="s">
        <v>39</v>
      </c>
      <c r="D7" s="13" t="s">
        <v>40</v>
      </c>
      <c r="E7" s="13" t="s">
        <v>99</v>
      </c>
      <c r="F7" s="13" t="s">
        <v>100</v>
      </c>
      <c r="G7" s="13" t="s">
        <v>43</v>
      </c>
    </row>
    <row r="8" spans="1:7">
      <c r="A8" s="12" t="s">
        <v>1</v>
      </c>
      <c r="B8" s="21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7" customHeight="1">
      <c r="A9" s="15" t="s">
        <v>101</v>
      </c>
      <c r="B9" s="16">
        <v>3010</v>
      </c>
      <c r="C9" s="17">
        <f>[2]hidden3!A1</f>
        <v>401463</v>
      </c>
      <c r="D9" s="17">
        <f>[2]hidden3!B1</f>
        <v>362713</v>
      </c>
      <c r="E9" s="17">
        <f>[2]hidden3!C1</f>
        <v>18805</v>
      </c>
      <c r="F9" s="17">
        <f>[2]hidden3!D1</f>
        <v>7296</v>
      </c>
      <c r="G9" s="17">
        <f>[2]hidden3!E1</f>
        <v>12649</v>
      </c>
    </row>
    <row r="10" spans="1:7" ht="38.25" customHeight="1">
      <c r="A10" s="15" t="s">
        <v>102</v>
      </c>
      <c r="B10" s="16">
        <v>3020</v>
      </c>
      <c r="C10" s="17">
        <f>[2]hidden3!A2</f>
        <v>1595758362</v>
      </c>
      <c r="D10" s="17">
        <f>[2]hidden3!B2</f>
        <v>1553082544</v>
      </c>
      <c r="E10" s="17">
        <f>[2]hidden3!C2</f>
        <v>12034932</v>
      </c>
      <c r="F10" s="17">
        <f>[2]hidden3!D2</f>
        <v>22448674</v>
      </c>
      <c r="G10" s="17">
        <f>[2]hidden3!E2</f>
        <v>8192212</v>
      </c>
    </row>
    <row r="11" spans="1:7" ht="39.6">
      <c r="A11" s="15" t="s">
        <v>103</v>
      </c>
      <c r="B11" s="16">
        <v>3030</v>
      </c>
      <c r="C11" s="17">
        <f>[2]hidden3!A3</f>
        <v>1409074132</v>
      </c>
      <c r="D11" s="17">
        <f>[2]hidden3!B3</f>
        <v>1373035226</v>
      </c>
      <c r="E11" s="17">
        <f>[2]hidden3!C3</f>
        <v>10788650</v>
      </c>
      <c r="F11" s="17">
        <f>[2]hidden3!D3</f>
        <v>21266980</v>
      </c>
      <c r="G11" s="17">
        <f>[2]hidden3!E3</f>
        <v>3983276</v>
      </c>
    </row>
    <row r="12" spans="1:7" ht="39" customHeight="1">
      <c r="A12" s="15" t="s">
        <v>104</v>
      </c>
      <c r="B12" s="16">
        <v>3040</v>
      </c>
      <c r="C12" s="17">
        <f>[2]hidden3!A4</f>
        <v>274000</v>
      </c>
      <c r="D12" s="17">
        <f>[2]hidden3!B4</f>
        <v>260842</v>
      </c>
      <c r="E12" s="17">
        <f>[2]hidden3!C4</f>
        <v>10904</v>
      </c>
      <c r="F12" s="17">
        <f>[2]hidden3!D4</f>
        <v>135</v>
      </c>
      <c r="G12" s="17">
        <f>[2]hidden3!E4</f>
        <v>2119</v>
      </c>
    </row>
    <row r="13" spans="1:7" ht="51" customHeight="1">
      <c r="A13" s="15" t="s">
        <v>105</v>
      </c>
      <c r="B13" s="16">
        <v>3050</v>
      </c>
      <c r="C13" s="17">
        <f>[2]hidden3!A5</f>
        <v>1329315362</v>
      </c>
      <c r="D13" s="17">
        <f>[2]hidden3!B5</f>
        <v>1312565204</v>
      </c>
      <c r="E13" s="17">
        <f>[2]hidden3!C5</f>
        <v>9838284</v>
      </c>
      <c r="F13" s="17">
        <f>[2]hidden3!D5</f>
        <v>5765093</v>
      </c>
      <c r="G13" s="17">
        <f>[2]hidden3!E5</f>
        <v>1146781</v>
      </c>
    </row>
    <row r="14" spans="1:7" ht="63.75" customHeight="1">
      <c r="A14" s="15" t="s">
        <v>106</v>
      </c>
      <c r="B14" s="16">
        <v>3060</v>
      </c>
      <c r="C14" s="17">
        <f>[2]hidden3!A6</f>
        <v>10238</v>
      </c>
      <c r="D14" s="17">
        <f>[2]hidden3!B6</f>
        <v>7902</v>
      </c>
      <c r="E14" s="17">
        <f>[2]hidden3!C6</f>
        <v>1904</v>
      </c>
      <c r="F14" s="17">
        <f>[2]hidden3!D6</f>
        <v>56</v>
      </c>
      <c r="G14" s="17">
        <f>[2]hidden3!E6</f>
        <v>376</v>
      </c>
    </row>
    <row r="15" spans="1:7" ht="51" customHeight="1">
      <c r="A15" s="15" t="s">
        <v>107</v>
      </c>
      <c r="B15" s="16">
        <v>3061</v>
      </c>
      <c r="C15" s="17">
        <f>[2]hidden3!A7</f>
        <v>39853743</v>
      </c>
      <c r="D15" s="17">
        <f>[2]hidden3!B7</f>
        <v>38031639</v>
      </c>
      <c r="E15" s="17">
        <f>[2]hidden3!C7</f>
        <v>1712566</v>
      </c>
      <c r="F15" s="17">
        <f>[2]hidden3!D7</f>
        <v>75626</v>
      </c>
      <c r="G15" s="17">
        <f>[2]hidden3!E7</f>
        <v>33912</v>
      </c>
    </row>
    <row r="16" spans="1:7" ht="39.6">
      <c r="A16" s="15" t="s">
        <v>108</v>
      </c>
      <c r="B16" s="16">
        <v>3070</v>
      </c>
      <c r="C16" s="17">
        <f>[2]hidden3!A8</f>
        <v>167045239</v>
      </c>
      <c r="D16" s="17">
        <f>[2]hidden3!B8</f>
        <v>95968931</v>
      </c>
      <c r="E16" s="17">
        <f>[2]hidden3!C8</f>
        <v>1361181</v>
      </c>
      <c r="F16" s="17">
        <f>[2]hidden3!D8</f>
        <v>15376334</v>
      </c>
      <c r="G16" s="17">
        <f>[2]hidden3!E8</f>
        <v>54338793</v>
      </c>
    </row>
    <row r="17" spans="1:7" ht="26.4">
      <c r="A17" s="15" t="s">
        <v>109</v>
      </c>
      <c r="B17" s="16">
        <v>3080</v>
      </c>
      <c r="C17" s="17">
        <f>[2]hidden3!A9</f>
        <v>14416248</v>
      </c>
      <c r="D17" s="17">
        <f>[2]hidden3!B9</f>
        <v>11707925</v>
      </c>
      <c r="E17" s="17">
        <f>[2]hidden3!C9</f>
        <v>171259</v>
      </c>
      <c r="F17" s="17">
        <f>[2]hidden3!D9</f>
        <v>2006768</v>
      </c>
      <c r="G17" s="17">
        <f>[2]hidden3!E9</f>
        <v>530296</v>
      </c>
    </row>
    <row r="18" spans="1:7" ht="38.25" customHeight="1">
      <c r="A18" s="15" t="s">
        <v>110</v>
      </c>
      <c r="B18" s="16">
        <v>3090</v>
      </c>
      <c r="C18" s="17">
        <f>[2]hidden3!A10</f>
        <v>1037587</v>
      </c>
      <c r="D18" s="17">
        <f>[2]hidden3!B10</f>
        <v>903660</v>
      </c>
      <c r="E18" s="17">
        <f>[2]hidden3!C10</f>
        <v>13781</v>
      </c>
      <c r="F18" s="17">
        <f>[2]hidden3!D10</f>
        <v>86442</v>
      </c>
      <c r="G18" s="17">
        <f>[2]hidden3!E10</f>
        <v>33704</v>
      </c>
    </row>
    <row r="19" spans="1:7" ht="38.25" customHeight="1">
      <c r="A19" s="15" t="s">
        <v>111</v>
      </c>
      <c r="B19" s="16">
        <v>3100</v>
      </c>
      <c r="C19" s="17">
        <f>[2]hidden3!A11</f>
        <v>6527139</v>
      </c>
      <c r="D19" s="17">
        <f>[2]hidden3!B11</f>
        <v>5481893</v>
      </c>
      <c r="E19" s="17">
        <f>[2]hidden3!C11</f>
        <v>94712</v>
      </c>
      <c r="F19" s="17">
        <f>[2]hidden3!D11</f>
        <v>717190</v>
      </c>
      <c r="G19" s="17">
        <f>[2]hidden3!E11</f>
        <v>233344</v>
      </c>
    </row>
    <row r="20" spans="1:7" ht="39.6">
      <c r="A20" s="15" t="s">
        <v>112</v>
      </c>
      <c r="B20" s="16">
        <v>3110</v>
      </c>
      <c r="C20" s="17">
        <f>[2]hidden3!A12</f>
        <v>34570</v>
      </c>
      <c r="D20" s="17">
        <f>[2]hidden3!B12</f>
        <v>27489</v>
      </c>
      <c r="E20" s="17">
        <f>[2]hidden3!C12</f>
        <v>1061</v>
      </c>
      <c r="F20" s="17">
        <f>[2]hidden3!D12</f>
        <v>5518</v>
      </c>
      <c r="G20" s="17">
        <f>[2]hidden3!E12</f>
        <v>502</v>
      </c>
    </row>
    <row r="21" spans="1:7" ht="39.6">
      <c r="A21" s="15" t="s">
        <v>113</v>
      </c>
      <c r="B21" s="19">
        <v>3120</v>
      </c>
      <c r="C21" s="17">
        <f>[2]hidden3!A13</f>
        <v>14067</v>
      </c>
      <c r="D21" s="17">
        <f>[2]hidden3!B13</f>
        <v>13581</v>
      </c>
      <c r="E21" s="17">
        <f>[2]hidden3!C13</f>
        <v>221</v>
      </c>
      <c r="F21" s="17">
        <f>[2]hidden3!D13</f>
        <v>236</v>
      </c>
      <c r="G21" s="17">
        <f>[2]hidden3!E13</f>
        <v>29</v>
      </c>
    </row>
    <row r="22" spans="1:7" ht="39.6">
      <c r="A22" s="15" t="s">
        <v>114</v>
      </c>
      <c r="B22" s="19">
        <v>3130</v>
      </c>
      <c r="C22" s="17">
        <f>[2]hidden3!A14</f>
        <v>2428</v>
      </c>
      <c r="D22" s="17">
        <f>[2]hidden3!B14</f>
        <v>2419</v>
      </c>
      <c r="E22" s="17">
        <f>[2]hidden3!C14</f>
        <v>6</v>
      </c>
      <c r="F22" s="17">
        <f>[2]hidden3!D14</f>
        <v>2</v>
      </c>
      <c r="G22" s="17">
        <f>[2]hidden3!E14</f>
        <v>1</v>
      </c>
    </row>
    <row r="23" spans="1:7" ht="39.6">
      <c r="A23" s="15" t="s">
        <v>115</v>
      </c>
      <c r="B23" s="19">
        <v>3140</v>
      </c>
      <c r="C23" s="17">
        <f>[2]hidden3!A15</f>
        <v>236</v>
      </c>
      <c r="D23" s="17">
        <f>[2]hidden3!B15</f>
        <v>236</v>
      </c>
      <c r="E23" s="17">
        <f>[2]hidden3!C15</f>
        <v>0</v>
      </c>
      <c r="F23" s="17">
        <f>[2]hidden3!D15</f>
        <v>0</v>
      </c>
      <c r="G23" s="17">
        <f>[2]hidden3!E15</f>
        <v>0</v>
      </c>
    </row>
    <row r="24" spans="1:7" ht="51" customHeight="1">
      <c r="A24" s="15" t="s">
        <v>116</v>
      </c>
      <c r="B24" s="19">
        <v>3150</v>
      </c>
      <c r="C24" s="17">
        <f>[2]hidden3!A16</f>
        <v>95</v>
      </c>
      <c r="D24" s="17">
        <f>[2]hidden3!B16</f>
        <v>95</v>
      </c>
      <c r="E24" s="17">
        <f>[2]hidden3!C16</f>
        <v>0</v>
      </c>
      <c r="F24" s="17">
        <f>[2]hidden3!D16</f>
        <v>0</v>
      </c>
      <c r="G24" s="17">
        <f>[2]hidden3!E16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75" zoomScalePageLayoutView="75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baseColWidth="10" defaultColWidth="10.19921875" defaultRowHeight="13.2"/>
  <cols>
    <col min="1" max="1" width="59.796875" style="9" customWidth="1"/>
    <col min="2" max="2" width="8.296875" style="9" customWidth="1"/>
    <col min="3" max="3" width="23.296875" style="9" customWidth="1"/>
    <col min="4" max="8" width="18.296875" style="9" customWidth="1"/>
    <col min="9" max="16384" width="10.19921875" style="9"/>
  </cols>
  <sheetData>
    <row r="1" spans="1:8">
      <c r="H1" s="66" t="s">
        <v>15</v>
      </c>
    </row>
    <row r="2" spans="1:8" ht="13.8">
      <c r="A2" s="320" t="s">
        <v>97</v>
      </c>
      <c r="B2" s="320"/>
      <c r="C2" s="320"/>
      <c r="D2" s="320"/>
      <c r="E2" s="320"/>
      <c r="F2" s="320"/>
      <c r="G2" s="320"/>
      <c r="H2" s="320"/>
    </row>
    <row r="3" spans="1:8" ht="45" customHeight="1">
      <c r="A3" s="319" t="s">
        <v>601</v>
      </c>
      <c r="B3" s="319"/>
      <c r="C3" s="319"/>
      <c r="D3" s="319"/>
      <c r="E3" s="319"/>
      <c r="F3" s="319"/>
      <c r="G3" s="319"/>
      <c r="H3" s="319"/>
    </row>
    <row r="4" spans="1:8" ht="15" customHeight="1">
      <c r="A4" s="334" t="str">
        <f>[8]hidden5!A9</f>
        <v>по состоянию на 01.01.2017 г.</v>
      </c>
      <c r="B4" s="334"/>
      <c r="C4" s="334"/>
      <c r="D4" s="334"/>
      <c r="E4" s="334"/>
      <c r="F4" s="334"/>
      <c r="G4" s="334"/>
      <c r="H4" s="334"/>
    </row>
    <row r="5" spans="1:8" ht="15" customHeight="1">
      <c r="A5" s="325" t="s">
        <v>295</v>
      </c>
      <c r="B5" s="325"/>
      <c r="C5" s="389"/>
    </row>
    <row r="6" spans="1:8">
      <c r="A6" s="335" t="s">
        <v>0</v>
      </c>
      <c r="B6" s="336" t="s">
        <v>20</v>
      </c>
      <c r="C6" s="337" t="s">
        <v>38</v>
      </c>
      <c r="D6" s="337"/>
      <c r="E6" s="337"/>
      <c r="F6" s="337"/>
      <c r="G6" s="337"/>
      <c r="H6" s="337"/>
    </row>
    <row r="7" spans="1:8" ht="39.6">
      <c r="A7" s="335"/>
      <c r="B7" s="335"/>
      <c r="C7" s="67" t="s">
        <v>39</v>
      </c>
      <c r="D7" s="68" t="s">
        <v>40</v>
      </c>
      <c r="E7" s="68" t="s">
        <v>358</v>
      </c>
      <c r="F7" s="68" t="s">
        <v>314</v>
      </c>
      <c r="G7" s="68" t="s">
        <v>315</v>
      </c>
      <c r="H7" s="88" t="s">
        <v>570</v>
      </c>
    </row>
    <row r="8" spans="1:8">
      <c r="A8" s="12" t="s">
        <v>1</v>
      </c>
      <c r="B8" s="12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</row>
    <row r="9" spans="1:8" ht="25.5" customHeight="1">
      <c r="A9" s="15" t="s">
        <v>602</v>
      </c>
      <c r="B9" s="16">
        <v>3010</v>
      </c>
      <c r="C9" s="90">
        <f>[8]hidden3!A1</f>
        <v>397867</v>
      </c>
      <c r="D9" s="90">
        <f>[8]hidden3!B1</f>
        <v>354832</v>
      </c>
      <c r="E9" s="90">
        <f>[8]hidden3!C1</f>
        <v>10694</v>
      </c>
      <c r="F9" s="90">
        <f>[8]hidden3!D1</f>
        <v>8070</v>
      </c>
      <c r="G9" s="90">
        <f>[8]hidden3!E1</f>
        <v>20256</v>
      </c>
      <c r="H9" s="90">
        <f>[8]hidden3!F1</f>
        <v>4015</v>
      </c>
    </row>
    <row r="10" spans="1:8" ht="39.75" customHeight="1">
      <c r="A10" s="15" t="s">
        <v>102</v>
      </c>
      <c r="B10" s="16">
        <v>3020</v>
      </c>
      <c r="C10" s="17">
        <f>[8]hidden3!A2</f>
        <v>1853274205</v>
      </c>
      <c r="D10" s="17">
        <f>[8]hidden3!B2</f>
        <v>1761757254</v>
      </c>
      <c r="E10" s="17">
        <f>[8]hidden3!C2</f>
        <v>23032393</v>
      </c>
      <c r="F10" s="17">
        <f>[8]hidden3!D2</f>
        <v>50209034</v>
      </c>
      <c r="G10" s="17">
        <f>[8]hidden3!E2</f>
        <v>12615146</v>
      </c>
      <c r="H10" s="90">
        <f>[8]hidden3!F2</f>
        <v>5660378</v>
      </c>
    </row>
    <row r="11" spans="1:8" ht="51" customHeight="1">
      <c r="A11" s="15" t="s">
        <v>505</v>
      </c>
      <c r="B11" s="16">
        <v>3030</v>
      </c>
      <c r="C11" s="17">
        <f>[8]hidden3!A3</f>
        <v>1717597120</v>
      </c>
      <c r="D11" s="17">
        <f>[8]hidden3!B3</f>
        <v>1641137146</v>
      </c>
      <c r="E11" s="17">
        <f>[8]hidden3!C3</f>
        <v>21348636</v>
      </c>
      <c r="F11" s="17">
        <f>[8]hidden3!D3</f>
        <v>42464993</v>
      </c>
      <c r="G11" s="17">
        <f>[8]hidden3!E3</f>
        <v>9129704</v>
      </c>
      <c r="H11" s="90">
        <f>[8]hidden3!F3</f>
        <v>3516641</v>
      </c>
    </row>
    <row r="12" spans="1:8" ht="39.75" customHeight="1">
      <c r="A12" s="15" t="s">
        <v>506</v>
      </c>
      <c r="B12" s="16">
        <v>3040</v>
      </c>
      <c r="C12" s="17">
        <f>[8]hidden3!A4</f>
        <v>300993</v>
      </c>
      <c r="D12" s="17">
        <f>[8]hidden3!B4</f>
        <v>287506</v>
      </c>
      <c r="E12" s="17">
        <f>[8]hidden3!C4</f>
        <v>7815</v>
      </c>
      <c r="F12" s="17">
        <f>[8]hidden3!D4</f>
        <v>317</v>
      </c>
      <c r="G12" s="17">
        <f>[8]hidden3!E4</f>
        <v>4070</v>
      </c>
      <c r="H12" s="90">
        <f>[8]hidden3!F4</f>
        <v>1285</v>
      </c>
    </row>
    <row r="13" spans="1:8" ht="63.75" customHeight="1">
      <c r="A13" s="15" t="s">
        <v>507</v>
      </c>
      <c r="B13" s="16">
        <v>3050</v>
      </c>
      <c r="C13" s="17">
        <f>[8]hidden3!A5</f>
        <v>1603922154</v>
      </c>
      <c r="D13" s="17">
        <f>[8]hidden3!B5</f>
        <v>1569277155</v>
      </c>
      <c r="E13" s="17">
        <f>[8]hidden3!C5</f>
        <v>20106483</v>
      </c>
      <c r="F13" s="17">
        <f>[8]hidden3!D5</f>
        <v>11248726</v>
      </c>
      <c r="G13" s="17">
        <f>[8]hidden3!E5</f>
        <v>2366535</v>
      </c>
      <c r="H13" s="90">
        <f>[8]hidden3!F5</f>
        <v>923255</v>
      </c>
    </row>
    <row r="14" spans="1:8" ht="77.25" customHeight="1">
      <c r="A14" s="15" t="s">
        <v>508</v>
      </c>
      <c r="B14" s="16">
        <v>3060</v>
      </c>
      <c r="C14" s="17">
        <f>[8]hidden3!A6</f>
        <v>9583</v>
      </c>
      <c r="D14" s="17">
        <f>[8]hidden3!B6</f>
        <v>7624</v>
      </c>
      <c r="E14" s="17">
        <f>[8]hidden3!C6</f>
        <v>930</v>
      </c>
      <c r="F14" s="17">
        <f>[8]hidden3!D6</f>
        <v>47</v>
      </c>
      <c r="G14" s="17">
        <f>[8]hidden3!E6</f>
        <v>811</v>
      </c>
      <c r="H14" s="90">
        <f>[8]hidden3!F6</f>
        <v>171</v>
      </c>
    </row>
    <row r="15" spans="1:8" ht="39.6">
      <c r="A15" s="15" t="s">
        <v>509</v>
      </c>
      <c r="B15" s="16">
        <v>3061</v>
      </c>
      <c r="C15" s="17">
        <f>[8]hidden3!A7</f>
        <v>41773477</v>
      </c>
      <c r="D15" s="17">
        <f>[8]hidden3!B7</f>
        <v>39446054</v>
      </c>
      <c r="E15" s="17">
        <f>[8]hidden3!C7</f>
        <v>2152556</v>
      </c>
      <c r="F15" s="17">
        <f>[8]hidden3!D7</f>
        <v>28709</v>
      </c>
      <c r="G15" s="17">
        <f>[8]hidden3!E7</f>
        <v>99464</v>
      </c>
      <c r="H15" s="90">
        <f>[8]hidden3!F7</f>
        <v>46694</v>
      </c>
    </row>
    <row r="16" spans="1:8" ht="39.75" customHeight="1">
      <c r="A16" s="15" t="s">
        <v>362</v>
      </c>
      <c r="B16" s="16">
        <v>3070</v>
      </c>
      <c r="C16" s="17">
        <f>[8]hidden3!A8</f>
        <v>154933571</v>
      </c>
      <c r="D16" s="17">
        <f>[8]hidden3!B8</f>
        <v>110596742</v>
      </c>
      <c r="E16" s="17">
        <f>[8]hidden3!C8</f>
        <v>2570382</v>
      </c>
      <c r="F16" s="17">
        <f>[8]hidden3!D8</f>
        <v>30893216</v>
      </c>
      <c r="G16" s="17">
        <f>[8]hidden3!E8</f>
        <v>7960787</v>
      </c>
      <c r="H16" s="90">
        <f>[8]hidden3!F8</f>
        <v>2912444</v>
      </c>
    </row>
    <row r="17" spans="1:8" ht="39.75" customHeight="1">
      <c r="A17" s="15" t="s">
        <v>109</v>
      </c>
      <c r="B17" s="16">
        <v>3080</v>
      </c>
      <c r="C17" s="17">
        <f>[8]hidden3!A9</f>
        <v>20196626</v>
      </c>
      <c r="D17" s="17">
        <f>[8]hidden3!B9</f>
        <v>14422526</v>
      </c>
      <c r="E17" s="17">
        <f>[8]hidden3!C9</f>
        <v>326754</v>
      </c>
      <c r="F17" s="17">
        <f>[8]hidden3!D9</f>
        <v>4020503</v>
      </c>
      <c r="G17" s="17">
        <f>[8]hidden3!E9</f>
        <v>1048234</v>
      </c>
      <c r="H17" s="90">
        <f>[8]hidden3!F9</f>
        <v>378609</v>
      </c>
    </row>
    <row r="18" spans="1:8" ht="39.75" customHeight="1">
      <c r="A18" s="15" t="s">
        <v>110</v>
      </c>
      <c r="B18" s="16">
        <v>3090</v>
      </c>
      <c r="C18" s="17">
        <f>[8]hidden3!A10</f>
        <v>1334148</v>
      </c>
      <c r="D18" s="17">
        <f>[8]hidden3!B10</f>
        <v>1090038</v>
      </c>
      <c r="E18" s="17">
        <f>[8]hidden3!C10</f>
        <v>28284</v>
      </c>
      <c r="F18" s="17">
        <f>[8]hidden3!D10</f>
        <v>108048</v>
      </c>
      <c r="G18" s="17">
        <f>[8]hidden3!E10</f>
        <v>80753</v>
      </c>
      <c r="H18" s="90">
        <f>[8]hidden3!F10</f>
        <v>27025</v>
      </c>
    </row>
    <row r="19" spans="1:8" ht="39.75" customHeight="1">
      <c r="A19" s="15" t="s">
        <v>363</v>
      </c>
      <c r="B19" s="16">
        <v>3100</v>
      </c>
      <c r="C19" s="17">
        <f>[8]hidden3!A11</f>
        <v>9968207</v>
      </c>
      <c r="D19" s="17">
        <f>[8]hidden3!B11</f>
        <v>7329967</v>
      </c>
      <c r="E19" s="17">
        <f>[8]hidden3!C11</f>
        <v>251527</v>
      </c>
      <c r="F19" s="17">
        <f>[8]hidden3!D11</f>
        <v>1549071</v>
      </c>
      <c r="G19" s="17">
        <f>[8]hidden3!E11</f>
        <v>547825</v>
      </c>
      <c r="H19" s="90">
        <f>[8]hidden3!F11</f>
        <v>289817</v>
      </c>
    </row>
    <row r="20" spans="1:8" ht="51" customHeight="1">
      <c r="A20" s="15" t="s">
        <v>112</v>
      </c>
      <c r="B20" s="16">
        <v>3110</v>
      </c>
      <c r="C20" s="17">
        <f>[8]hidden3!A12</f>
        <v>28669</v>
      </c>
      <c r="D20" s="17">
        <f>[8]hidden3!B12</f>
        <v>19251</v>
      </c>
      <c r="E20" s="17">
        <f>[8]hidden3!C12</f>
        <v>816</v>
      </c>
      <c r="F20" s="17">
        <f>[8]hidden3!D12</f>
        <v>6372</v>
      </c>
      <c r="G20" s="17">
        <f>[8]hidden3!E12</f>
        <v>1373</v>
      </c>
      <c r="H20" s="90">
        <f>[8]hidden3!F12</f>
        <v>857</v>
      </c>
    </row>
    <row r="21" spans="1:8" ht="51" customHeight="1">
      <c r="A21" s="15" t="s">
        <v>113</v>
      </c>
      <c r="B21" s="19">
        <v>3120</v>
      </c>
      <c r="C21" s="17">
        <f>[8]hidden3!A13</f>
        <v>12894</v>
      </c>
      <c r="D21" s="17">
        <f>[8]hidden3!B13</f>
        <v>11590</v>
      </c>
      <c r="E21" s="17">
        <f>[8]hidden3!C13</f>
        <v>318</v>
      </c>
      <c r="F21" s="17">
        <f>[8]hidden3!D13</f>
        <v>891</v>
      </c>
      <c r="G21" s="17">
        <f>[8]hidden3!E13</f>
        <v>65</v>
      </c>
      <c r="H21" s="90">
        <f>[8]hidden3!F13</f>
        <v>30</v>
      </c>
    </row>
    <row r="22" spans="1:8" ht="51" customHeight="1">
      <c r="A22" s="15" t="s">
        <v>114</v>
      </c>
      <c r="B22" s="19">
        <v>3130</v>
      </c>
      <c r="C22" s="17">
        <f>[8]hidden3!A14</f>
        <v>2508</v>
      </c>
      <c r="D22" s="17">
        <f>[8]hidden3!B14</f>
        <v>2471</v>
      </c>
      <c r="E22" s="17">
        <f>[8]hidden3!C14</f>
        <v>31</v>
      </c>
      <c r="F22" s="17">
        <f>[8]hidden3!D14</f>
        <v>1</v>
      </c>
      <c r="G22" s="17">
        <f>[8]hidden3!E14</f>
        <v>5</v>
      </c>
      <c r="H22" s="90">
        <f>[8]hidden3!F14</f>
        <v>0</v>
      </c>
    </row>
    <row r="23" spans="1:8" ht="51" customHeight="1">
      <c r="A23" s="15" t="s">
        <v>115</v>
      </c>
      <c r="B23" s="19">
        <v>3140</v>
      </c>
      <c r="C23" s="17">
        <f>[8]hidden3!A15</f>
        <v>328</v>
      </c>
      <c r="D23" s="17">
        <f>[8]hidden3!B15</f>
        <v>325</v>
      </c>
      <c r="E23" s="17">
        <f>[8]hidden3!C15</f>
        <v>3</v>
      </c>
      <c r="F23" s="17">
        <f>[8]hidden3!D15</f>
        <v>0</v>
      </c>
      <c r="G23" s="17">
        <f>[8]hidden3!E15</f>
        <v>0</v>
      </c>
      <c r="H23" s="90">
        <f>[8]hidden3!F15</f>
        <v>0</v>
      </c>
    </row>
    <row r="24" spans="1:8" ht="39.6">
      <c r="A24" s="15" t="s">
        <v>116</v>
      </c>
      <c r="B24" s="19">
        <v>3150</v>
      </c>
      <c r="C24" s="17">
        <f>[8]hidden3!A16</f>
        <v>205</v>
      </c>
      <c r="D24" s="17">
        <f>[8]hidden3!B16</f>
        <v>204</v>
      </c>
      <c r="E24" s="17">
        <f>[8]hidden3!C16</f>
        <v>1</v>
      </c>
      <c r="F24" s="17">
        <f>[8]hidden3!D16</f>
        <v>0</v>
      </c>
      <c r="G24" s="17">
        <f>[8]hidden3!E16</f>
        <v>0</v>
      </c>
      <c r="H24" s="90">
        <f>[8]hidden3!F16</f>
        <v>0</v>
      </c>
    </row>
  </sheetData>
  <mergeCells count="7">
    <mergeCell ref="A2:H2"/>
    <mergeCell ref="A3:H3"/>
    <mergeCell ref="A4:H4"/>
    <mergeCell ref="A5:C5"/>
    <mergeCell ref="A6:A7"/>
    <mergeCell ref="B6:B7"/>
    <mergeCell ref="C6:H6"/>
  </mergeCells>
  <printOptions horizontalCentered="1"/>
  <pageMargins left="0.39370078740157483" right="0.39370078740157483" top="0.39370078740157483" bottom="0.39370078740157483" header="0.19685039370078741" footer="0"/>
  <pageSetup paperSize="9" scale="87" orientation="landscape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59"/>
  <sheetViews>
    <sheetView topLeftCell="A281" workbookViewId="0">
      <selection activeCell="F436" sqref="F436"/>
    </sheetView>
  </sheetViews>
  <sheetFormatPr baseColWidth="10" defaultColWidth="9.19921875" defaultRowHeight="13.2"/>
  <cols>
    <col min="1" max="1" width="2.69921875" style="240" customWidth="1"/>
    <col min="2" max="2" width="35.19921875" style="240" customWidth="1"/>
    <col min="3" max="3" width="16.5" style="241" customWidth="1"/>
    <col min="4" max="4" width="19.296875" style="240" customWidth="1"/>
    <col min="5" max="5" width="19.796875" style="240" customWidth="1"/>
    <col min="6" max="6" width="24.69921875" style="240" customWidth="1"/>
    <col min="7" max="7" width="28.796875" style="240" customWidth="1"/>
    <col min="8" max="8" width="27.296875" style="240" customWidth="1"/>
    <col min="9" max="256" width="9.19921875" style="240"/>
    <col min="257" max="257" width="2.69921875" style="240" customWidth="1"/>
    <col min="258" max="258" width="35.19921875" style="240" customWidth="1"/>
    <col min="259" max="259" width="16.5" style="240" customWidth="1"/>
    <col min="260" max="260" width="19.296875" style="240" customWidth="1"/>
    <col min="261" max="261" width="19.796875" style="240" customWidth="1"/>
    <col min="262" max="262" width="24.69921875" style="240" customWidth="1"/>
    <col min="263" max="263" width="28.796875" style="240" customWidth="1"/>
    <col min="264" max="264" width="27.296875" style="240" customWidth="1"/>
    <col min="265" max="512" width="9.19921875" style="240"/>
    <col min="513" max="513" width="2.69921875" style="240" customWidth="1"/>
    <col min="514" max="514" width="35.19921875" style="240" customWidth="1"/>
    <col min="515" max="515" width="16.5" style="240" customWidth="1"/>
    <col min="516" max="516" width="19.296875" style="240" customWidth="1"/>
    <col min="517" max="517" width="19.796875" style="240" customWidth="1"/>
    <col min="518" max="518" width="24.69921875" style="240" customWidth="1"/>
    <col min="519" max="519" width="28.796875" style="240" customWidth="1"/>
    <col min="520" max="520" width="27.296875" style="240" customWidth="1"/>
    <col min="521" max="768" width="9.19921875" style="240"/>
    <col min="769" max="769" width="2.69921875" style="240" customWidth="1"/>
    <col min="770" max="770" width="35.19921875" style="240" customWidth="1"/>
    <col min="771" max="771" width="16.5" style="240" customWidth="1"/>
    <col min="772" max="772" width="19.296875" style="240" customWidth="1"/>
    <col min="773" max="773" width="19.796875" style="240" customWidth="1"/>
    <col min="774" max="774" width="24.69921875" style="240" customWidth="1"/>
    <col min="775" max="775" width="28.796875" style="240" customWidth="1"/>
    <col min="776" max="776" width="27.296875" style="240" customWidth="1"/>
    <col min="777" max="1024" width="9.19921875" style="240"/>
    <col min="1025" max="1025" width="2.69921875" style="240" customWidth="1"/>
    <col min="1026" max="1026" width="35.19921875" style="240" customWidth="1"/>
    <col min="1027" max="1027" width="16.5" style="240" customWidth="1"/>
    <col min="1028" max="1028" width="19.296875" style="240" customWidth="1"/>
    <col min="1029" max="1029" width="19.796875" style="240" customWidth="1"/>
    <col min="1030" max="1030" width="24.69921875" style="240" customWidth="1"/>
    <col min="1031" max="1031" width="28.796875" style="240" customWidth="1"/>
    <col min="1032" max="1032" width="27.296875" style="240" customWidth="1"/>
    <col min="1033" max="1280" width="9.19921875" style="240"/>
    <col min="1281" max="1281" width="2.69921875" style="240" customWidth="1"/>
    <col min="1282" max="1282" width="35.19921875" style="240" customWidth="1"/>
    <col min="1283" max="1283" width="16.5" style="240" customWidth="1"/>
    <col min="1284" max="1284" width="19.296875" style="240" customWidth="1"/>
    <col min="1285" max="1285" width="19.796875" style="240" customWidth="1"/>
    <col min="1286" max="1286" width="24.69921875" style="240" customWidth="1"/>
    <col min="1287" max="1287" width="28.796875" style="240" customWidth="1"/>
    <col min="1288" max="1288" width="27.296875" style="240" customWidth="1"/>
    <col min="1289" max="1536" width="9.19921875" style="240"/>
    <col min="1537" max="1537" width="2.69921875" style="240" customWidth="1"/>
    <col min="1538" max="1538" width="35.19921875" style="240" customWidth="1"/>
    <col min="1539" max="1539" width="16.5" style="240" customWidth="1"/>
    <col min="1540" max="1540" width="19.296875" style="240" customWidth="1"/>
    <col min="1541" max="1541" width="19.796875" style="240" customWidth="1"/>
    <col min="1542" max="1542" width="24.69921875" style="240" customWidth="1"/>
    <col min="1543" max="1543" width="28.796875" style="240" customWidth="1"/>
    <col min="1544" max="1544" width="27.296875" style="240" customWidth="1"/>
    <col min="1545" max="1792" width="9.19921875" style="240"/>
    <col min="1793" max="1793" width="2.69921875" style="240" customWidth="1"/>
    <col min="1794" max="1794" width="35.19921875" style="240" customWidth="1"/>
    <col min="1795" max="1795" width="16.5" style="240" customWidth="1"/>
    <col min="1796" max="1796" width="19.296875" style="240" customWidth="1"/>
    <col min="1797" max="1797" width="19.796875" style="240" customWidth="1"/>
    <col min="1798" max="1798" width="24.69921875" style="240" customWidth="1"/>
    <col min="1799" max="1799" width="28.796875" style="240" customWidth="1"/>
    <col min="1800" max="1800" width="27.296875" style="240" customWidth="1"/>
    <col min="1801" max="2048" width="9.19921875" style="240"/>
    <col min="2049" max="2049" width="2.69921875" style="240" customWidth="1"/>
    <col min="2050" max="2050" width="35.19921875" style="240" customWidth="1"/>
    <col min="2051" max="2051" width="16.5" style="240" customWidth="1"/>
    <col min="2052" max="2052" width="19.296875" style="240" customWidth="1"/>
    <col min="2053" max="2053" width="19.796875" style="240" customWidth="1"/>
    <col min="2054" max="2054" width="24.69921875" style="240" customWidth="1"/>
    <col min="2055" max="2055" width="28.796875" style="240" customWidth="1"/>
    <col min="2056" max="2056" width="27.296875" style="240" customWidth="1"/>
    <col min="2057" max="2304" width="9.19921875" style="240"/>
    <col min="2305" max="2305" width="2.69921875" style="240" customWidth="1"/>
    <col min="2306" max="2306" width="35.19921875" style="240" customWidth="1"/>
    <col min="2307" max="2307" width="16.5" style="240" customWidth="1"/>
    <col min="2308" max="2308" width="19.296875" style="240" customWidth="1"/>
    <col min="2309" max="2309" width="19.796875" style="240" customWidth="1"/>
    <col min="2310" max="2310" width="24.69921875" style="240" customWidth="1"/>
    <col min="2311" max="2311" width="28.796875" style="240" customWidth="1"/>
    <col min="2312" max="2312" width="27.296875" style="240" customWidth="1"/>
    <col min="2313" max="2560" width="9.19921875" style="240"/>
    <col min="2561" max="2561" width="2.69921875" style="240" customWidth="1"/>
    <col min="2562" max="2562" width="35.19921875" style="240" customWidth="1"/>
    <col min="2563" max="2563" width="16.5" style="240" customWidth="1"/>
    <col min="2564" max="2564" width="19.296875" style="240" customWidth="1"/>
    <col min="2565" max="2565" width="19.796875" style="240" customWidth="1"/>
    <col min="2566" max="2566" width="24.69921875" style="240" customWidth="1"/>
    <col min="2567" max="2567" width="28.796875" style="240" customWidth="1"/>
    <col min="2568" max="2568" width="27.296875" style="240" customWidth="1"/>
    <col min="2569" max="2816" width="9.19921875" style="240"/>
    <col min="2817" max="2817" width="2.69921875" style="240" customWidth="1"/>
    <col min="2818" max="2818" width="35.19921875" style="240" customWidth="1"/>
    <col min="2819" max="2819" width="16.5" style="240" customWidth="1"/>
    <col min="2820" max="2820" width="19.296875" style="240" customWidth="1"/>
    <col min="2821" max="2821" width="19.796875" style="240" customWidth="1"/>
    <col min="2822" max="2822" width="24.69921875" style="240" customWidth="1"/>
    <col min="2823" max="2823" width="28.796875" style="240" customWidth="1"/>
    <col min="2824" max="2824" width="27.296875" style="240" customWidth="1"/>
    <col min="2825" max="3072" width="9.19921875" style="240"/>
    <col min="3073" max="3073" width="2.69921875" style="240" customWidth="1"/>
    <col min="3074" max="3074" width="35.19921875" style="240" customWidth="1"/>
    <col min="3075" max="3075" width="16.5" style="240" customWidth="1"/>
    <col min="3076" max="3076" width="19.296875" style="240" customWidth="1"/>
    <col min="3077" max="3077" width="19.796875" style="240" customWidth="1"/>
    <col min="3078" max="3078" width="24.69921875" style="240" customWidth="1"/>
    <col min="3079" max="3079" width="28.796875" style="240" customWidth="1"/>
    <col min="3080" max="3080" width="27.296875" style="240" customWidth="1"/>
    <col min="3081" max="3328" width="9.19921875" style="240"/>
    <col min="3329" max="3329" width="2.69921875" style="240" customWidth="1"/>
    <col min="3330" max="3330" width="35.19921875" style="240" customWidth="1"/>
    <col min="3331" max="3331" width="16.5" style="240" customWidth="1"/>
    <col min="3332" max="3332" width="19.296875" style="240" customWidth="1"/>
    <col min="3333" max="3333" width="19.796875" style="240" customWidth="1"/>
    <col min="3334" max="3334" width="24.69921875" style="240" customWidth="1"/>
    <col min="3335" max="3335" width="28.796875" style="240" customWidth="1"/>
    <col min="3336" max="3336" width="27.296875" style="240" customWidth="1"/>
    <col min="3337" max="3584" width="9.19921875" style="240"/>
    <col min="3585" max="3585" width="2.69921875" style="240" customWidth="1"/>
    <col min="3586" max="3586" width="35.19921875" style="240" customWidth="1"/>
    <col min="3587" max="3587" width="16.5" style="240" customWidth="1"/>
    <col min="3588" max="3588" width="19.296875" style="240" customWidth="1"/>
    <col min="3589" max="3589" width="19.796875" style="240" customWidth="1"/>
    <col min="3590" max="3590" width="24.69921875" style="240" customWidth="1"/>
    <col min="3591" max="3591" width="28.796875" style="240" customWidth="1"/>
    <col min="3592" max="3592" width="27.296875" style="240" customWidth="1"/>
    <col min="3593" max="3840" width="9.19921875" style="240"/>
    <col min="3841" max="3841" width="2.69921875" style="240" customWidth="1"/>
    <col min="3842" max="3842" width="35.19921875" style="240" customWidth="1"/>
    <col min="3843" max="3843" width="16.5" style="240" customWidth="1"/>
    <col min="3844" max="3844" width="19.296875" style="240" customWidth="1"/>
    <col min="3845" max="3845" width="19.796875" style="240" customWidth="1"/>
    <col min="3846" max="3846" width="24.69921875" style="240" customWidth="1"/>
    <col min="3847" max="3847" width="28.796875" style="240" customWidth="1"/>
    <col min="3848" max="3848" width="27.296875" style="240" customWidth="1"/>
    <col min="3849" max="4096" width="9.19921875" style="240"/>
    <col min="4097" max="4097" width="2.69921875" style="240" customWidth="1"/>
    <col min="4098" max="4098" width="35.19921875" style="240" customWidth="1"/>
    <col min="4099" max="4099" width="16.5" style="240" customWidth="1"/>
    <col min="4100" max="4100" width="19.296875" style="240" customWidth="1"/>
    <col min="4101" max="4101" width="19.796875" style="240" customWidth="1"/>
    <col min="4102" max="4102" width="24.69921875" style="240" customWidth="1"/>
    <col min="4103" max="4103" width="28.796875" style="240" customWidth="1"/>
    <col min="4104" max="4104" width="27.296875" style="240" customWidth="1"/>
    <col min="4105" max="4352" width="9.19921875" style="240"/>
    <col min="4353" max="4353" width="2.69921875" style="240" customWidth="1"/>
    <col min="4354" max="4354" width="35.19921875" style="240" customWidth="1"/>
    <col min="4355" max="4355" width="16.5" style="240" customWidth="1"/>
    <col min="4356" max="4356" width="19.296875" style="240" customWidth="1"/>
    <col min="4357" max="4357" width="19.796875" style="240" customWidth="1"/>
    <col min="4358" max="4358" width="24.69921875" style="240" customWidth="1"/>
    <col min="4359" max="4359" width="28.796875" style="240" customWidth="1"/>
    <col min="4360" max="4360" width="27.296875" style="240" customWidth="1"/>
    <col min="4361" max="4608" width="9.19921875" style="240"/>
    <col min="4609" max="4609" width="2.69921875" style="240" customWidth="1"/>
    <col min="4610" max="4610" width="35.19921875" style="240" customWidth="1"/>
    <col min="4611" max="4611" width="16.5" style="240" customWidth="1"/>
    <col min="4612" max="4612" width="19.296875" style="240" customWidth="1"/>
    <col min="4613" max="4613" width="19.796875" style="240" customWidth="1"/>
    <col min="4614" max="4614" width="24.69921875" style="240" customWidth="1"/>
    <col min="4615" max="4615" width="28.796875" style="240" customWidth="1"/>
    <col min="4616" max="4616" width="27.296875" style="240" customWidth="1"/>
    <col min="4617" max="4864" width="9.19921875" style="240"/>
    <col min="4865" max="4865" width="2.69921875" style="240" customWidth="1"/>
    <col min="4866" max="4866" width="35.19921875" style="240" customWidth="1"/>
    <col min="4867" max="4867" width="16.5" style="240" customWidth="1"/>
    <col min="4868" max="4868" width="19.296875" style="240" customWidth="1"/>
    <col min="4869" max="4869" width="19.796875" style="240" customWidth="1"/>
    <col min="4870" max="4870" width="24.69921875" style="240" customWidth="1"/>
    <col min="4871" max="4871" width="28.796875" style="240" customWidth="1"/>
    <col min="4872" max="4872" width="27.296875" style="240" customWidth="1"/>
    <col min="4873" max="5120" width="9.19921875" style="240"/>
    <col min="5121" max="5121" width="2.69921875" style="240" customWidth="1"/>
    <col min="5122" max="5122" width="35.19921875" style="240" customWidth="1"/>
    <col min="5123" max="5123" width="16.5" style="240" customWidth="1"/>
    <col min="5124" max="5124" width="19.296875" style="240" customWidth="1"/>
    <col min="5125" max="5125" width="19.796875" style="240" customWidth="1"/>
    <col min="5126" max="5126" width="24.69921875" style="240" customWidth="1"/>
    <col min="5127" max="5127" width="28.796875" style="240" customWidth="1"/>
    <col min="5128" max="5128" width="27.296875" style="240" customWidth="1"/>
    <col min="5129" max="5376" width="9.19921875" style="240"/>
    <col min="5377" max="5377" width="2.69921875" style="240" customWidth="1"/>
    <col min="5378" max="5378" width="35.19921875" style="240" customWidth="1"/>
    <col min="5379" max="5379" width="16.5" style="240" customWidth="1"/>
    <col min="5380" max="5380" width="19.296875" style="240" customWidth="1"/>
    <col min="5381" max="5381" width="19.796875" style="240" customWidth="1"/>
    <col min="5382" max="5382" width="24.69921875" style="240" customWidth="1"/>
    <col min="5383" max="5383" width="28.796875" style="240" customWidth="1"/>
    <col min="5384" max="5384" width="27.296875" style="240" customWidth="1"/>
    <col min="5385" max="5632" width="9.19921875" style="240"/>
    <col min="5633" max="5633" width="2.69921875" style="240" customWidth="1"/>
    <col min="5634" max="5634" width="35.19921875" style="240" customWidth="1"/>
    <col min="5635" max="5635" width="16.5" style="240" customWidth="1"/>
    <col min="5636" max="5636" width="19.296875" style="240" customWidth="1"/>
    <col min="5637" max="5637" width="19.796875" style="240" customWidth="1"/>
    <col min="5638" max="5638" width="24.69921875" style="240" customWidth="1"/>
    <col min="5639" max="5639" width="28.796875" style="240" customWidth="1"/>
    <col min="5640" max="5640" width="27.296875" style="240" customWidth="1"/>
    <col min="5641" max="5888" width="9.19921875" style="240"/>
    <col min="5889" max="5889" width="2.69921875" style="240" customWidth="1"/>
    <col min="5890" max="5890" width="35.19921875" style="240" customWidth="1"/>
    <col min="5891" max="5891" width="16.5" style="240" customWidth="1"/>
    <col min="5892" max="5892" width="19.296875" style="240" customWidth="1"/>
    <col min="5893" max="5893" width="19.796875" style="240" customWidth="1"/>
    <col min="5894" max="5894" width="24.69921875" style="240" customWidth="1"/>
    <col min="5895" max="5895" width="28.796875" style="240" customWidth="1"/>
    <col min="5896" max="5896" width="27.296875" style="240" customWidth="1"/>
    <col min="5897" max="6144" width="9.19921875" style="240"/>
    <col min="6145" max="6145" width="2.69921875" style="240" customWidth="1"/>
    <col min="6146" max="6146" width="35.19921875" style="240" customWidth="1"/>
    <col min="6147" max="6147" width="16.5" style="240" customWidth="1"/>
    <col min="6148" max="6148" width="19.296875" style="240" customWidth="1"/>
    <col min="6149" max="6149" width="19.796875" style="240" customWidth="1"/>
    <col min="6150" max="6150" width="24.69921875" style="240" customWidth="1"/>
    <col min="6151" max="6151" width="28.796875" style="240" customWidth="1"/>
    <col min="6152" max="6152" width="27.296875" style="240" customWidth="1"/>
    <col min="6153" max="6400" width="9.19921875" style="240"/>
    <col min="6401" max="6401" width="2.69921875" style="240" customWidth="1"/>
    <col min="6402" max="6402" width="35.19921875" style="240" customWidth="1"/>
    <col min="6403" max="6403" width="16.5" style="240" customWidth="1"/>
    <col min="6404" max="6404" width="19.296875" style="240" customWidth="1"/>
    <col min="6405" max="6405" width="19.796875" style="240" customWidth="1"/>
    <col min="6406" max="6406" width="24.69921875" style="240" customWidth="1"/>
    <col min="6407" max="6407" width="28.796875" style="240" customWidth="1"/>
    <col min="6408" max="6408" width="27.296875" style="240" customWidth="1"/>
    <col min="6409" max="6656" width="9.19921875" style="240"/>
    <col min="6657" max="6657" width="2.69921875" style="240" customWidth="1"/>
    <col min="6658" max="6658" width="35.19921875" style="240" customWidth="1"/>
    <col min="6659" max="6659" width="16.5" style="240" customWidth="1"/>
    <col min="6660" max="6660" width="19.296875" style="240" customWidth="1"/>
    <col min="6661" max="6661" width="19.796875" style="240" customWidth="1"/>
    <col min="6662" max="6662" width="24.69921875" style="240" customWidth="1"/>
    <col min="6663" max="6663" width="28.796875" style="240" customWidth="1"/>
    <col min="6664" max="6664" width="27.296875" style="240" customWidth="1"/>
    <col min="6665" max="6912" width="9.19921875" style="240"/>
    <col min="6913" max="6913" width="2.69921875" style="240" customWidth="1"/>
    <col min="6914" max="6914" width="35.19921875" style="240" customWidth="1"/>
    <col min="6915" max="6915" width="16.5" style="240" customWidth="1"/>
    <col min="6916" max="6916" width="19.296875" style="240" customWidth="1"/>
    <col min="6917" max="6917" width="19.796875" style="240" customWidth="1"/>
    <col min="6918" max="6918" width="24.69921875" style="240" customWidth="1"/>
    <col min="6919" max="6919" width="28.796875" style="240" customWidth="1"/>
    <col min="6920" max="6920" width="27.296875" style="240" customWidth="1"/>
    <col min="6921" max="7168" width="9.19921875" style="240"/>
    <col min="7169" max="7169" width="2.69921875" style="240" customWidth="1"/>
    <col min="7170" max="7170" width="35.19921875" style="240" customWidth="1"/>
    <col min="7171" max="7171" width="16.5" style="240" customWidth="1"/>
    <col min="7172" max="7172" width="19.296875" style="240" customWidth="1"/>
    <col min="7173" max="7173" width="19.796875" style="240" customWidth="1"/>
    <col min="7174" max="7174" width="24.69921875" style="240" customWidth="1"/>
    <col min="7175" max="7175" width="28.796875" style="240" customWidth="1"/>
    <col min="7176" max="7176" width="27.296875" style="240" customWidth="1"/>
    <col min="7177" max="7424" width="9.19921875" style="240"/>
    <col min="7425" max="7425" width="2.69921875" style="240" customWidth="1"/>
    <col min="7426" max="7426" width="35.19921875" style="240" customWidth="1"/>
    <col min="7427" max="7427" width="16.5" style="240" customWidth="1"/>
    <col min="7428" max="7428" width="19.296875" style="240" customWidth="1"/>
    <col min="7429" max="7429" width="19.796875" style="240" customWidth="1"/>
    <col min="7430" max="7430" width="24.69921875" style="240" customWidth="1"/>
    <col min="7431" max="7431" width="28.796875" style="240" customWidth="1"/>
    <col min="7432" max="7432" width="27.296875" style="240" customWidth="1"/>
    <col min="7433" max="7680" width="9.19921875" style="240"/>
    <col min="7681" max="7681" width="2.69921875" style="240" customWidth="1"/>
    <col min="7682" max="7682" width="35.19921875" style="240" customWidth="1"/>
    <col min="7683" max="7683" width="16.5" style="240" customWidth="1"/>
    <col min="7684" max="7684" width="19.296875" style="240" customWidth="1"/>
    <col min="7685" max="7685" width="19.796875" style="240" customWidth="1"/>
    <col min="7686" max="7686" width="24.69921875" style="240" customWidth="1"/>
    <col min="7687" max="7687" width="28.796875" style="240" customWidth="1"/>
    <col min="7688" max="7688" width="27.296875" style="240" customWidth="1"/>
    <col min="7689" max="7936" width="9.19921875" style="240"/>
    <col min="7937" max="7937" width="2.69921875" style="240" customWidth="1"/>
    <col min="7938" max="7938" width="35.19921875" style="240" customWidth="1"/>
    <col min="7939" max="7939" width="16.5" style="240" customWidth="1"/>
    <col min="7940" max="7940" width="19.296875" style="240" customWidth="1"/>
    <col min="7941" max="7941" width="19.796875" style="240" customWidth="1"/>
    <col min="7942" max="7942" width="24.69921875" style="240" customWidth="1"/>
    <col min="7943" max="7943" width="28.796875" style="240" customWidth="1"/>
    <col min="7944" max="7944" width="27.296875" style="240" customWidth="1"/>
    <col min="7945" max="8192" width="9.19921875" style="240"/>
    <col min="8193" max="8193" width="2.69921875" style="240" customWidth="1"/>
    <col min="8194" max="8194" width="35.19921875" style="240" customWidth="1"/>
    <col min="8195" max="8195" width="16.5" style="240" customWidth="1"/>
    <col min="8196" max="8196" width="19.296875" style="240" customWidth="1"/>
    <col min="8197" max="8197" width="19.796875" style="240" customWidth="1"/>
    <col min="8198" max="8198" width="24.69921875" style="240" customWidth="1"/>
    <col min="8199" max="8199" width="28.796875" style="240" customWidth="1"/>
    <col min="8200" max="8200" width="27.296875" style="240" customWidth="1"/>
    <col min="8201" max="8448" width="9.19921875" style="240"/>
    <col min="8449" max="8449" width="2.69921875" style="240" customWidth="1"/>
    <col min="8450" max="8450" width="35.19921875" style="240" customWidth="1"/>
    <col min="8451" max="8451" width="16.5" style="240" customWidth="1"/>
    <col min="8452" max="8452" width="19.296875" style="240" customWidth="1"/>
    <col min="8453" max="8453" width="19.796875" style="240" customWidth="1"/>
    <col min="8454" max="8454" width="24.69921875" style="240" customWidth="1"/>
    <col min="8455" max="8455" width="28.796875" style="240" customWidth="1"/>
    <col min="8456" max="8456" width="27.296875" style="240" customWidth="1"/>
    <col min="8457" max="8704" width="9.19921875" style="240"/>
    <col min="8705" max="8705" width="2.69921875" style="240" customWidth="1"/>
    <col min="8706" max="8706" width="35.19921875" style="240" customWidth="1"/>
    <col min="8707" max="8707" width="16.5" style="240" customWidth="1"/>
    <col min="8708" max="8708" width="19.296875" style="240" customWidth="1"/>
    <col min="8709" max="8709" width="19.796875" style="240" customWidth="1"/>
    <col min="8710" max="8710" width="24.69921875" style="240" customWidth="1"/>
    <col min="8711" max="8711" width="28.796875" style="240" customWidth="1"/>
    <col min="8712" max="8712" width="27.296875" style="240" customWidth="1"/>
    <col min="8713" max="8960" width="9.19921875" style="240"/>
    <col min="8961" max="8961" width="2.69921875" style="240" customWidth="1"/>
    <col min="8962" max="8962" width="35.19921875" style="240" customWidth="1"/>
    <col min="8963" max="8963" width="16.5" style="240" customWidth="1"/>
    <col min="8964" max="8964" width="19.296875" style="240" customWidth="1"/>
    <col min="8965" max="8965" width="19.796875" style="240" customWidth="1"/>
    <col min="8966" max="8966" width="24.69921875" style="240" customWidth="1"/>
    <col min="8967" max="8967" width="28.796875" style="240" customWidth="1"/>
    <col min="8968" max="8968" width="27.296875" style="240" customWidth="1"/>
    <col min="8969" max="9216" width="9.19921875" style="240"/>
    <col min="9217" max="9217" width="2.69921875" style="240" customWidth="1"/>
    <col min="9218" max="9218" width="35.19921875" style="240" customWidth="1"/>
    <col min="9219" max="9219" width="16.5" style="240" customWidth="1"/>
    <col min="9220" max="9220" width="19.296875" style="240" customWidth="1"/>
    <col min="9221" max="9221" width="19.796875" style="240" customWidth="1"/>
    <col min="9222" max="9222" width="24.69921875" style="240" customWidth="1"/>
    <col min="9223" max="9223" width="28.796875" style="240" customWidth="1"/>
    <col min="9224" max="9224" width="27.296875" style="240" customWidth="1"/>
    <col min="9225" max="9472" width="9.19921875" style="240"/>
    <col min="9473" max="9473" width="2.69921875" style="240" customWidth="1"/>
    <col min="9474" max="9474" width="35.19921875" style="240" customWidth="1"/>
    <col min="9475" max="9475" width="16.5" style="240" customWidth="1"/>
    <col min="9476" max="9476" width="19.296875" style="240" customWidth="1"/>
    <col min="9477" max="9477" width="19.796875" style="240" customWidth="1"/>
    <col min="9478" max="9478" width="24.69921875" style="240" customWidth="1"/>
    <col min="9479" max="9479" width="28.796875" style="240" customWidth="1"/>
    <col min="9480" max="9480" width="27.296875" style="240" customWidth="1"/>
    <col min="9481" max="9728" width="9.19921875" style="240"/>
    <col min="9729" max="9729" width="2.69921875" style="240" customWidth="1"/>
    <col min="9730" max="9730" width="35.19921875" style="240" customWidth="1"/>
    <col min="9731" max="9731" width="16.5" style="240" customWidth="1"/>
    <col min="9732" max="9732" width="19.296875" style="240" customWidth="1"/>
    <col min="9733" max="9733" width="19.796875" style="240" customWidth="1"/>
    <col min="9734" max="9734" width="24.69921875" style="240" customWidth="1"/>
    <col min="9735" max="9735" width="28.796875" style="240" customWidth="1"/>
    <col min="9736" max="9736" width="27.296875" style="240" customWidth="1"/>
    <col min="9737" max="9984" width="9.19921875" style="240"/>
    <col min="9985" max="9985" width="2.69921875" style="240" customWidth="1"/>
    <col min="9986" max="9986" width="35.19921875" style="240" customWidth="1"/>
    <col min="9987" max="9987" width="16.5" style="240" customWidth="1"/>
    <col min="9988" max="9988" width="19.296875" style="240" customWidth="1"/>
    <col min="9989" max="9989" width="19.796875" style="240" customWidth="1"/>
    <col min="9990" max="9990" width="24.69921875" style="240" customWidth="1"/>
    <col min="9991" max="9991" width="28.796875" style="240" customWidth="1"/>
    <col min="9992" max="9992" width="27.296875" style="240" customWidth="1"/>
    <col min="9993" max="10240" width="9.19921875" style="240"/>
    <col min="10241" max="10241" width="2.69921875" style="240" customWidth="1"/>
    <col min="10242" max="10242" width="35.19921875" style="240" customWidth="1"/>
    <col min="10243" max="10243" width="16.5" style="240" customWidth="1"/>
    <col min="10244" max="10244" width="19.296875" style="240" customWidth="1"/>
    <col min="10245" max="10245" width="19.796875" style="240" customWidth="1"/>
    <col min="10246" max="10246" width="24.69921875" style="240" customWidth="1"/>
    <col min="10247" max="10247" width="28.796875" style="240" customWidth="1"/>
    <col min="10248" max="10248" width="27.296875" style="240" customWidth="1"/>
    <col min="10249" max="10496" width="9.19921875" style="240"/>
    <col min="10497" max="10497" width="2.69921875" style="240" customWidth="1"/>
    <col min="10498" max="10498" width="35.19921875" style="240" customWidth="1"/>
    <col min="10499" max="10499" width="16.5" style="240" customWidth="1"/>
    <col min="10500" max="10500" width="19.296875" style="240" customWidth="1"/>
    <col min="10501" max="10501" width="19.796875" style="240" customWidth="1"/>
    <col min="10502" max="10502" width="24.69921875" style="240" customWidth="1"/>
    <col min="10503" max="10503" width="28.796875" style="240" customWidth="1"/>
    <col min="10504" max="10504" width="27.296875" style="240" customWidth="1"/>
    <col min="10505" max="10752" width="9.19921875" style="240"/>
    <col min="10753" max="10753" width="2.69921875" style="240" customWidth="1"/>
    <col min="10754" max="10754" width="35.19921875" style="240" customWidth="1"/>
    <col min="10755" max="10755" width="16.5" style="240" customWidth="1"/>
    <col min="10756" max="10756" width="19.296875" style="240" customWidth="1"/>
    <col min="10757" max="10757" width="19.796875" style="240" customWidth="1"/>
    <col min="10758" max="10758" width="24.69921875" style="240" customWidth="1"/>
    <col min="10759" max="10759" width="28.796875" style="240" customWidth="1"/>
    <col min="10760" max="10760" width="27.296875" style="240" customWidth="1"/>
    <col min="10761" max="11008" width="9.19921875" style="240"/>
    <col min="11009" max="11009" width="2.69921875" style="240" customWidth="1"/>
    <col min="11010" max="11010" width="35.19921875" style="240" customWidth="1"/>
    <col min="11011" max="11011" width="16.5" style="240" customWidth="1"/>
    <col min="11012" max="11012" width="19.296875" style="240" customWidth="1"/>
    <col min="11013" max="11013" width="19.796875" style="240" customWidth="1"/>
    <col min="11014" max="11014" width="24.69921875" style="240" customWidth="1"/>
    <col min="11015" max="11015" width="28.796875" style="240" customWidth="1"/>
    <col min="11016" max="11016" width="27.296875" style="240" customWidth="1"/>
    <col min="11017" max="11264" width="9.19921875" style="240"/>
    <col min="11265" max="11265" width="2.69921875" style="240" customWidth="1"/>
    <col min="11266" max="11266" width="35.19921875" style="240" customWidth="1"/>
    <col min="11267" max="11267" width="16.5" style="240" customWidth="1"/>
    <col min="11268" max="11268" width="19.296875" style="240" customWidth="1"/>
    <col min="11269" max="11269" width="19.796875" style="240" customWidth="1"/>
    <col min="11270" max="11270" width="24.69921875" style="240" customWidth="1"/>
    <col min="11271" max="11271" width="28.796875" style="240" customWidth="1"/>
    <col min="11272" max="11272" width="27.296875" style="240" customWidth="1"/>
    <col min="11273" max="11520" width="9.19921875" style="240"/>
    <col min="11521" max="11521" width="2.69921875" style="240" customWidth="1"/>
    <col min="11522" max="11522" width="35.19921875" style="240" customWidth="1"/>
    <col min="11523" max="11523" width="16.5" style="240" customWidth="1"/>
    <col min="11524" max="11524" width="19.296875" style="240" customWidth="1"/>
    <col min="11525" max="11525" width="19.796875" style="240" customWidth="1"/>
    <col min="11526" max="11526" width="24.69921875" style="240" customWidth="1"/>
    <col min="11527" max="11527" width="28.796875" style="240" customWidth="1"/>
    <col min="11528" max="11528" width="27.296875" style="240" customWidth="1"/>
    <col min="11529" max="11776" width="9.19921875" style="240"/>
    <col min="11777" max="11777" width="2.69921875" style="240" customWidth="1"/>
    <col min="11778" max="11778" width="35.19921875" style="240" customWidth="1"/>
    <col min="11779" max="11779" width="16.5" style="240" customWidth="1"/>
    <col min="11780" max="11780" width="19.296875" style="240" customWidth="1"/>
    <col min="11781" max="11781" width="19.796875" style="240" customWidth="1"/>
    <col min="11782" max="11782" width="24.69921875" style="240" customWidth="1"/>
    <col min="11783" max="11783" width="28.796875" style="240" customWidth="1"/>
    <col min="11784" max="11784" width="27.296875" style="240" customWidth="1"/>
    <col min="11785" max="12032" width="9.19921875" style="240"/>
    <col min="12033" max="12033" width="2.69921875" style="240" customWidth="1"/>
    <col min="12034" max="12034" width="35.19921875" style="240" customWidth="1"/>
    <col min="12035" max="12035" width="16.5" style="240" customWidth="1"/>
    <col min="12036" max="12036" width="19.296875" style="240" customWidth="1"/>
    <col min="12037" max="12037" width="19.796875" style="240" customWidth="1"/>
    <col min="12038" max="12038" width="24.69921875" style="240" customWidth="1"/>
    <col min="12039" max="12039" width="28.796875" style="240" customWidth="1"/>
    <col min="12040" max="12040" width="27.296875" style="240" customWidth="1"/>
    <col min="12041" max="12288" width="9.19921875" style="240"/>
    <col min="12289" max="12289" width="2.69921875" style="240" customWidth="1"/>
    <col min="12290" max="12290" width="35.19921875" style="240" customWidth="1"/>
    <col min="12291" max="12291" width="16.5" style="240" customWidth="1"/>
    <col min="12292" max="12292" width="19.296875" style="240" customWidth="1"/>
    <col min="12293" max="12293" width="19.796875" style="240" customWidth="1"/>
    <col min="12294" max="12294" width="24.69921875" style="240" customWidth="1"/>
    <col min="12295" max="12295" width="28.796875" style="240" customWidth="1"/>
    <col min="12296" max="12296" width="27.296875" style="240" customWidth="1"/>
    <col min="12297" max="12544" width="9.19921875" style="240"/>
    <col min="12545" max="12545" width="2.69921875" style="240" customWidth="1"/>
    <col min="12546" max="12546" width="35.19921875" style="240" customWidth="1"/>
    <col min="12547" max="12547" width="16.5" style="240" customWidth="1"/>
    <col min="12548" max="12548" width="19.296875" style="240" customWidth="1"/>
    <col min="12549" max="12549" width="19.796875" style="240" customWidth="1"/>
    <col min="12550" max="12550" width="24.69921875" style="240" customWidth="1"/>
    <col min="12551" max="12551" width="28.796875" style="240" customWidth="1"/>
    <col min="12552" max="12552" width="27.296875" style="240" customWidth="1"/>
    <col min="12553" max="12800" width="9.19921875" style="240"/>
    <col min="12801" max="12801" width="2.69921875" style="240" customWidth="1"/>
    <col min="12802" max="12802" width="35.19921875" style="240" customWidth="1"/>
    <col min="12803" max="12803" width="16.5" style="240" customWidth="1"/>
    <col min="12804" max="12804" width="19.296875" style="240" customWidth="1"/>
    <col min="12805" max="12805" width="19.796875" style="240" customWidth="1"/>
    <col min="12806" max="12806" width="24.69921875" style="240" customWidth="1"/>
    <col min="12807" max="12807" width="28.796875" style="240" customWidth="1"/>
    <col min="12808" max="12808" width="27.296875" style="240" customWidth="1"/>
    <col min="12809" max="13056" width="9.19921875" style="240"/>
    <col min="13057" max="13057" width="2.69921875" style="240" customWidth="1"/>
    <col min="13058" max="13058" width="35.19921875" style="240" customWidth="1"/>
    <col min="13059" max="13059" width="16.5" style="240" customWidth="1"/>
    <col min="13060" max="13060" width="19.296875" style="240" customWidth="1"/>
    <col min="13061" max="13061" width="19.796875" style="240" customWidth="1"/>
    <col min="13062" max="13062" width="24.69921875" style="240" customWidth="1"/>
    <col min="13063" max="13063" width="28.796875" style="240" customWidth="1"/>
    <col min="13064" max="13064" width="27.296875" style="240" customWidth="1"/>
    <col min="13065" max="13312" width="9.19921875" style="240"/>
    <col min="13313" max="13313" width="2.69921875" style="240" customWidth="1"/>
    <col min="13314" max="13314" width="35.19921875" style="240" customWidth="1"/>
    <col min="13315" max="13315" width="16.5" style="240" customWidth="1"/>
    <col min="13316" max="13316" width="19.296875" style="240" customWidth="1"/>
    <col min="13317" max="13317" width="19.796875" style="240" customWidth="1"/>
    <col min="13318" max="13318" width="24.69921875" style="240" customWidth="1"/>
    <col min="13319" max="13319" width="28.796875" style="240" customWidth="1"/>
    <col min="13320" max="13320" width="27.296875" style="240" customWidth="1"/>
    <col min="13321" max="13568" width="9.19921875" style="240"/>
    <col min="13569" max="13569" width="2.69921875" style="240" customWidth="1"/>
    <col min="13570" max="13570" width="35.19921875" style="240" customWidth="1"/>
    <col min="13571" max="13571" width="16.5" style="240" customWidth="1"/>
    <col min="13572" max="13572" width="19.296875" style="240" customWidth="1"/>
    <col min="13573" max="13573" width="19.796875" style="240" customWidth="1"/>
    <col min="13574" max="13574" width="24.69921875" style="240" customWidth="1"/>
    <col min="13575" max="13575" width="28.796875" style="240" customWidth="1"/>
    <col min="13576" max="13576" width="27.296875" style="240" customWidth="1"/>
    <col min="13577" max="13824" width="9.19921875" style="240"/>
    <col min="13825" max="13825" width="2.69921875" style="240" customWidth="1"/>
    <col min="13826" max="13826" width="35.19921875" style="240" customWidth="1"/>
    <col min="13827" max="13827" width="16.5" style="240" customWidth="1"/>
    <col min="13828" max="13828" width="19.296875" style="240" customWidth="1"/>
    <col min="13829" max="13829" width="19.796875" style="240" customWidth="1"/>
    <col min="13830" max="13830" width="24.69921875" style="240" customWidth="1"/>
    <col min="13831" max="13831" width="28.796875" style="240" customWidth="1"/>
    <col min="13832" max="13832" width="27.296875" style="240" customWidth="1"/>
    <col min="13833" max="14080" width="9.19921875" style="240"/>
    <col min="14081" max="14081" width="2.69921875" style="240" customWidth="1"/>
    <col min="14082" max="14082" width="35.19921875" style="240" customWidth="1"/>
    <col min="14083" max="14083" width="16.5" style="240" customWidth="1"/>
    <col min="14084" max="14084" width="19.296875" style="240" customWidth="1"/>
    <col min="14085" max="14085" width="19.796875" style="240" customWidth="1"/>
    <col min="14086" max="14086" width="24.69921875" style="240" customWidth="1"/>
    <col min="14087" max="14087" width="28.796875" style="240" customWidth="1"/>
    <col min="14088" max="14088" width="27.296875" style="240" customWidth="1"/>
    <col min="14089" max="14336" width="9.19921875" style="240"/>
    <col min="14337" max="14337" width="2.69921875" style="240" customWidth="1"/>
    <col min="14338" max="14338" width="35.19921875" style="240" customWidth="1"/>
    <col min="14339" max="14339" width="16.5" style="240" customWidth="1"/>
    <col min="14340" max="14340" width="19.296875" style="240" customWidth="1"/>
    <col min="14341" max="14341" width="19.796875" style="240" customWidth="1"/>
    <col min="14342" max="14342" width="24.69921875" style="240" customWidth="1"/>
    <col min="14343" max="14343" width="28.796875" style="240" customWidth="1"/>
    <col min="14344" max="14344" width="27.296875" style="240" customWidth="1"/>
    <col min="14345" max="14592" width="9.19921875" style="240"/>
    <col min="14593" max="14593" width="2.69921875" style="240" customWidth="1"/>
    <col min="14594" max="14594" width="35.19921875" style="240" customWidth="1"/>
    <col min="14595" max="14595" width="16.5" style="240" customWidth="1"/>
    <col min="14596" max="14596" width="19.296875" style="240" customWidth="1"/>
    <col min="14597" max="14597" width="19.796875" style="240" customWidth="1"/>
    <col min="14598" max="14598" width="24.69921875" style="240" customWidth="1"/>
    <col min="14599" max="14599" width="28.796875" style="240" customWidth="1"/>
    <col min="14600" max="14600" width="27.296875" style="240" customWidth="1"/>
    <col min="14601" max="14848" width="9.19921875" style="240"/>
    <col min="14849" max="14849" width="2.69921875" style="240" customWidth="1"/>
    <col min="14850" max="14850" width="35.19921875" style="240" customWidth="1"/>
    <col min="14851" max="14851" width="16.5" style="240" customWidth="1"/>
    <col min="14852" max="14852" width="19.296875" style="240" customWidth="1"/>
    <col min="14853" max="14853" width="19.796875" style="240" customWidth="1"/>
    <col min="14854" max="14854" width="24.69921875" style="240" customWidth="1"/>
    <col min="14855" max="14855" width="28.796875" style="240" customWidth="1"/>
    <col min="14856" max="14856" width="27.296875" style="240" customWidth="1"/>
    <col min="14857" max="15104" width="9.19921875" style="240"/>
    <col min="15105" max="15105" width="2.69921875" style="240" customWidth="1"/>
    <col min="15106" max="15106" width="35.19921875" style="240" customWidth="1"/>
    <col min="15107" max="15107" width="16.5" style="240" customWidth="1"/>
    <col min="15108" max="15108" width="19.296875" style="240" customWidth="1"/>
    <col min="15109" max="15109" width="19.796875" style="240" customWidth="1"/>
    <col min="15110" max="15110" width="24.69921875" style="240" customWidth="1"/>
    <col min="15111" max="15111" width="28.796875" style="240" customWidth="1"/>
    <col min="15112" max="15112" width="27.296875" style="240" customWidth="1"/>
    <col min="15113" max="15360" width="9.19921875" style="240"/>
    <col min="15361" max="15361" width="2.69921875" style="240" customWidth="1"/>
    <col min="15362" max="15362" width="35.19921875" style="240" customWidth="1"/>
    <col min="15363" max="15363" width="16.5" style="240" customWidth="1"/>
    <col min="15364" max="15364" width="19.296875" style="240" customWidth="1"/>
    <col min="15365" max="15365" width="19.796875" style="240" customWidth="1"/>
    <col min="15366" max="15366" width="24.69921875" style="240" customWidth="1"/>
    <col min="15367" max="15367" width="28.796875" style="240" customWidth="1"/>
    <col min="15368" max="15368" width="27.296875" style="240" customWidth="1"/>
    <col min="15369" max="15616" width="9.19921875" style="240"/>
    <col min="15617" max="15617" width="2.69921875" style="240" customWidth="1"/>
    <col min="15618" max="15618" width="35.19921875" style="240" customWidth="1"/>
    <col min="15619" max="15619" width="16.5" style="240" customWidth="1"/>
    <col min="15620" max="15620" width="19.296875" style="240" customWidth="1"/>
    <col min="15621" max="15621" width="19.796875" style="240" customWidth="1"/>
    <col min="15622" max="15622" width="24.69921875" style="240" customWidth="1"/>
    <col min="15623" max="15623" width="28.796875" style="240" customWidth="1"/>
    <col min="15624" max="15624" width="27.296875" style="240" customWidth="1"/>
    <col min="15625" max="15872" width="9.19921875" style="240"/>
    <col min="15873" max="15873" width="2.69921875" style="240" customWidth="1"/>
    <col min="15874" max="15874" width="35.19921875" style="240" customWidth="1"/>
    <col min="15875" max="15875" width="16.5" style="240" customWidth="1"/>
    <col min="15876" max="15876" width="19.296875" style="240" customWidth="1"/>
    <col min="15877" max="15877" width="19.796875" style="240" customWidth="1"/>
    <col min="15878" max="15878" width="24.69921875" style="240" customWidth="1"/>
    <col min="15879" max="15879" width="28.796875" style="240" customWidth="1"/>
    <col min="15880" max="15880" width="27.296875" style="240" customWidth="1"/>
    <col min="15881" max="16128" width="9.19921875" style="240"/>
    <col min="16129" max="16129" width="2.69921875" style="240" customWidth="1"/>
    <col min="16130" max="16130" width="35.19921875" style="240" customWidth="1"/>
    <col min="16131" max="16131" width="16.5" style="240" customWidth="1"/>
    <col min="16132" max="16132" width="19.296875" style="240" customWidth="1"/>
    <col min="16133" max="16133" width="19.796875" style="240" customWidth="1"/>
    <col min="16134" max="16134" width="24.69921875" style="240" customWidth="1"/>
    <col min="16135" max="16135" width="28.796875" style="240" customWidth="1"/>
    <col min="16136" max="16136" width="27.296875" style="240" customWidth="1"/>
    <col min="16137" max="16384" width="9.19921875" style="240"/>
  </cols>
  <sheetData>
    <row r="1" spans="2:18" ht="27" customHeight="1"/>
    <row r="2" spans="2:18" ht="77.25" customHeight="1">
      <c r="B2" s="392" t="s">
        <v>847</v>
      </c>
      <c r="C2" s="392"/>
      <c r="D2" s="392"/>
      <c r="E2" s="392"/>
      <c r="F2" s="392"/>
      <c r="G2" s="392"/>
      <c r="H2" s="392"/>
      <c r="K2" s="242"/>
      <c r="L2" s="242"/>
      <c r="M2" s="242"/>
      <c r="N2" s="242"/>
      <c r="O2" s="242"/>
      <c r="P2" s="242"/>
      <c r="Q2" s="242"/>
      <c r="R2" s="242"/>
    </row>
    <row r="4" spans="2:18">
      <c r="B4" s="393" t="s">
        <v>848</v>
      </c>
      <c r="C4" s="393"/>
      <c r="D4" s="393"/>
      <c r="E4" s="393"/>
      <c r="F4" s="393"/>
      <c r="G4" s="393"/>
      <c r="H4" s="393"/>
    </row>
    <row r="6" spans="2:18" ht="25.5" customHeight="1">
      <c r="B6" s="390" t="s">
        <v>849</v>
      </c>
      <c r="C6" s="390"/>
      <c r="D6" s="390"/>
      <c r="E6" s="390"/>
      <c r="F6" s="390"/>
      <c r="G6" s="390"/>
      <c r="H6" s="390"/>
      <c r="K6" s="243"/>
      <c r="L6" s="243"/>
      <c r="M6" s="243"/>
      <c r="N6" s="243"/>
      <c r="O6" s="243"/>
      <c r="P6" s="243"/>
      <c r="Q6" s="243"/>
      <c r="R6" s="243"/>
    </row>
    <row r="8" spans="2:18">
      <c r="B8" s="394" t="s">
        <v>0</v>
      </c>
      <c r="C8" s="394" t="s">
        <v>121</v>
      </c>
      <c r="D8" s="394" t="s">
        <v>850</v>
      </c>
      <c r="E8" s="394" t="s">
        <v>851</v>
      </c>
      <c r="F8" s="394" t="s">
        <v>852</v>
      </c>
      <c r="G8" s="394"/>
      <c r="H8" s="394"/>
    </row>
    <row r="9" spans="2:18" ht="84" customHeight="1">
      <c r="B9" s="394"/>
      <c r="C9" s="394"/>
      <c r="D9" s="394"/>
      <c r="E9" s="394"/>
      <c r="F9" s="244" t="s">
        <v>853</v>
      </c>
      <c r="G9" s="244" t="s">
        <v>854</v>
      </c>
      <c r="H9" s="244" t="s">
        <v>855</v>
      </c>
    </row>
    <row r="10" spans="2:18">
      <c r="B10" s="245">
        <v>1</v>
      </c>
      <c r="C10" s="245">
        <v>2</v>
      </c>
      <c r="D10" s="245">
        <v>3</v>
      </c>
      <c r="E10" s="245">
        <v>4</v>
      </c>
      <c r="F10" s="245">
        <v>5</v>
      </c>
      <c r="G10" s="245">
        <v>6</v>
      </c>
      <c r="H10" s="245">
        <v>7</v>
      </c>
    </row>
    <row r="11" spans="2:18" ht="39.6">
      <c r="B11" s="246" t="s">
        <v>856</v>
      </c>
      <c r="C11" s="247">
        <v>1010</v>
      </c>
      <c r="D11" s="248">
        <v>92725566</v>
      </c>
      <c r="E11" s="248">
        <v>67372719</v>
      </c>
      <c r="F11" s="248">
        <v>65832010</v>
      </c>
      <c r="G11" s="248">
        <v>1590034</v>
      </c>
      <c r="H11" s="248">
        <v>3755504</v>
      </c>
    </row>
    <row r="12" spans="2:18">
      <c r="B12" s="249" t="s">
        <v>701</v>
      </c>
      <c r="C12" s="247"/>
      <c r="D12" s="248"/>
      <c r="E12" s="248"/>
      <c r="F12" s="248"/>
      <c r="G12" s="248"/>
      <c r="H12" s="248"/>
    </row>
    <row r="13" spans="2:18">
      <c r="B13" s="249" t="s">
        <v>702</v>
      </c>
      <c r="C13" s="247">
        <v>1011</v>
      </c>
      <c r="D13" s="248">
        <v>498156</v>
      </c>
      <c r="E13" s="248">
        <v>455175</v>
      </c>
      <c r="F13" s="248">
        <v>451530</v>
      </c>
      <c r="G13" s="248">
        <v>3711</v>
      </c>
      <c r="H13" s="248">
        <v>43240</v>
      </c>
    </row>
    <row r="14" spans="2:18">
      <c r="B14" s="249" t="s">
        <v>703</v>
      </c>
      <c r="C14" s="247">
        <v>1012</v>
      </c>
      <c r="D14" s="248">
        <v>30839</v>
      </c>
      <c r="E14" s="248">
        <v>27699</v>
      </c>
      <c r="F14" s="248">
        <v>27567</v>
      </c>
      <c r="G14" s="248">
        <v>138</v>
      </c>
      <c r="H14" s="248">
        <v>4421</v>
      </c>
    </row>
    <row r="15" spans="2:18">
      <c r="B15" s="249" t="s">
        <v>704</v>
      </c>
      <c r="C15" s="247">
        <v>1013</v>
      </c>
      <c r="D15" s="248">
        <v>545</v>
      </c>
      <c r="E15" s="248">
        <v>540</v>
      </c>
      <c r="F15" s="248">
        <v>537</v>
      </c>
      <c r="G15" s="248">
        <v>3</v>
      </c>
      <c r="H15" s="248">
        <v>70</v>
      </c>
    </row>
    <row r="16" spans="2:18">
      <c r="B16" s="249" t="s">
        <v>705</v>
      </c>
      <c r="C16" s="247">
        <v>1014</v>
      </c>
      <c r="D16" s="248">
        <v>229</v>
      </c>
      <c r="E16" s="248">
        <v>225</v>
      </c>
      <c r="F16" s="248">
        <v>222</v>
      </c>
      <c r="G16" s="248">
        <v>3</v>
      </c>
      <c r="H16" s="248">
        <v>59</v>
      </c>
    </row>
    <row r="17" spans="2:8">
      <c r="B17" s="249" t="s">
        <v>706</v>
      </c>
      <c r="C17" s="247">
        <v>1015</v>
      </c>
      <c r="D17" s="248">
        <v>53053</v>
      </c>
      <c r="E17" s="248">
        <v>52263</v>
      </c>
      <c r="F17" s="248">
        <v>52082</v>
      </c>
      <c r="G17" s="248">
        <v>182</v>
      </c>
      <c r="H17" s="248">
        <v>1872</v>
      </c>
    </row>
    <row r="18" spans="2:8">
      <c r="B18" s="249" t="s">
        <v>707</v>
      </c>
      <c r="C18" s="247">
        <v>1016</v>
      </c>
      <c r="D18" s="248">
        <v>8404</v>
      </c>
      <c r="E18" s="248">
        <v>8374</v>
      </c>
      <c r="F18" s="248">
        <v>8372</v>
      </c>
      <c r="G18" s="248">
        <v>2</v>
      </c>
      <c r="H18" s="248">
        <v>322</v>
      </c>
    </row>
    <row r="19" spans="2:8">
      <c r="B19" s="249" t="s">
        <v>708</v>
      </c>
      <c r="C19" s="247">
        <v>1017</v>
      </c>
      <c r="D19" s="248">
        <v>2125</v>
      </c>
      <c r="E19" s="248">
        <v>2122</v>
      </c>
      <c r="F19" s="248">
        <v>2100</v>
      </c>
      <c r="G19" s="248">
        <v>22</v>
      </c>
      <c r="H19" s="248">
        <v>257</v>
      </c>
    </row>
    <row r="20" spans="2:8">
      <c r="B20" s="249" t="s">
        <v>709</v>
      </c>
      <c r="C20" s="247">
        <v>1018</v>
      </c>
      <c r="D20" s="248">
        <v>335</v>
      </c>
      <c r="E20" s="248">
        <v>335</v>
      </c>
      <c r="F20" s="248">
        <v>334</v>
      </c>
      <c r="G20" s="248">
        <v>1</v>
      </c>
      <c r="H20" s="248">
        <v>31</v>
      </c>
    </row>
    <row r="21" spans="2:8">
      <c r="B21" s="249" t="s">
        <v>710</v>
      </c>
      <c r="C21" s="247">
        <v>1019</v>
      </c>
      <c r="D21" s="248">
        <v>29657</v>
      </c>
      <c r="E21" s="248">
        <v>28941</v>
      </c>
      <c r="F21" s="248">
        <v>28905</v>
      </c>
      <c r="G21" s="248">
        <v>36</v>
      </c>
      <c r="H21" s="248">
        <v>1882</v>
      </c>
    </row>
    <row r="22" spans="2:8">
      <c r="B22" s="249" t="s">
        <v>711</v>
      </c>
      <c r="C22" s="247">
        <v>1020</v>
      </c>
      <c r="D22" s="248">
        <v>15082</v>
      </c>
      <c r="E22" s="248">
        <v>14938</v>
      </c>
      <c r="F22" s="248">
        <v>14830</v>
      </c>
      <c r="G22" s="248">
        <v>108</v>
      </c>
      <c r="H22" s="248">
        <v>2061</v>
      </c>
    </row>
    <row r="23" spans="2:8">
      <c r="B23" s="249" t="s">
        <v>712</v>
      </c>
      <c r="C23" s="247">
        <v>1021</v>
      </c>
      <c r="D23" s="248">
        <v>465</v>
      </c>
      <c r="E23" s="248">
        <v>465</v>
      </c>
      <c r="F23" s="248">
        <v>465</v>
      </c>
      <c r="G23" s="248">
        <v>0</v>
      </c>
      <c r="H23" s="248">
        <v>52</v>
      </c>
    </row>
    <row r="24" spans="2:8">
      <c r="B24" s="249" t="s">
        <v>857</v>
      </c>
      <c r="C24" s="247">
        <v>1022</v>
      </c>
      <c r="D24" s="248">
        <v>73852</v>
      </c>
      <c r="E24" s="248">
        <v>73655</v>
      </c>
      <c r="F24" s="248">
        <v>73618</v>
      </c>
      <c r="G24" s="248">
        <v>37</v>
      </c>
      <c r="H24" s="248">
        <v>3125</v>
      </c>
    </row>
    <row r="25" spans="2:8">
      <c r="B25" s="249" t="s">
        <v>858</v>
      </c>
      <c r="C25" s="247">
        <v>1023</v>
      </c>
      <c r="D25" s="248">
        <v>197</v>
      </c>
      <c r="E25" s="248">
        <v>197</v>
      </c>
      <c r="F25" s="248">
        <v>197</v>
      </c>
      <c r="G25" s="248">
        <v>0</v>
      </c>
      <c r="H25" s="248">
        <v>40</v>
      </c>
    </row>
    <row r="26" spans="2:8">
      <c r="B26" s="249" t="s">
        <v>713</v>
      </c>
      <c r="C26" s="247">
        <v>1024</v>
      </c>
      <c r="D26" s="248">
        <v>37604</v>
      </c>
      <c r="E26" s="248">
        <v>37231</v>
      </c>
      <c r="F26" s="248">
        <v>35093</v>
      </c>
      <c r="G26" s="248">
        <v>2145</v>
      </c>
      <c r="H26" s="248">
        <v>1629</v>
      </c>
    </row>
    <row r="27" spans="2:8">
      <c r="B27" s="249" t="s">
        <v>714</v>
      </c>
      <c r="C27" s="247">
        <v>1025</v>
      </c>
      <c r="D27" s="248">
        <v>1446414</v>
      </c>
      <c r="E27" s="248">
        <v>1349738</v>
      </c>
      <c r="F27" s="248">
        <v>1348048</v>
      </c>
      <c r="G27" s="248">
        <v>1707</v>
      </c>
      <c r="H27" s="248">
        <v>26469</v>
      </c>
    </row>
    <row r="28" spans="2:8">
      <c r="B28" s="249" t="s">
        <v>715</v>
      </c>
      <c r="C28" s="247">
        <v>1026</v>
      </c>
      <c r="D28" s="248">
        <v>8826</v>
      </c>
      <c r="E28" s="248">
        <v>7768</v>
      </c>
      <c r="F28" s="248">
        <v>7385</v>
      </c>
      <c r="G28" s="248">
        <v>398</v>
      </c>
      <c r="H28" s="248">
        <v>735</v>
      </c>
    </row>
    <row r="29" spans="2:8">
      <c r="B29" s="249" t="s">
        <v>716</v>
      </c>
      <c r="C29" s="247">
        <v>1027</v>
      </c>
      <c r="D29" s="248">
        <v>3524</v>
      </c>
      <c r="E29" s="248">
        <v>3363</v>
      </c>
      <c r="F29" s="248">
        <v>3187</v>
      </c>
      <c r="G29" s="248">
        <v>176</v>
      </c>
      <c r="H29" s="248">
        <v>383</v>
      </c>
    </row>
    <row r="30" spans="2:8">
      <c r="B30" s="249" t="s">
        <v>717</v>
      </c>
      <c r="C30" s="247">
        <v>1028</v>
      </c>
      <c r="D30" s="248">
        <v>1758286</v>
      </c>
      <c r="E30" s="248">
        <v>1659005</v>
      </c>
      <c r="F30" s="248">
        <v>1654187</v>
      </c>
      <c r="G30" s="248">
        <v>4918</v>
      </c>
      <c r="H30" s="248">
        <v>110256</v>
      </c>
    </row>
    <row r="31" spans="2:8">
      <c r="B31" s="249" t="s">
        <v>718</v>
      </c>
      <c r="C31" s="247">
        <v>1029</v>
      </c>
      <c r="D31" s="248">
        <v>915</v>
      </c>
      <c r="E31" s="248">
        <v>894</v>
      </c>
      <c r="F31" s="248">
        <v>864</v>
      </c>
      <c r="G31" s="248">
        <v>30</v>
      </c>
      <c r="H31" s="248">
        <v>141</v>
      </c>
    </row>
    <row r="32" spans="2:8">
      <c r="B32" s="249" t="s">
        <v>719</v>
      </c>
      <c r="C32" s="247">
        <v>1030</v>
      </c>
      <c r="D32" s="248">
        <v>1113</v>
      </c>
      <c r="E32" s="248">
        <v>1108</v>
      </c>
      <c r="F32" s="248">
        <v>1105</v>
      </c>
      <c r="G32" s="248">
        <v>3</v>
      </c>
      <c r="H32" s="248">
        <v>86</v>
      </c>
    </row>
    <row r="33" spans="2:8">
      <c r="B33" s="249" t="s">
        <v>720</v>
      </c>
      <c r="C33" s="247">
        <v>1031</v>
      </c>
      <c r="D33" s="248">
        <v>25</v>
      </c>
      <c r="E33" s="248">
        <v>25</v>
      </c>
      <c r="F33" s="248">
        <v>25</v>
      </c>
      <c r="G33" s="248">
        <v>0</v>
      </c>
      <c r="H33" s="248">
        <v>5</v>
      </c>
    </row>
    <row r="34" spans="2:8">
      <c r="B34" s="249" t="s">
        <v>721</v>
      </c>
      <c r="C34" s="247">
        <v>1032</v>
      </c>
      <c r="D34" s="248">
        <v>247</v>
      </c>
      <c r="E34" s="248">
        <v>247</v>
      </c>
      <c r="F34" s="248">
        <v>246</v>
      </c>
      <c r="G34" s="248">
        <v>1</v>
      </c>
      <c r="H34" s="248">
        <v>24</v>
      </c>
    </row>
    <row r="35" spans="2:8">
      <c r="B35" s="249" t="s">
        <v>722</v>
      </c>
      <c r="C35" s="247">
        <v>1033</v>
      </c>
      <c r="D35" s="248">
        <v>17</v>
      </c>
      <c r="E35" s="248">
        <v>17</v>
      </c>
      <c r="F35" s="248">
        <v>17</v>
      </c>
      <c r="G35" s="248">
        <v>0</v>
      </c>
      <c r="H35" s="248">
        <v>5</v>
      </c>
    </row>
    <row r="36" spans="2:8">
      <c r="B36" s="249" t="s">
        <v>723</v>
      </c>
      <c r="C36" s="247">
        <v>1034</v>
      </c>
      <c r="D36" s="248">
        <v>14</v>
      </c>
      <c r="E36" s="248">
        <v>14</v>
      </c>
      <c r="F36" s="248">
        <v>14</v>
      </c>
      <c r="G36" s="248">
        <v>0</v>
      </c>
      <c r="H36" s="248">
        <v>2</v>
      </c>
    </row>
    <row r="37" spans="2:8">
      <c r="B37" s="249" t="s">
        <v>724</v>
      </c>
      <c r="C37" s="247">
        <v>1035</v>
      </c>
      <c r="D37" s="248">
        <v>102</v>
      </c>
      <c r="E37" s="248">
        <v>96</v>
      </c>
      <c r="F37" s="248">
        <v>92</v>
      </c>
      <c r="G37" s="248">
        <v>4</v>
      </c>
      <c r="H37" s="248">
        <v>23</v>
      </c>
    </row>
    <row r="38" spans="2:8">
      <c r="B38" s="249" t="s">
        <v>725</v>
      </c>
      <c r="C38" s="247">
        <v>1036</v>
      </c>
      <c r="D38" s="248">
        <v>8088</v>
      </c>
      <c r="E38" s="248">
        <v>7496</v>
      </c>
      <c r="F38" s="248">
        <v>7433</v>
      </c>
      <c r="G38" s="248">
        <v>63</v>
      </c>
      <c r="H38" s="248">
        <v>1490</v>
      </c>
    </row>
    <row r="39" spans="2:8">
      <c r="B39" s="249" t="s">
        <v>726</v>
      </c>
      <c r="C39" s="247">
        <v>1037</v>
      </c>
      <c r="D39" s="248">
        <v>5</v>
      </c>
      <c r="E39" s="248">
        <v>5</v>
      </c>
      <c r="F39" s="248">
        <v>5</v>
      </c>
      <c r="G39" s="248">
        <v>0</v>
      </c>
      <c r="H39" s="248">
        <v>0</v>
      </c>
    </row>
    <row r="40" spans="2:8">
      <c r="B40" s="249" t="s">
        <v>727</v>
      </c>
      <c r="C40" s="247">
        <v>1038</v>
      </c>
      <c r="D40" s="248">
        <v>3171</v>
      </c>
      <c r="E40" s="248">
        <v>3085</v>
      </c>
      <c r="F40" s="248">
        <v>3054</v>
      </c>
      <c r="G40" s="248">
        <v>31</v>
      </c>
      <c r="H40" s="248">
        <v>409</v>
      </c>
    </row>
    <row r="41" spans="2:8">
      <c r="B41" s="249" t="s">
        <v>728</v>
      </c>
      <c r="C41" s="247">
        <v>1039</v>
      </c>
      <c r="D41" s="248">
        <v>12</v>
      </c>
      <c r="E41" s="248">
        <v>11</v>
      </c>
      <c r="F41" s="248">
        <v>10</v>
      </c>
      <c r="G41" s="248">
        <v>1</v>
      </c>
      <c r="H41" s="248">
        <v>0</v>
      </c>
    </row>
    <row r="42" spans="2:8">
      <c r="B42" s="249" t="s">
        <v>859</v>
      </c>
      <c r="C42" s="247">
        <v>1040</v>
      </c>
      <c r="D42" s="248">
        <v>1983</v>
      </c>
      <c r="E42" s="248">
        <v>1920</v>
      </c>
      <c r="F42" s="248">
        <v>1897</v>
      </c>
      <c r="G42" s="248">
        <v>23</v>
      </c>
      <c r="H42" s="248">
        <v>253</v>
      </c>
    </row>
    <row r="43" spans="2:8">
      <c r="B43" s="249" t="s">
        <v>822</v>
      </c>
      <c r="C43" s="247">
        <v>1041</v>
      </c>
      <c r="D43" s="248">
        <v>33</v>
      </c>
      <c r="E43" s="248">
        <v>33</v>
      </c>
      <c r="F43" s="248">
        <v>33</v>
      </c>
      <c r="G43" s="248">
        <v>0</v>
      </c>
      <c r="H43" s="248">
        <v>1</v>
      </c>
    </row>
    <row r="44" spans="2:8">
      <c r="B44" s="249" t="s">
        <v>729</v>
      </c>
      <c r="C44" s="247">
        <v>1042</v>
      </c>
      <c r="D44" s="248">
        <v>451</v>
      </c>
      <c r="E44" s="248">
        <v>441</v>
      </c>
      <c r="F44" s="248">
        <v>420</v>
      </c>
      <c r="G44" s="248">
        <v>21</v>
      </c>
      <c r="H44" s="248">
        <v>39</v>
      </c>
    </row>
    <row r="45" spans="2:8">
      <c r="B45" s="249" t="s">
        <v>730</v>
      </c>
      <c r="C45" s="247">
        <v>1043</v>
      </c>
      <c r="D45" s="248">
        <v>75229140</v>
      </c>
      <c r="E45" s="248">
        <v>59952824</v>
      </c>
      <c r="F45" s="248">
        <v>58518400</v>
      </c>
      <c r="G45" s="248">
        <v>1466443</v>
      </c>
      <c r="H45" s="248">
        <v>3287557</v>
      </c>
    </row>
    <row r="46" spans="2:8">
      <c r="B46" s="249" t="s">
        <v>731</v>
      </c>
      <c r="C46" s="247">
        <v>1044</v>
      </c>
      <c r="D46" s="248">
        <v>38201</v>
      </c>
      <c r="E46" s="248">
        <v>31857</v>
      </c>
      <c r="F46" s="248">
        <v>31217</v>
      </c>
      <c r="G46" s="248">
        <v>648</v>
      </c>
      <c r="H46" s="248">
        <v>3179</v>
      </c>
    </row>
    <row r="47" spans="2:8">
      <c r="B47" s="249" t="s">
        <v>732</v>
      </c>
      <c r="C47" s="247">
        <v>1045</v>
      </c>
      <c r="D47" s="248">
        <v>4680182</v>
      </c>
      <c r="E47" s="248">
        <v>3995500</v>
      </c>
      <c r="F47" s="248">
        <v>3940013</v>
      </c>
      <c r="G47" s="248">
        <v>57014</v>
      </c>
      <c r="H47" s="248">
        <v>309580</v>
      </c>
    </row>
    <row r="48" spans="2:8">
      <c r="B48" s="249" t="s">
        <v>733</v>
      </c>
      <c r="C48" s="247">
        <v>1046</v>
      </c>
      <c r="D48" s="248">
        <v>47964545</v>
      </c>
      <c r="E48" s="248">
        <v>43533567</v>
      </c>
      <c r="F48" s="248">
        <v>42858680</v>
      </c>
      <c r="G48" s="248">
        <v>681270</v>
      </c>
      <c r="H48" s="248">
        <v>2169699</v>
      </c>
    </row>
    <row r="49" spans="2:8">
      <c r="B49" s="249" t="s">
        <v>734</v>
      </c>
      <c r="C49" s="247">
        <v>1047</v>
      </c>
      <c r="D49" s="248">
        <v>72206</v>
      </c>
      <c r="E49" s="248">
        <v>60252</v>
      </c>
      <c r="F49" s="248">
        <v>58932</v>
      </c>
      <c r="G49" s="248">
        <v>1333</v>
      </c>
      <c r="H49" s="248">
        <v>3930</v>
      </c>
    </row>
    <row r="50" spans="2:8">
      <c r="B50" s="249" t="s">
        <v>735</v>
      </c>
      <c r="C50" s="247">
        <v>1048</v>
      </c>
      <c r="D50" s="248">
        <v>8394</v>
      </c>
      <c r="E50" s="248">
        <v>6993</v>
      </c>
      <c r="F50" s="248">
        <v>6758</v>
      </c>
      <c r="G50" s="248">
        <v>238</v>
      </c>
      <c r="H50" s="248">
        <v>553</v>
      </c>
    </row>
    <row r="51" spans="2:8">
      <c r="B51" s="249" t="s">
        <v>736</v>
      </c>
      <c r="C51" s="247">
        <v>1049</v>
      </c>
      <c r="D51" s="248">
        <v>605</v>
      </c>
      <c r="E51" s="248">
        <v>584</v>
      </c>
      <c r="F51" s="248">
        <v>576</v>
      </c>
      <c r="G51" s="248">
        <v>8</v>
      </c>
      <c r="H51" s="248">
        <v>51</v>
      </c>
    </row>
    <row r="52" spans="2:8">
      <c r="B52" s="249" t="s">
        <v>737</v>
      </c>
      <c r="C52" s="247">
        <v>1050</v>
      </c>
      <c r="D52" s="248">
        <v>6756</v>
      </c>
      <c r="E52" s="248">
        <v>6376</v>
      </c>
      <c r="F52" s="248">
        <v>5837</v>
      </c>
      <c r="G52" s="248">
        <v>539</v>
      </c>
      <c r="H52" s="248">
        <v>963</v>
      </c>
    </row>
    <row r="53" spans="2:8">
      <c r="B53" s="249" t="s">
        <v>738</v>
      </c>
      <c r="C53" s="247">
        <v>1051</v>
      </c>
      <c r="D53" s="248">
        <v>356</v>
      </c>
      <c r="E53" s="248">
        <v>340</v>
      </c>
      <c r="F53" s="248">
        <v>321</v>
      </c>
      <c r="G53" s="248">
        <v>19</v>
      </c>
      <c r="H53" s="248">
        <v>34</v>
      </c>
    </row>
    <row r="54" spans="2:8">
      <c r="B54" s="249" t="s">
        <v>739</v>
      </c>
      <c r="C54" s="247">
        <v>1052</v>
      </c>
      <c r="D54" s="248">
        <v>1145</v>
      </c>
      <c r="E54" s="248">
        <v>1058</v>
      </c>
      <c r="F54" s="248">
        <v>998</v>
      </c>
      <c r="G54" s="248">
        <v>60</v>
      </c>
      <c r="H54" s="248">
        <v>150</v>
      </c>
    </row>
    <row r="55" spans="2:8">
      <c r="B55" s="249" t="s">
        <v>740</v>
      </c>
      <c r="C55" s="247">
        <v>1053</v>
      </c>
      <c r="D55" s="248">
        <v>14709</v>
      </c>
      <c r="E55" s="248">
        <v>14301</v>
      </c>
      <c r="F55" s="248">
        <v>13760</v>
      </c>
      <c r="G55" s="248">
        <v>541</v>
      </c>
      <c r="H55" s="248">
        <v>1741</v>
      </c>
    </row>
    <row r="56" spans="2:8">
      <c r="B56" s="249" t="s">
        <v>741</v>
      </c>
      <c r="C56" s="247">
        <v>1054</v>
      </c>
      <c r="D56" s="248">
        <v>11528</v>
      </c>
      <c r="E56" s="248">
        <v>11214</v>
      </c>
      <c r="F56" s="248">
        <v>11161</v>
      </c>
      <c r="G56" s="248">
        <v>53</v>
      </c>
      <c r="H56" s="248">
        <v>471</v>
      </c>
    </row>
    <row r="57" spans="2:8">
      <c r="B57" s="249" t="s">
        <v>742</v>
      </c>
      <c r="C57" s="247">
        <v>1055</v>
      </c>
      <c r="D57" s="248">
        <v>27294</v>
      </c>
      <c r="E57" s="248">
        <v>26160</v>
      </c>
      <c r="F57" s="248">
        <v>26097</v>
      </c>
      <c r="G57" s="248">
        <v>65</v>
      </c>
      <c r="H57" s="248">
        <v>789</v>
      </c>
    </row>
    <row r="58" spans="2:8">
      <c r="B58" s="249" t="s">
        <v>743</v>
      </c>
      <c r="C58" s="247">
        <v>1056</v>
      </c>
      <c r="D58" s="248">
        <v>5647</v>
      </c>
      <c r="E58" s="248">
        <v>4004</v>
      </c>
      <c r="F58" s="248">
        <v>3761</v>
      </c>
      <c r="G58" s="248">
        <v>248</v>
      </c>
      <c r="H58" s="248">
        <v>196</v>
      </c>
    </row>
    <row r="59" spans="2:8">
      <c r="B59" s="249" t="s">
        <v>744</v>
      </c>
      <c r="C59" s="247">
        <v>1057</v>
      </c>
      <c r="D59" s="248">
        <v>17709243</v>
      </c>
      <c r="E59" s="248">
        <v>15431190</v>
      </c>
      <c r="F59" s="248">
        <v>15394989</v>
      </c>
      <c r="G59" s="248">
        <v>38815</v>
      </c>
      <c r="H59" s="248">
        <v>703483</v>
      </c>
    </row>
    <row r="60" spans="2:8">
      <c r="B60" s="249" t="s">
        <v>745</v>
      </c>
      <c r="C60" s="247">
        <v>1058</v>
      </c>
      <c r="D60" s="248">
        <v>323112</v>
      </c>
      <c r="E60" s="248">
        <v>299734</v>
      </c>
      <c r="F60" s="248">
        <v>298430</v>
      </c>
      <c r="G60" s="248">
        <v>1309</v>
      </c>
      <c r="H60" s="248">
        <v>47059</v>
      </c>
    </row>
    <row r="61" spans="2:8">
      <c r="B61" s="249" t="s">
        <v>746</v>
      </c>
      <c r="C61" s="247">
        <v>1059</v>
      </c>
      <c r="D61" s="248">
        <v>2263037</v>
      </c>
      <c r="E61" s="248">
        <v>2139741</v>
      </c>
      <c r="F61" s="248">
        <v>2077701</v>
      </c>
      <c r="G61" s="248">
        <v>62110</v>
      </c>
      <c r="H61" s="248">
        <v>84136</v>
      </c>
    </row>
    <row r="62" spans="2:8">
      <c r="B62" s="249" t="s">
        <v>747</v>
      </c>
      <c r="C62" s="247">
        <v>1060</v>
      </c>
      <c r="D62" s="248">
        <v>282447</v>
      </c>
      <c r="E62" s="248">
        <v>267226</v>
      </c>
      <c r="F62" s="248">
        <v>264131</v>
      </c>
      <c r="G62" s="248">
        <v>3102</v>
      </c>
      <c r="H62" s="248">
        <v>12858</v>
      </c>
    </row>
    <row r="63" spans="2:8">
      <c r="B63" s="249" t="s">
        <v>748</v>
      </c>
      <c r="C63" s="247">
        <v>1061</v>
      </c>
      <c r="D63" s="248">
        <v>593436</v>
      </c>
      <c r="E63" s="248">
        <v>562537</v>
      </c>
      <c r="F63" s="248">
        <v>533007</v>
      </c>
      <c r="G63" s="248">
        <v>29543</v>
      </c>
      <c r="H63" s="248">
        <v>26870</v>
      </c>
    </row>
    <row r="64" spans="2:8">
      <c r="B64" s="249" t="s">
        <v>749</v>
      </c>
      <c r="C64" s="247">
        <v>1062</v>
      </c>
      <c r="D64" s="248">
        <v>313372</v>
      </c>
      <c r="E64" s="248">
        <v>305227</v>
      </c>
      <c r="F64" s="248">
        <v>302196</v>
      </c>
      <c r="G64" s="248">
        <v>3037</v>
      </c>
      <c r="H64" s="248">
        <v>20543</v>
      </c>
    </row>
    <row r="65" spans="2:8">
      <c r="B65" s="249" t="s">
        <v>750</v>
      </c>
      <c r="C65" s="247">
        <v>1063</v>
      </c>
      <c r="D65" s="248">
        <v>44798</v>
      </c>
      <c r="E65" s="248">
        <v>43136</v>
      </c>
      <c r="F65" s="248">
        <v>42759</v>
      </c>
      <c r="G65" s="248">
        <v>377</v>
      </c>
      <c r="H65" s="248">
        <v>1430</v>
      </c>
    </row>
    <row r="66" spans="2:8">
      <c r="B66" s="249" t="s">
        <v>751</v>
      </c>
      <c r="C66" s="247">
        <v>1064</v>
      </c>
      <c r="D66" s="248">
        <v>1321</v>
      </c>
      <c r="E66" s="248">
        <v>1319</v>
      </c>
      <c r="F66" s="248">
        <v>1318</v>
      </c>
      <c r="G66" s="248">
        <v>1</v>
      </c>
      <c r="H66" s="248">
        <v>77</v>
      </c>
    </row>
    <row r="67" spans="2:8">
      <c r="B67" s="249" t="s">
        <v>752</v>
      </c>
      <c r="C67" s="247">
        <v>1065</v>
      </c>
      <c r="D67" s="248">
        <v>191</v>
      </c>
      <c r="E67" s="248">
        <v>189</v>
      </c>
      <c r="F67" s="248">
        <v>189</v>
      </c>
      <c r="G67" s="248">
        <v>0</v>
      </c>
      <c r="H67" s="248">
        <v>21</v>
      </c>
    </row>
    <row r="68" spans="2:8">
      <c r="B68" s="249" t="s">
        <v>753</v>
      </c>
      <c r="C68" s="247">
        <v>1066</v>
      </c>
      <c r="D68" s="248">
        <v>420237</v>
      </c>
      <c r="E68" s="248">
        <v>413060</v>
      </c>
      <c r="F68" s="248">
        <v>406814</v>
      </c>
      <c r="G68" s="248">
        <v>6249</v>
      </c>
      <c r="H68" s="248">
        <v>9319</v>
      </c>
    </row>
    <row r="69" spans="2:8">
      <c r="B69" s="249" t="s">
        <v>754</v>
      </c>
      <c r="C69" s="247">
        <v>1067</v>
      </c>
      <c r="D69" s="248">
        <v>4106596</v>
      </c>
      <c r="E69" s="248">
        <v>4027984</v>
      </c>
      <c r="F69" s="248">
        <v>4004504</v>
      </c>
      <c r="G69" s="248">
        <v>23535</v>
      </c>
      <c r="H69" s="248">
        <v>200717</v>
      </c>
    </row>
    <row r="70" spans="2:8">
      <c r="B70" s="249" t="s">
        <v>755</v>
      </c>
      <c r="C70" s="247">
        <v>1068</v>
      </c>
      <c r="D70" s="248">
        <v>67521</v>
      </c>
      <c r="E70" s="248">
        <v>65151</v>
      </c>
      <c r="F70" s="248">
        <v>64957</v>
      </c>
      <c r="G70" s="248">
        <v>194</v>
      </c>
      <c r="H70" s="248">
        <v>2713</v>
      </c>
    </row>
    <row r="71" spans="2:8">
      <c r="B71" s="249" t="s">
        <v>756</v>
      </c>
      <c r="C71" s="247">
        <v>1069</v>
      </c>
      <c r="D71" s="248">
        <v>192868</v>
      </c>
      <c r="E71" s="248">
        <v>191309</v>
      </c>
      <c r="F71" s="248">
        <v>190764</v>
      </c>
      <c r="G71" s="248">
        <v>545</v>
      </c>
      <c r="H71" s="248">
        <v>29996</v>
      </c>
    </row>
    <row r="72" spans="2:8">
      <c r="B72" s="249" t="s">
        <v>757</v>
      </c>
      <c r="C72" s="247">
        <v>1070</v>
      </c>
      <c r="D72" s="248">
        <v>64530</v>
      </c>
      <c r="E72" s="248">
        <v>63878</v>
      </c>
      <c r="F72" s="248">
        <v>63075</v>
      </c>
      <c r="G72" s="248">
        <v>803</v>
      </c>
      <c r="H72" s="248">
        <v>6245</v>
      </c>
    </row>
    <row r="73" spans="2:8">
      <c r="B73" s="249" t="s">
        <v>758</v>
      </c>
      <c r="C73" s="247">
        <v>1071</v>
      </c>
      <c r="D73" s="248">
        <v>10335946</v>
      </c>
      <c r="E73" s="248">
        <v>10132960</v>
      </c>
      <c r="F73" s="248">
        <v>10103864</v>
      </c>
      <c r="G73" s="248">
        <v>29246</v>
      </c>
      <c r="H73" s="248">
        <v>346002</v>
      </c>
    </row>
    <row r="74" spans="2:8">
      <c r="B74" s="249" t="s">
        <v>759</v>
      </c>
      <c r="C74" s="247">
        <v>1072</v>
      </c>
      <c r="D74" s="248">
        <v>4353</v>
      </c>
      <c r="E74" s="248">
        <v>4283</v>
      </c>
      <c r="F74" s="248">
        <v>4280</v>
      </c>
      <c r="G74" s="248">
        <v>3</v>
      </c>
      <c r="H74" s="248">
        <v>203</v>
      </c>
    </row>
    <row r="75" spans="2:8">
      <c r="B75" s="249" t="s">
        <v>760</v>
      </c>
      <c r="C75" s="247">
        <v>1073</v>
      </c>
      <c r="D75" s="248">
        <v>349983</v>
      </c>
      <c r="E75" s="248">
        <v>347534</v>
      </c>
      <c r="F75" s="248">
        <v>346253</v>
      </c>
      <c r="G75" s="248">
        <v>1281</v>
      </c>
      <c r="H75" s="248">
        <v>15142</v>
      </c>
    </row>
    <row r="76" spans="2:8">
      <c r="B76" s="249" t="s">
        <v>761</v>
      </c>
      <c r="C76" s="247">
        <v>1074</v>
      </c>
      <c r="D76" s="248">
        <v>23564</v>
      </c>
      <c r="E76" s="248">
        <v>23518</v>
      </c>
      <c r="F76" s="248">
        <v>23494</v>
      </c>
      <c r="G76" s="248">
        <v>24</v>
      </c>
      <c r="H76" s="248">
        <v>466</v>
      </c>
    </row>
    <row r="77" spans="2:8">
      <c r="B77" s="249" t="s">
        <v>762</v>
      </c>
      <c r="C77" s="247">
        <v>1075</v>
      </c>
      <c r="D77" s="248">
        <v>1984</v>
      </c>
      <c r="E77" s="248">
        <v>1982</v>
      </c>
      <c r="F77" s="248">
        <v>1981</v>
      </c>
      <c r="G77" s="248">
        <v>1</v>
      </c>
      <c r="H77" s="248">
        <v>67</v>
      </c>
    </row>
    <row r="78" spans="2:8">
      <c r="B78" s="249" t="s">
        <v>763</v>
      </c>
      <c r="C78" s="247">
        <v>1076</v>
      </c>
      <c r="D78" s="248">
        <v>64832</v>
      </c>
      <c r="E78" s="248">
        <v>63830</v>
      </c>
      <c r="F78" s="248">
        <v>63535</v>
      </c>
      <c r="G78" s="248">
        <v>295</v>
      </c>
      <c r="H78" s="248">
        <v>511</v>
      </c>
    </row>
    <row r="79" spans="2:8">
      <c r="B79" s="249" t="s">
        <v>764</v>
      </c>
      <c r="C79" s="247">
        <v>1077</v>
      </c>
      <c r="D79" s="248">
        <v>43028</v>
      </c>
      <c r="E79" s="248">
        <v>42353</v>
      </c>
      <c r="F79" s="248">
        <v>41952</v>
      </c>
      <c r="G79" s="248">
        <v>401</v>
      </c>
      <c r="H79" s="248">
        <v>1455</v>
      </c>
    </row>
    <row r="80" spans="2:8">
      <c r="B80" s="249" t="s">
        <v>765</v>
      </c>
      <c r="C80" s="247">
        <v>1078</v>
      </c>
      <c r="D80" s="248">
        <v>2658</v>
      </c>
      <c r="E80" s="248">
        <v>2587</v>
      </c>
      <c r="F80" s="248">
        <v>2580</v>
      </c>
      <c r="G80" s="248">
        <v>7</v>
      </c>
      <c r="H80" s="248">
        <v>445</v>
      </c>
    </row>
    <row r="81" spans="2:8">
      <c r="B81" s="249" t="s">
        <v>766</v>
      </c>
      <c r="C81" s="247">
        <v>1079</v>
      </c>
      <c r="D81" s="248">
        <v>767</v>
      </c>
      <c r="E81" s="248">
        <v>745</v>
      </c>
      <c r="F81" s="248">
        <v>726</v>
      </c>
      <c r="G81" s="248">
        <v>19</v>
      </c>
      <c r="H81" s="248">
        <v>122</v>
      </c>
    </row>
    <row r="82" spans="2:8">
      <c r="B82" s="249" t="s">
        <v>767</v>
      </c>
      <c r="C82" s="247">
        <v>1080</v>
      </c>
      <c r="D82" s="248">
        <v>192495</v>
      </c>
      <c r="E82" s="248">
        <v>164662</v>
      </c>
      <c r="F82" s="248">
        <v>159291</v>
      </c>
      <c r="G82" s="248">
        <v>5378</v>
      </c>
      <c r="H82" s="248">
        <v>13839</v>
      </c>
    </row>
    <row r="83" spans="2:8">
      <c r="B83" s="249" t="s">
        <v>768</v>
      </c>
      <c r="C83" s="247">
        <v>1081</v>
      </c>
      <c r="D83" s="248">
        <v>1770957</v>
      </c>
      <c r="E83" s="248">
        <v>1386174</v>
      </c>
      <c r="F83" s="248">
        <v>1378653</v>
      </c>
      <c r="G83" s="248">
        <v>8481</v>
      </c>
      <c r="H83" s="248">
        <v>106504</v>
      </c>
    </row>
    <row r="84" spans="2:8">
      <c r="B84" s="249" t="s">
        <v>769</v>
      </c>
      <c r="C84" s="247">
        <v>1082</v>
      </c>
      <c r="D84" s="248">
        <v>102675</v>
      </c>
      <c r="E84" s="248">
        <v>97375</v>
      </c>
      <c r="F84" s="248">
        <v>97349</v>
      </c>
      <c r="G84" s="248">
        <v>26</v>
      </c>
      <c r="H84" s="248">
        <v>9284</v>
      </c>
    </row>
    <row r="85" spans="2:8">
      <c r="B85" s="249" t="s">
        <v>770</v>
      </c>
      <c r="C85" s="247">
        <v>1083</v>
      </c>
      <c r="D85" s="248">
        <v>8461334</v>
      </c>
      <c r="E85" s="248">
        <v>7951179</v>
      </c>
      <c r="F85" s="248">
        <v>7845169</v>
      </c>
      <c r="G85" s="248">
        <v>106743</v>
      </c>
      <c r="H85" s="248">
        <v>468453</v>
      </c>
    </row>
    <row r="88" spans="2:8" ht="15.6">
      <c r="B88" s="395" t="s">
        <v>860</v>
      </c>
      <c r="C88" s="395"/>
      <c r="D88" s="395"/>
      <c r="E88" s="395"/>
      <c r="F88" s="395"/>
      <c r="G88" s="395"/>
      <c r="H88" s="395"/>
    </row>
    <row r="90" spans="2:8">
      <c r="B90" s="394" t="s">
        <v>0</v>
      </c>
      <c r="C90" s="394" t="s">
        <v>121</v>
      </c>
      <c r="D90" s="394" t="s">
        <v>861</v>
      </c>
      <c r="E90" s="394" t="s">
        <v>852</v>
      </c>
      <c r="F90" s="394"/>
      <c r="G90" s="394"/>
    </row>
    <row r="91" spans="2:8" ht="79.2">
      <c r="B91" s="394"/>
      <c r="C91" s="394"/>
      <c r="D91" s="394"/>
      <c r="E91" s="244" t="s">
        <v>862</v>
      </c>
      <c r="F91" s="244" t="s">
        <v>863</v>
      </c>
      <c r="G91" s="244" t="s">
        <v>864</v>
      </c>
    </row>
    <row r="92" spans="2:8">
      <c r="B92" s="244">
        <v>1</v>
      </c>
      <c r="C92" s="244">
        <v>2</v>
      </c>
      <c r="D92" s="244">
        <v>3</v>
      </c>
      <c r="E92" s="244">
        <v>4</v>
      </c>
      <c r="F92" s="244">
        <v>5</v>
      </c>
      <c r="G92" s="244">
        <v>6</v>
      </c>
    </row>
    <row r="93" spans="2:8" ht="26.4">
      <c r="B93" s="246" t="s">
        <v>865</v>
      </c>
      <c r="C93" s="247">
        <v>1200</v>
      </c>
      <c r="D93" s="250">
        <v>21898793208498.719</v>
      </c>
      <c r="E93" s="250">
        <v>21456492274787.82</v>
      </c>
      <c r="F93" s="250">
        <v>442300933710.90002</v>
      </c>
      <c r="G93" s="250">
        <v>1376998681881.04</v>
      </c>
    </row>
    <row r="94" spans="2:8">
      <c r="B94" s="249" t="s">
        <v>701</v>
      </c>
      <c r="C94" s="247"/>
      <c r="D94" s="250"/>
      <c r="E94" s="250"/>
      <c r="F94" s="250"/>
      <c r="G94" s="250"/>
    </row>
    <row r="95" spans="2:8">
      <c r="B95" s="249" t="s">
        <v>702</v>
      </c>
      <c r="C95" s="247">
        <v>1210</v>
      </c>
      <c r="D95" s="250">
        <v>814848235999.55005</v>
      </c>
      <c r="E95" s="250">
        <v>804500414082.72998</v>
      </c>
      <c r="F95" s="250">
        <v>10347821916.82</v>
      </c>
      <c r="G95" s="250">
        <v>207417768902.38</v>
      </c>
    </row>
    <row r="96" spans="2:8">
      <c r="B96" s="249" t="s">
        <v>703</v>
      </c>
      <c r="C96" s="247">
        <v>1211</v>
      </c>
      <c r="D96" s="250">
        <v>23510546216.240002</v>
      </c>
      <c r="E96" s="250">
        <v>23416927382.549999</v>
      </c>
      <c r="F96" s="250">
        <v>93618833.689999998</v>
      </c>
      <c r="G96" s="250">
        <v>6115015187.1800003</v>
      </c>
    </row>
    <row r="97" spans="2:7">
      <c r="B97" s="249" t="s">
        <v>704</v>
      </c>
      <c r="C97" s="247">
        <v>1212</v>
      </c>
      <c r="D97" s="250">
        <v>188141240.61000001</v>
      </c>
      <c r="E97" s="250">
        <v>187825892.71000001</v>
      </c>
      <c r="F97" s="250">
        <v>315347.90000000002</v>
      </c>
      <c r="G97" s="250">
        <v>57569084.340000004</v>
      </c>
    </row>
    <row r="98" spans="2:7">
      <c r="B98" s="249" t="s">
        <v>705</v>
      </c>
      <c r="C98" s="247">
        <v>1213</v>
      </c>
      <c r="D98" s="250">
        <v>155513251.38</v>
      </c>
      <c r="E98" s="250">
        <v>153098426.38</v>
      </c>
      <c r="F98" s="250">
        <v>2414825</v>
      </c>
      <c r="G98" s="250">
        <v>35349421.299999997</v>
      </c>
    </row>
    <row r="99" spans="2:7">
      <c r="B99" s="249" t="s">
        <v>706</v>
      </c>
      <c r="C99" s="247">
        <v>1214</v>
      </c>
      <c r="D99" s="250">
        <v>1977757917.99</v>
      </c>
      <c r="E99" s="250">
        <v>1974208471.54</v>
      </c>
      <c r="F99" s="250">
        <v>3549446.45</v>
      </c>
      <c r="G99" s="250">
        <v>151847560.03999999</v>
      </c>
    </row>
    <row r="100" spans="2:7">
      <c r="B100" s="249" t="s">
        <v>707</v>
      </c>
      <c r="C100" s="247">
        <v>1215</v>
      </c>
      <c r="D100" s="250">
        <v>272303034.93000001</v>
      </c>
      <c r="E100" s="250">
        <v>272187373.93000001</v>
      </c>
      <c r="F100" s="250">
        <v>115661</v>
      </c>
      <c r="G100" s="250">
        <v>12984210.390000001</v>
      </c>
    </row>
    <row r="101" spans="2:7">
      <c r="B101" s="249" t="s">
        <v>708</v>
      </c>
      <c r="C101" s="247">
        <v>1216</v>
      </c>
      <c r="D101" s="250">
        <v>484353718.70999998</v>
      </c>
      <c r="E101" s="250">
        <v>482300212.45999998</v>
      </c>
      <c r="F101" s="250">
        <v>2053506.25</v>
      </c>
      <c r="G101" s="250">
        <v>39934715.460000001</v>
      </c>
    </row>
    <row r="102" spans="2:7">
      <c r="B102" s="249" t="s">
        <v>709</v>
      </c>
      <c r="C102" s="247">
        <v>1217</v>
      </c>
      <c r="D102" s="250">
        <v>15639021.99</v>
      </c>
      <c r="E102" s="250">
        <v>15506379.029999999</v>
      </c>
      <c r="F102" s="250">
        <v>132642.96</v>
      </c>
      <c r="G102" s="250">
        <v>1515219.64</v>
      </c>
    </row>
    <row r="103" spans="2:7">
      <c r="B103" s="249" t="s">
        <v>710</v>
      </c>
      <c r="C103" s="247">
        <v>1218</v>
      </c>
      <c r="D103" s="250">
        <v>241053680.24000001</v>
      </c>
      <c r="E103" s="250">
        <v>240069504.53999999</v>
      </c>
      <c r="F103" s="250">
        <v>984175.7</v>
      </c>
      <c r="G103" s="250">
        <v>19215119.48</v>
      </c>
    </row>
    <row r="104" spans="2:7">
      <c r="B104" s="249" t="s">
        <v>711</v>
      </c>
      <c r="C104" s="247">
        <v>1219</v>
      </c>
      <c r="D104" s="250">
        <v>1613639101.25</v>
      </c>
      <c r="E104" s="250">
        <v>1600294492.6500001</v>
      </c>
      <c r="F104" s="250">
        <v>13344608.6</v>
      </c>
      <c r="G104" s="250">
        <v>287643707.44</v>
      </c>
    </row>
    <row r="105" spans="2:7">
      <c r="B105" s="249" t="s">
        <v>712</v>
      </c>
      <c r="C105" s="247">
        <v>1220</v>
      </c>
      <c r="D105" s="250">
        <v>27545731.350000001</v>
      </c>
      <c r="E105" s="250">
        <v>27545731.350000001</v>
      </c>
      <c r="F105" s="250">
        <v>0</v>
      </c>
      <c r="G105" s="250">
        <v>3175104.34</v>
      </c>
    </row>
    <row r="106" spans="2:7">
      <c r="B106" s="249" t="s">
        <v>857</v>
      </c>
      <c r="C106" s="247">
        <v>1221</v>
      </c>
      <c r="D106" s="250">
        <v>3968001744.5</v>
      </c>
      <c r="E106" s="250">
        <v>3963973262.3499999</v>
      </c>
      <c r="F106" s="250">
        <v>4028482.15</v>
      </c>
      <c r="G106" s="250">
        <v>259771007.52000001</v>
      </c>
    </row>
    <row r="107" spans="2:7">
      <c r="B107" s="249" t="s">
        <v>858</v>
      </c>
      <c r="C107" s="247">
        <v>1222</v>
      </c>
      <c r="D107" s="250">
        <v>4758230.8099999996</v>
      </c>
      <c r="E107" s="250">
        <v>4758230.8099999996</v>
      </c>
      <c r="F107" s="250">
        <v>0</v>
      </c>
      <c r="G107" s="250">
        <v>869380.88</v>
      </c>
    </row>
    <row r="108" spans="2:7">
      <c r="B108" s="249" t="s">
        <v>713</v>
      </c>
      <c r="C108" s="247">
        <v>1223</v>
      </c>
      <c r="D108" s="250">
        <v>2657813796.4899998</v>
      </c>
      <c r="E108" s="250">
        <v>2540097180.71</v>
      </c>
      <c r="F108" s="250">
        <v>117716615.78</v>
      </c>
      <c r="G108" s="250">
        <v>132835653.25</v>
      </c>
    </row>
    <row r="109" spans="2:7">
      <c r="B109" s="249" t="s">
        <v>714</v>
      </c>
      <c r="C109" s="247">
        <v>1224</v>
      </c>
      <c r="D109" s="250">
        <v>44513324530.82</v>
      </c>
      <c r="E109" s="250">
        <v>44446885131.160004</v>
      </c>
      <c r="F109" s="250">
        <v>66439399.659999996</v>
      </c>
      <c r="G109" s="250">
        <v>974960294.32000005</v>
      </c>
    </row>
    <row r="110" spans="2:7">
      <c r="B110" s="249" t="s">
        <v>715</v>
      </c>
      <c r="C110" s="247">
        <v>1225</v>
      </c>
      <c r="D110" s="250">
        <v>3972614114.0100002</v>
      </c>
      <c r="E110" s="250">
        <v>3919106589.9499998</v>
      </c>
      <c r="F110" s="250">
        <v>53507524.060000002</v>
      </c>
      <c r="G110" s="250">
        <v>425285900.98000002</v>
      </c>
    </row>
    <row r="111" spans="2:7">
      <c r="B111" s="249" t="s">
        <v>716</v>
      </c>
      <c r="C111" s="247">
        <v>1226</v>
      </c>
      <c r="D111" s="250">
        <v>565930238.38</v>
      </c>
      <c r="E111" s="250">
        <v>538230293.67999995</v>
      </c>
      <c r="F111" s="250">
        <v>27699944.699999999</v>
      </c>
      <c r="G111" s="250">
        <v>17336611.739999998</v>
      </c>
    </row>
    <row r="112" spans="2:7">
      <c r="B112" s="249" t="s">
        <v>717</v>
      </c>
      <c r="C112" s="247">
        <v>1227</v>
      </c>
      <c r="D112" s="250">
        <v>86819322047.889999</v>
      </c>
      <c r="E112" s="250">
        <v>85705413091.490005</v>
      </c>
      <c r="F112" s="250">
        <v>1113908956.4000001</v>
      </c>
      <c r="G112" s="250">
        <v>18720770390.439999</v>
      </c>
    </row>
    <row r="113" spans="2:7">
      <c r="B113" s="249" t="s">
        <v>718</v>
      </c>
      <c r="C113" s="247">
        <v>1228</v>
      </c>
      <c r="D113" s="250">
        <v>634678272.04999995</v>
      </c>
      <c r="E113" s="250">
        <v>620999214.12</v>
      </c>
      <c r="F113" s="250">
        <v>13679057.93</v>
      </c>
      <c r="G113" s="250">
        <v>98912503.030000001</v>
      </c>
    </row>
    <row r="114" spans="2:7">
      <c r="B114" s="249" t="s">
        <v>719</v>
      </c>
      <c r="C114" s="247">
        <v>1229</v>
      </c>
      <c r="D114" s="250">
        <v>2298137367.3600001</v>
      </c>
      <c r="E114" s="250">
        <v>2298073709.8600001</v>
      </c>
      <c r="F114" s="250">
        <v>63657.5</v>
      </c>
      <c r="G114" s="250">
        <v>181307892.94999999</v>
      </c>
    </row>
    <row r="115" spans="2:7">
      <c r="B115" s="249" t="s">
        <v>720</v>
      </c>
      <c r="C115" s="247">
        <v>1230</v>
      </c>
      <c r="D115" s="250">
        <v>38626753.130000003</v>
      </c>
      <c r="E115" s="250">
        <v>38626753.130000003</v>
      </c>
      <c r="F115" s="250">
        <v>0</v>
      </c>
      <c r="G115" s="250">
        <v>15925295</v>
      </c>
    </row>
    <row r="116" spans="2:7">
      <c r="B116" s="249" t="s">
        <v>721</v>
      </c>
      <c r="C116" s="247">
        <v>1231</v>
      </c>
      <c r="D116" s="250">
        <v>17818981.84</v>
      </c>
      <c r="E116" s="250">
        <v>17818381.84</v>
      </c>
      <c r="F116" s="250">
        <v>600</v>
      </c>
      <c r="G116" s="250">
        <v>1540594.69</v>
      </c>
    </row>
    <row r="117" spans="2:7">
      <c r="B117" s="249" t="s">
        <v>722</v>
      </c>
      <c r="C117" s="247">
        <v>1232</v>
      </c>
      <c r="D117" s="250">
        <v>10639022.130000001</v>
      </c>
      <c r="E117" s="250">
        <v>10639022.130000001</v>
      </c>
      <c r="F117" s="250">
        <v>0</v>
      </c>
      <c r="G117" s="250">
        <v>275201</v>
      </c>
    </row>
    <row r="118" spans="2:7">
      <c r="B118" s="249" t="s">
        <v>723</v>
      </c>
      <c r="C118" s="247">
        <v>1233</v>
      </c>
      <c r="D118" s="250">
        <v>10038287.470000001</v>
      </c>
      <c r="E118" s="250">
        <v>10038287.470000001</v>
      </c>
      <c r="F118" s="250">
        <v>0</v>
      </c>
      <c r="G118" s="250">
        <v>8736485.8699999992</v>
      </c>
    </row>
    <row r="119" spans="2:7">
      <c r="B119" s="249" t="s">
        <v>724</v>
      </c>
      <c r="C119" s="247">
        <v>1234</v>
      </c>
      <c r="D119" s="250">
        <v>22644073.93</v>
      </c>
      <c r="E119" s="250">
        <v>22497760.93</v>
      </c>
      <c r="F119" s="250">
        <v>146313</v>
      </c>
      <c r="G119" s="250">
        <v>6171190.0599999996</v>
      </c>
    </row>
    <row r="120" spans="2:7">
      <c r="B120" s="249" t="s">
        <v>725</v>
      </c>
      <c r="C120" s="247">
        <v>1235</v>
      </c>
      <c r="D120" s="250">
        <v>5470225375.2399998</v>
      </c>
      <c r="E120" s="250">
        <v>5438690149.4300003</v>
      </c>
      <c r="F120" s="250">
        <v>31535225.809999999</v>
      </c>
      <c r="G120" s="250">
        <v>1535933101.0799999</v>
      </c>
    </row>
    <row r="121" spans="2:7">
      <c r="B121" s="249" t="s">
        <v>726</v>
      </c>
      <c r="C121" s="247">
        <v>1236</v>
      </c>
      <c r="D121" s="250">
        <v>37687.29</v>
      </c>
      <c r="E121" s="250">
        <v>37687.29</v>
      </c>
      <c r="F121" s="250">
        <v>0</v>
      </c>
      <c r="G121" s="250">
        <v>0</v>
      </c>
    </row>
    <row r="122" spans="2:7">
      <c r="B122" s="249" t="s">
        <v>727</v>
      </c>
      <c r="C122" s="247">
        <v>1237</v>
      </c>
      <c r="D122" s="250">
        <v>3279544821.3299999</v>
      </c>
      <c r="E122" s="250">
        <v>3244767687.6700001</v>
      </c>
      <c r="F122" s="250">
        <v>34777133.659999996</v>
      </c>
      <c r="G122" s="250">
        <v>552896663.62</v>
      </c>
    </row>
    <row r="123" spans="2:7">
      <c r="B123" s="249" t="s">
        <v>728</v>
      </c>
      <c r="C123" s="247">
        <v>1238</v>
      </c>
      <c r="D123" s="250">
        <v>10462956.92</v>
      </c>
      <c r="E123" s="250">
        <v>10457956.92</v>
      </c>
      <c r="F123" s="250">
        <v>5000</v>
      </c>
      <c r="G123" s="250">
        <v>0</v>
      </c>
    </row>
    <row r="124" spans="2:7">
      <c r="B124" s="249" t="s">
        <v>859</v>
      </c>
      <c r="C124" s="247">
        <v>1239</v>
      </c>
      <c r="D124" s="250">
        <v>4115983539.9000001</v>
      </c>
      <c r="E124" s="250">
        <v>4100701379.1900001</v>
      </c>
      <c r="F124" s="250">
        <v>15282160.710000001</v>
      </c>
      <c r="G124" s="250">
        <v>1093771570.55</v>
      </c>
    </row>
    <row r="125" spans="2:7">
      <c r="B125" s="249" t="s">
        <v>822</v>
      </c>
      <c r="C125" s="247">
        <v>1240</v>
      </c>
      <c r="D125" s="250">
        <v>1825870.55</v>
      </c>
      <c r="E125" s="250">
        <v>1825870.55</v>
      </c>
      <c r="F125" s="250">
        <v>0</v>
      </c>
      <c r="G125" s="250">
        <v>30000</v>
      </c>
    </row>
    <row r="126" spans="2:7">
      <c r="B126" s="249" t="s">
        <v>729</v>
      </c>
      <c r="C126" s="247">
        <v>1241</v>
      </c>
      <c r="D126" s="250">
        <v>39141468.939999998</v>
      </c>
      <c r="E126" s="250">
        <v>38998463.939999998</v>
      </c>
      <c r="F126" s="250">
        <v>143005</v>
      </c>
      <c r="G126" s="250">
        <v>5957564.21</v>
      </c>
    </row>
    <row r="127" spans="2:7">
      <c r="B127" s="249" t="s">
        <v>730</v>
      </c>
      <c r="C127" s="247">
        <v>1242</v>
      </c>
      <c r="D127" s="250">
        <v>18004184668992.141</v>
      </c>
      <c r="E127" s="250">
        <v>17637652252287.078</v>
      </c>
      <c r="F127" s="250">
        <v>366532416705.06</v>
      </c>
      <c r="G127" s="250">
        <v>956135232906.76001</v>
      </c>
    </row>
    <row r="128" spans="2:7">
      <c r="B128" s="249" t="s">
        <v>731</v>
      </c>
      <c r="C128" s="247">
        <v>1243</v>
      </c>
      <c r="D128" s="250">
        <v>28154706405.27</v>
      </c>
      <c r="E128" s="250">
        <v>25907212995.540001</v>
      </c>
      <c r="F128" s="250">
        <v>2247493409.73</v>
      </c>
      <c r="G128" s="250">
        <v>3252708770.75</v>
      </c>
    </row>
    <row r="129" spans="2:7">
      <c r="B129" s="249" t="s">
        <v>732</v>
      </c>
      <c r="C129" s="247">
        <v>1244</v>
      </c>
      <c r="D129" s="250">
        <v>307432678344.62</v>
      </c>
      <c r="E129" s="250">
        <v>300917127838.26001</v>
      </c>
      <c r="F129" s="250">
        <v>6515550506.3599997</v>
      </c>
      <c r="G129" s="250">
        <v>29797951963.73</v>
      </c>
    </row>
    <row r="130" spans="2:7">
      <c r="B130" s="249" t="s">
        <v>733</v>
      </c>
      <c r="C130" s="247">
        <v>1245</v>
      </c>
      <c r="D130" s="250">
        <v>1709249999283.0701</v>
      </c>
      <c r="E130" s="250">
        <v>1686073034244.27</v>
      </c>
      <c r="F130" s="250">
        <v>23176965038.799999</v>
      </c>
      <c r="G130" s="250">
        <v>84570909608.520004</v>
      </c>
    </row>
    <row r="131" spans="2:7">
      <c r="B131" s="249" t="s">
        <v>734</v>
      </c>
      <c r="C131" s="247">
        <v>1246</v>
      </c>
      <c r="D131" s="250">
        <v>4319601312.1700001</v>
      </c>
      <c r="E131" s="250">
        <v>4172078769</v>
      </c>
      <c r="F131" s="250">
        <v>147522543.16999999</v>
      </c>
      <c r="G131" s="250">
        <v>253273257.47999999</v>
      </c>
    </row>
    <row r="132" spans="2:7">
      <c r="B132" s="249" t="s">
        <v>735</v>
      </c>
      <c r="C132" s="247">
        <v>1247</v>
      </c>
      <c r="D132" s="250">
        <v>479814748.23000002</v>
      </c>
      <c r="E132" s="250">
        <v>459646220.52999997</v>
      </c>
      <c r="F132" s="250">
        <v>20168527.699999999</v>
      </c>
      <c r="G132" s="250">
        <v>41837261.390000001</v>
      </c>
    </row>
    <row r="133" spans="2:7">
      <c r="B133" s="249" t="s">
        <v>736</v>
      </c>
      <c r="C133" s="247">
        <v>1248</v>
      </c>
      <c r="D133" s="250">
        <v>204415209.52000001</v>
      </c>
      <c r="E133" s="250">
        <v>201507626.66999999</v>
      </c>
      <c r="F133" s="250">
        <v>2907582.85</v>
      </c>
      <c r="G133" s="250">
        <v>48381932.159999996</v>
      </c>
    </row>
    <row r="134" spans="2:7">
      <c r="B134" s="249" t="s">
        <v>737</v>
      </c>
      <c r="C134" s="247">
        <v>1249</v>
      </c>
      <c r="D134" s="250">
        <v>434594987.83999997</v>
      </c>
      <c r="E134" s="250">
        <v>390915689.16000003</v>
      </c>
      <c r="F134" s="250">
        <v>43679298.68</v>
      </c>
      <c r="G134" s="250">
        <v>78299895.609999999</v>
      </c>
    </row>
    <row r="135" spans="2:7">
      <c r="B135" s="249" t="s">
        <v>738</v>
      </c>
      <c r="C135" s="247">
        <v>1250</v>
      </c>
      <c r="D135" s="250">
        <v>58623988.630000003</v>
      </c>
      <c r="E135" s="250">
        <v>55072794.009999998</v>
      </c>
      <c r="F135" s="250">
        <v>3551194.62</v>
      </c>
      <c r="G135" s="250">
        <v>4448463.99</v>
      </c>
    </row>
    <row r="136" spans="2:7">
      <c r="B136" s="249" t="s">
        <v>739</v>
      </c>
      <c r="C136" s="247">
        <v>1251</v>
      </c>
      <c r="D136" s="250">
        <v>32237699.760000002</v>
      </c>
      <c r="E136" s="250">
        <v>28685232.75</v>
      </c>
      <c r="F136" s="250">
        <v>3552467.01</v>
      </c>
      <c r="G136" s="250">
        <v>4829835.91</v>
      </c>
    </row>
    <row r="137" spans="2:7">
      <c r="B137" s="249" t="s">
        <v>740</v>
      </c>
      <c r="C137" s="247">
        <v>1252</v>
      </c>
      <c r="D137" s="250">
        <v>1795952431.51</v>
      </c>
      <c r="E137" s="250">
        <v>1683652538.8399999</v>
      </c>
      <c r="F137" s="250">
        <v>112299892.67</v>
      </c>
      <c r="G137" s="250">
        <v>306945829.74000001</v>
      </c>
    </row>
    <row r="138" spans="2:7">
      <c r="B138" s="249" t="s">
        <v>741</v>
      </c>
      <c r="C138" s="247">
        <v>1253</v>
      </c>
      <c r="D138" s="250">
        <v>2205024156.6799998</v>
      </c>
      <c r="E138" s="250">
        <v>2201265912.2600002</v>
      </c>
      <c r="F138" s="250">
        <v>3758244.42</v>
      </c>
      <c r="G138" s="250">
        <v>536649815.29000002</v>
      </c>
    </row>
    <row r="139" spans="2:7">
      <c r="B139" s="249" t="s">
        <v>742</v>
      </c>
      <c r="C139" s="247">
        <v>1254</v>
      </c>
      <c r="D139" s="250">
        <v>4109586485.54</v>
      </c>
      <c r="E139" s="250">
        <v>4089149317.6300001</v>
      </c>
      <c r="F139" s="250">
        <v>20437167.91</v>
      </c>
      <c r="G139" s="250">
        <v>371338547.29000002</v>
      </c>
    </row>
    <row r="140" spans="2:7">
      <c r="B140" s="249" t="s">
        <v>743</v>
      </c>
      <c r="C140" s="247">
        <v>1255</v>
      </c>
      <c r="D140" s="250">
        <v>784651930.90999997</v>
      </c>
      <c r="E140" s="250">
        <v>719503352.70000005</v>
      </c>
      <c r="F140" s="250">
        <v>65148578.210000001</v>
      </c>
      <c r="G140" s="250">
        <v>50285888.950000003</v>
      </c>
    </row>
    <row r="141" spans="2:7">
      <c r="B141" s="249" t="s">
        <v>744</v>
      </c>
      <c r="C141" s="247">
        <v>1256</v>
      </c>
      <c r="D141" s="250">
        <v>236477879357.48999</v>
      </c>
      <c r="E141" s="250">
        <v>236194295315.32999</v>
      </c>
      <c r="F141" s="250">
        <v>283584042.16000003</v>
      </c>
      <c r="G141" s="250">
        <v>10898745142.52</v>
      </c>
    </row>
    <row r="142" spans="2:7">
      <c r="B142" s="249" t="s">
        <v>745</v>
      </c>
      <c r="C142" s="247">
        <v>1257</v>
      </c>
      <c r="D142" s="250">
        <v>27507843623.869999</v>
      </c>
      <c r="E142" s="250">
        <v>27405262070.630001</v>
      </c>
      <c r="F142" s="250">
        <v>102581553.23999999</v>
      </c>
      <c r="G142" s="250">
        <v>5088987172.7200003</v>
      </c>
    </row>
    <row r="143" spans="2:7">
      <c r="B143" s="249" t="s">
        <v>746</v>
      </c>
      <c r="C143" s="247">
        <v>1258</v>
      </c>
      <c r="D143" s="250">
        <v>42480096347.800003</v>
      </c>
      <c r="E143" s="250">
        <v>36941838413.339996</v>
      </c>
      <c r="F143" s="250">
        <v>5538257934.46</v>
      </c>
      <c r="G143" s="250">
        <v>1971214040.27</v>
      </c>
    </row>
    <row r="144" spans="2:7">
      <c r="B144" s="249" t="s">
        <v>747</v>
      </c>
      <c r="C144" s="247">
        <v>1259</v>
      </c>
      <c r="D144" s="250">
        <v>4071752070.0599999</v>
      </c>
      <c r="E144" s="250">
        <v>3782477343.02</v>
      </c>
      <c r="F144" s="250">
        <v>289274727.04000002</v>
      </c>
      <c r="G144" s="250">
        <v>289841882</v>
      </c>
    </row>
    <row r="145" spans="2:7">
      <c r="B145" s="249" t="s">
        <v>748</v>
      </c>
      <c r="C145" s="247">
        <v>1260</v>
      </c>
      <c r="D145" s="250">
        <v>10038220468.040001</v>
      </c>
      <c r="E145" s="250">
        <v>8659375619.8099995</v>
      </c>
      <c r="F145" s="250">
        <v>1378844848.23</v>
      </c>
      <c r="G145" s="250">
        <v>559548337.34000003</v>
      </c>
    </row>
    <row r="146" spans="2:7">
      <c r="B146" s="249" t="s">
        <v>749</v>
      </c>
      <c r="C146" s="247">
        <v>1261</v>
      </c>
      <c r="D146" s="250">
        <v>3561436519.5999999</v>
      </c>
      <c r="E146" s="250">
        <v>3511736548.6599998</v>
      </c>
      <c r="F146" s="250">
        <v>49699970.939999998</v>
      </c>
      <c r="G146" s="250">
        <v>587273393.01999998</v>
      </c>
    </row>
    <row r="147" spans="2:7">
      <c r="B147" s="249" t="s">
        <v>750</v>
      </c>
      <c r="C147" s="247">
        <v>1262</v>
      </c>
      <c r="D147" s="250">
        <v>566965450.39999998</v>
      </c>
      <c r="E147" s="250">
        <v>546625476.80999994</v>
      </c>
      <c r="F147" s="250">
        <v>20339973.59</v>
      </c>
      <c r="G147" s="250">
        <v>26859482.84</v>
      </c>
    </row>
    <row r="148" spans="2:7">
      <c r="B148" s="249" t="s">
        <v>751</v>
      </c>
      <c r="C148" s="247">
        <v>1263</v>
      </c>
      <c r="D148" s="250">
        <v>58737413.280000001</v>
      </c>
      <c r="E148" s="250">
        <v>58734408.479999997</v>
      </c>
      <c r="F148" s="250">
        <v>3004.8</v>
      </c>
      <c r="G148" s="250">
        <v>3724591.27</v>
      </c>
    </row>
    <row r="149" spans="2:7">
      <c r="B149" s="249" t="s">
        <v>752</v>
      </c>
      <c r="C149" s="247">
        <v>1264</v>
      </c>
      <c r="D149" s="250">
        <v>7548406.3099999996</v>
      </c>
      <c r="E149" s="250">
        <v>7548406.3099999996</v>
      </c>
      <c r="F149" s="250">
        <v>0</v>
      </c>
      <c r="G149" s="250">
        <v>3850585.67</v>
      </c>
    </row>
    <row r="150" spans="2:7">
      <c r="B150" s="249" t="s">
        <v>753</v>
      </c>
      <c r="C150" s="247">
        <v>1265</v>
      </c>
      <c r="D150" s="250">
        <v>6553049219.3199997</v>
      </c>
      <c r="E150" s="250">
        <v>6423883829.7799997</v>
      </c>
      <c r="F150" s="250">
        <v>129165389.54000001</v>
      </c>
      <c r="G150" s="250">
        <v>423095636.14999998</v>
      </c>
    </row>
    <row r="151" spans="2:7">
      <c r="B151" s="249" t="s">
        <v>754</v>
      </c>
      <c r="C151" s="247">
        <v>1266</v>
      </c>
      <c r="D151" s="250">
        <v>11356685317.18</v>
      </c>
      <c r="E151" s="250">
        <v>11265756336.01</v>
      </c>
      <c r="F151" s="250">
        <v>90928981.170000002</v>
      </c>
      <c r="G151" s="250">
        <v>956305238.84000003</v>
      </c>
    </row>
    <row r="152" spans="2:7">
      <c r="B152" s="249" t="s">
        <v>755</v>
      </c>
      <c r="C152" s="247">
        <v>1267</v>
      </c>
      <c r="D152" s="250">
        <v>444060436.94999999</v>
      </c>
      <c r="E152" s="250">
        <v>438850242.79000002</v>
      </c>
      <c r="F152" s="250">
        <v>5210194.16</v>
      </c>
      <c r="G152" s="250">
        <v>33954950.390000001</v>
      </c>
    </row>
    <row r="153" spans="2:7">
      <c r="B153" s="249" t="s">
        <v>756</v>
      </c>
      <c r="C153" s="247">
        <v>1268</v>
      </c>
      <c r="D153" s="250">
        <v>1123471628</v>
      </c>
      <c r="E153" s="250">
        <v>1103886504</v>
      </c>
      <c r="F153" s="250">
        <v>19585124</v>
      </c>
      <c r="G153" s="250">
        <v>154437831.68000001</v>
      </c>
    </row>
    <row r="154" spans="2:7">
      <c r="B154" s="249" t="s">
        <v>757</v>
      </c>
      <c r="C154" s="247">
        <v>1269</v>
      </c>
      <c r="D154" s="250">
        <v>1035873011.5599999</v>
      </c>
      <c r="E154" s="250">
        <v>932752566.51999998</v>
      </c>
      <c r="F154" s="250">
        <v>103120445.04000001</v>
      </c>
      <c r="G154" s="250">
        <v>124013246.48</v>
      </c>
    </row>
    <row r="155" spans="2:7">
      <c r="B155" s="249" t="s">
        <v>758</v>
      </c>
      <c r="C155" s="247">
        <v>1270</v>
      </c>
      <c r="D155" s="250">
        <v>141050550264.98999</v>
      </c>
      <c r="E155" s="250">
        <v>140652099726.42999</v>
      </c>
      <c r="F155" s="250">
        <v>398450538.56</v>
      </c>
      <c r="G155" s="250">
        <v>4688271917.29</v>
      </c>
    </row>
    <row r="156" spans="2:7">
      <c r="B156" s="249" t="s">
        <v>759</v>
      </c>
      <c r="C156" s="247">
        <v>1271</v>
      </c>
      <c r="D156" s="250">
        <v>30822930.52</v>
      </c>
      <c r="E156" s="250">
        <v>30791180.52</v>
      </c>
      <c r="F156" s="250">
        <v>31750</v>
      </c>
      <c r="G156" s="250">
        <v>1789444.08</v>
      </c>
    </row>
    <row r="157" spans="2:7">
      <c r="B157" s="249" t="s">
        <v>760</v>
      </c>
      <c r="C157" s="247">
        <v>1272</v>
      </c>
      <c r="D157" s="250">
        <v>5602600210.0699997</v>
      </c>
      <c r="E157" s="250">
        <v>5580936973.4799995</v>
      </c>
      <c r="F157" s="250">
        <v>21663236.59</v>
      </c>
      <c r="G157" s="250">
        <v>283171792.82999998</v>
      </c>
    </row>
    <row r="158" spans="2:7">
      <c r="B158" s="249" t="s">
        <v>761</v>
      </c>
      <c r="C158" s="247">
        <v>1273</v>
      </c>
      <c r="D158" s="250">
        <v>159250797.86000001</v>
      </c>
      <c r="E158" s="250">
        <v>159145511.74000001</v>
      </c>
      <c r="F158" s="250">
        <v>105286.12</v>
      </c>
      <c r="G158" s="250">
        <v>3930645.9</v>
      </c>
    </row>
    <row r="159" spans="2:7">
      <c r="B159" s="249" t="s">
        <v>762</v>
      </c>
      <c r="C159" s="247">
        <v>1274</v>
      </c>
      <c r="D159" s="250">
        <v>23678504.039999999</v>
      </c>
      <c r="E159" s="250">
        <v>23677213.059999999</v>
      </c>
      <c r="F159" s="250">
        <v>1290.98</v>
      </c>
      <c r="G159" s="250">
        <v>946698.12</v>
      </c>
    </row>
    <row r="160" spans="2:7">
      <c r="B160" s="249" t="s">
        <v>763</v>
      </c>
      <c r="C160" s="247">
        <v>1275</v>
      </c>
      <c r="D160" s="250">
        <v>654108712.71000004</v>
      </c>
      <c r="E160" s="250">
        <v>651112124.36000001</v>
      </c>
      <c r="F160" s="250">
        <v>2996588.35</v>
      </c>
      <c r="G160" s="250">
        <v>4658115.2300000004</v>
      </c>
    </row>
    <row r="161" spans="2:8">
      <c r="B161" s="249" t="s">
        <v>764</v>
      </c>
      <c r="C161" s="247">
        <v>1276</v>
      </c>
      <c r="D161" s="250">
        <v>573799957.08000004</v>
      </c>
      <c r="E161" s="250">
        <v>569943097.96000004</v>
      </c>
      <c r="F161" s="250">
        <v>3856859.12</v>
      </c>
      <c r="G161" s="250">
        <v>70333940.560000002</v>
      </c>
    </row>
    <row r="162" spans="2:8">
      <c r="B162" s="249" t="s">
        <v>765</v>
      </c>
      <c r="C162" s="247">
        <v>1277</v>
      </c>
      <c r="D162" s="250">
        <v>5841083324.2399998</v>
      </c>
      <c r="E162" s="250">
        <v>5838322052.0200005</v>
      </c>
      <c r="F162" s="250">
        <v>2761272.22</v>
      </c>
      <c r="G162" s="250">
        <v>2415330170.0700002</v>
      </c>
    </row>
    <row r="163" spans="2:8">
      <c r="B163" s="249" t="s">
        <v>766</v>
      </c>
      <c r="C163" s="247">
        <v>1278</v>
      </c>
      <c r="D163" s="250">
        <v>875894885.39999998</v>
      </c>
      <c r="E163" s="250">
        <v>825326060.38</v>
      </c>
      <c r="F163" s="250">
        <v>50568825.020000003</v>
      </c>
      <c r="G163" s="250">
        <v>189176214.16999999</v>
      </c>
    </row>
    <row r="164" spans="2:8">
      <c r="B164" s="249" t="s">
        <v>767</v>
      </c>
      <c r="C164" s="247">
        <v>1279</v>
      </c>
      <c r="D164" s="250">
        <v>2354347076.9299998</v>
      </c>
      <c r="E164" s="250">
        <v>2249522437.1799998</v>
      </c>
      <c r="F164" s="250">
        <v>104824639.75</v>
      </c>
      <c r="G164" s="250">
        <v>307048876.07999998</v>
      </c>
    </row>
    <row r="165" spans="2:8">
      <c r="B165" s="249" t="s">
        <v>768</v>
      </c>
      <c r="C165" s="247">
        <v>1280</v>
      </c>
      <c r="D165" s="250">
        <v>12401668051.360001</v>
      </c>
      <c r="E165" s="250">
        <v>12360226742.889999</v>
      </c>
      <c r="F165" s="250">
        <v>41441308.469999999</v>
      </c>
      <c r="G165" s="250">
        <v>1992185996.76</v>
      </c>
    </row>
    <row r="166" spans="2:8">
      <c r="B166" s="249" t="s">
        <v>769</v>
      </c>
      <c r="C166" s="247">
        <v>1281</v>
      </c>
      <c r="D166" s="250">
        <v>1662680036.3099999</v>
      </c>
      <c r="E166" s="250">
        <v>1661817177.8399999</v>
      </c>
      <c r="F166" s="250">
        <v>862858.47</v>
      </c>
      <c r="G166" s="250">
        <v>228795179.31</v>
      </c>
    </row>
    <row r="167" spans="2:8">
      <c r="B167" s="249" t="s">
        <v>770</v>
      </c>
      <c r="C167" s="247">
        <v>1282</v>
      </c>
      <c r="D167" s="250">
        <v>317046250406.23999</v>
      </c>
      <c r="E167" s="250">
        <v>294222212535.28003</v>
      </c>
      <c r="F167" s="250">
        <v>22824037870.959999</v>
      </c>
      <c r="G167" s="250">
        <v>32062791848.700001</v>
      </c>
    </row>
    <row r="170" spans="2:8" ht="15.6">
      <c r="B170" s="390" t="s">
        <v>866</v>
      </c>
      <c r="C170" s="391"/>
      <c r="D170" s="391"/>
      <c r="E170" s="391"/>
      <c r="F170" s="391"/>
      <c r="G170" s="391"/>
      <c r="H170" s="391"/>
    </row>
    <row r="172" spans="2:8">
      <c r="B172" s="394" t="s">
        <v>0</v>
      </c>
      <c r="C172" s="394" t="s">
        <v>121</v>
      </c>
      <c r="D172" s="394" t="s">
        <v>122</v>
      </c>
    </row>
    <row r="173" spans="2:8">
      <c r="B173" s="394"/>
      <c r="C173" s="394"/>
      <c r="D173" s="394"/>
    </row>
    <row r="174" spans="2:8">
      <c r="B174" s="244">
        <v>1</v>
      </c>
      <c r="C174" s="244">
        <v>2</v>
      </c>
      <c r="D174" s="244">
        <v>3</v>
      </c>
    </row>
    <row r="175" spans="2:8" ht="55.2">
      <c r="B175" s="251" t="s">
        <v>867</v>
      </c>
      <c r="C175" s="252">
        <v>1300</v>
      </c>
      <c r="D175" s="253">
        <v>1640355</v>
      </c>
    </row>
    <row r="176" spans="2:8" ht="26.4">
      <c r="B176" s="251" t="s">
        <v>799</v>
      </c>
      <c r="C176" s="252">
        <v>1310</v>
      </c>
      <c r="D176" s="250">
        <v>153955449048.70999</v>
      </c>
    </row>
    <row r="177" spans="2:8" ht="52.8">
      <c r="B177" s="251" t="s">
        <v>868</v>
      </c>
      <c r="C177" s="252">
        <v>1320</v>
      </c>
      <c r="D177" s="250">
        <v>11970945842</v>
      </c>
    </row>
    <row r="180" spans="2:8" ht="30" customHeight="1">
      <c r="B180" s="395" t="s">
        <v>869</v>
      </c>
      <c r="C180" s="395"/>
      <c r="D180" s="395"/>
      <c r="E180" s="395"/>
      <c r="F180" s="395"/>
      <c r="G180" s="395"/>
      <c r="H180" s="395"/>
    </row>
    <row r="182" spans="2:8" ht="39.6">
      <c r="B182" s="244" t="s">
        <v>0</v>
      </c>
      <c r="C182" s="244" t="s">
        <v>121</v>
      </c>
      <c r="D182" s="244" t="s">
        <v>870</v>
      </c>
      <c r="E182" s="244" t="s">
        <v>851</v>
      </c>
      <c r="F182" s="244" t="s">
        <v>871</v>
      </c>
    </row>
    <row r="183" spans="2:8">
      <c r="B183" s="244">
        <v>1</v>
      </c>
      <c r="C183" s="244">
        <v>2</v>
      </c>
      <c r="D183" s="244">
        <v>3</v>
      </c>
      <c r="E183" s="254">
        <v>4</v>
      </c>
      <c r="F183" s="244">
        <v>5</v>
      </c>
    </row>
    <row r="184" spans="2:8" ht="39.6">
      <c r="B184" s="246" t="s">
        <v>872</v>
      </c>
      <c r="C184" s="247">
        <v>1400</v>
      </c>
      <c r="D184" s="253">
        <v>18008946</v>
      </c>
      <c r="E184" s="253">
        <v>16676714</v>
      </c>
      <c r="F184" s="250">
        <v>326691790022.21997</v>
      </c>
    </row>
    <row r="185" spans="2:8">
      <c r="B185" s="249" t="s">
        <v>160</v>
      </c>
      <c r="C185" s="247">
        <v>1410</v>
      </c>
      <c r="D185" s="253">
        <v>545064</v>
      </c>
      <c r="E185" s="253">
        <v>518703</v>
      </c>
      <c r="F185" s="250">
        <v>2738452597.3200002</v>
      </c>
    </row>
    <row r="186" spans="2:8">
      <c r="B186" s="249" t="s">
        <v>161</v>
      </c>
      <c r="C186" s="247">
        <v>1411</v>
      </c>
      <c r="D186" s="253">
        <v>56016</v>
      </c>
      <c r="E186" s="253">
        <v>53132</v>
      </c>
      <c r="F186" s="250">
        <v>1551330030.2</v>
      </c>
    </row>
    <row r="187" spans="2:8">
      <c r="B187" s="249" t="s">
        <v>674</v>
      </c>
      <c r="C187" s="247">
        <v>1412</v>
      </c>
      <c r="D187" s="253">
        <v>15511395</v>
      </c>
      <c r="E187" s="253">
        <v>14380296</v>
      </c>
      <c r="F187" s="250">
        <v>173529817748.76001</v>
      </c>
    </row>
    <row r="188" spans="2:8">
      <c r="B188" s="249" t="s">
        <v>675</v>
      </c>
      <c r="C188" s="247">
        <v>1413</v>
      </c>
      <c r="D188" s="253">
        <v>7030393</v>
      </c>
      <c r="E188" s="253">
        <v>6561957</v>
      </c>
      <c r="F188" s="250">
        <v>78345950220.490005</v>
      </c>
    </row>
    <row r="189" spans="2:8">
      <c r="B189" s="249" t="s">
        <v>676</v>
      </c>
      <c r="C189" s="247">
        <v>1414</v>
      </c>
      <c r="D189" s="253">
        <v>1489352</v>
      </c>
      <c r="E189" s="253">
        <v>1396057</v>
      </c>
      <c r="F189" s="250">
        <v>43352598538.370003</v>
      </c>
    </row>
    <row r="190" spans="2:8">
      <c r="B190" s="249" t="s">
        <v>677</v>
      </c>
      <c r="C190" s="247">
        <v>1415</v>
      </c>
      <c r="D190" s="253">
        <v>172327</v>
      </c>
      <c r="E190" s="253">
        <v>163926</v>
      </c>
      <c r="F190" s="250">
        <v>4207206866.5300002</v>
      </c>
    </row>
    <row r="191" spans="2:8">
      <c r="B191" s="249" t="s">
        <v>678</v>
      </c>
      <c r="C191" s="247">
        <v>1416</v>
      </c>
      <c r="D191" s="253">
        <v>654392</v>
      </c>
      <c r="E191" s="253">
        <v>613844</v>
      </c>
      <c r="F191" s="250">
        <v>15171688991.17</v>
      </c>
    </row>
    <row r="192" spans="2:8">
      <c r="B192" s="249" t="s">
        <v>679</v>
      </c>
      <c r="C192" s="247">
        <v>1417</v>
      </c>
      <c r="D192" s="253">
        <v>159267</v>
      </c>
      <c r="E192" s="253">
        <v>150869</v>
      </c>
      <c r="F192" s="250">
        <v>3740807623.1399999</v>
      </c>
    </row>
    <row r="193" spans="2:8">
      <c r="B193" s="249" t="s">
        <v>680</v>
      </c>
      <c r="C193" s="247">
        <v>1418</v>
      </c>
      <c r="D193" s="253">
        <v>43839</v>
      </c>
      <c r="E193" s="253">
        <v>41797</v>
      </c>
      <c r="F193" s="250">
        <v>2548778755.4299998</v>
      </c>
    </row>
    <row r="194" spans="2:8">
      <c r="B194" s="249" t="s">
        <v>681</v>
      </c>
      <c r="C194" s="247">
        <v>1419</v>
      </c>
      <c r="D194" s="253">
        <v>10534</v>
      </c>
      <c r="E194" s="253">
        <v>10124</v>
      </c>
      <c r="F194" s="250">
        <v>502113154.74000001</v>
      </c>
    </row>
    <row r="195" spans="2:8">
      <c r="B195" s="249" t="s">
        <v>682</v>
      </c>
      <c r="C195" s="247">
        <v>1420</v>
      </c>
      <c r="D195" s="253">
        <v>22407</v>
      </c>
      <c r="E195" s="253">
        <v>21533</v>
      </c>
      <c r="F195" s="250">
        <v>471978121.20999998</v>
      </c>
    </row>
    <row r="196" spans="2:8">
      <c r="B196" s="249" t="s">
        <v>683</v>
      </c>
      <c r="C196" s="247">
        <v>1421</v>
      </c>
      <c r="D196" s="253">
        <v>10455</v>
      </c>
      <c r="E196" s="253">
        <v>10101</v>
      </c>
      <c r="F196" s="250">
        <v>219605607.25</v>
      </c>
    </row>
    <row r="197" spans="2:8">
      <c r="B197" s="249" t="s">
        <v>684</v>
      </c>
      <c r="C197" s="247">
        <v>1422</v>
      </c>
      <c r="D197" s="253">
        <v>4048</v>
      </c>
      <c r="E197" s="253">
        <v>3925</v>
      </c>
      <c r="F197" s="250">
        <v>219290856.49000001</v>
      </c>
    </row>
    <row r="198" spans="2:8">
      <c r="B198" s="249" t="s">
        <v>685</v>
      </c>
      <c r="C198" s="247">
        <v>1423</v>
      </c>
      <c r="D198" s="253">
        <v>2339</v>
      </c>
      <c r="E198" s="253">
        <v>2290</v>
      </c>
      <c r="F198" s="250">
        <v>92170911.120000005</v>
      </c>
    </row>
    <row r="199" spans="2:8" ht="39.6">
      <c r="B199" s="246" t="s">
        <v>873</v>
      </c>
      <c r="C199" s="247">
        <v>1450</v>
      </c>
      <c r="D199" s="253">
        <v>240901</v>
      </c>
      <c r="E199" s="253">
        <v>232490</v>
      </c>
      <c r="F199" s="250">
        <v>75396129134.979996</v>
      </c>
    </row>
    <row r="200" spans="2:8">
      <c r="B200" s="246" t="s">
        <v>166</v>
      </c>
      <c r="C200" s="247">
        <v>1451</v>
      </c>
      <c r="D200" s="253">
        <v>225548</v>
      </c>
      <c r="E200" s="253">
        <v>217649</v>
      </c>
      <c r="F200" s="250">
        <v>69946401828.839996</v>
      </c>
    </row>
    <row r="201" spans="2:8">
      <c r="B201" s="246" t="s">
        <v>167</v>
      </c>
      <c r="C201" s="247">
        <v>1452</v>
      </c>
      <c r="D201" s="253">
        <v>29042</v>
      </c>
      <c r="E201" s="253">
        <v>28524</v>
      </c>
      <c r="F201" s="250">
        <v>5449727306.1400003</v>
      </c>
    </row>
    <row r="202" spans="2:8" ht="39.6">
      <c r="B202" s="246" t="s">
        <v>874</v>
      </c>
      <c r="C202" s="247">
        <v>1460</v>
      </c>
      <c r="D202" s="253">
        <v>66597</v>
      </c>
      <c r="E202" s="253">
        <v>65093</v>
      </c>
      <c r="F202" s="250">
        <v>633768990.39999998</v>
      </c>
    </row>
    <row r="203" spans="2:8">
      <c r="B203" s="249" t="s">
        <v>875</v>
      </c>
      <c r="C203" s="247">
        <v>1461</v>
      </c>
      <c r="D203" s="253">
        <v>15067</v>
      </c>
      <c r="E203" s="253">
        <v>14617</v>
      </c>
      <c r="F203" s="250">
        <v>160746101.81999999</v>
      </c>
    </row>
    <row r="204" spans="2:8">
      <c r="B204" s="249" t="s">
        <v>876</v>
      </c>
      <c r="C204" s="247">
        <v>1462</v>
      </c>
      <c r="D204" s="253">
        <v>52136</v>
      </c>
      <c r="E204" s="253">
        <v>51178</v>
      </c>
      <c r="F204" s="250">
        <v>473022888.57999998</v>
      </c>
    </row>
    <row r="207" spans="2:8" ht="39.75" customHeight="1">
      <c r="B207" s="390" t="s">
        <v>877</v>
      </c>
      <c r="C207" s="390"/>
      <c r="D207" s="390"/>
      <c r="E207" s="390"/>
      <c r="F207" s="390"/>
      <c r="G207" s="390"/>
      <c r="H207" s="390"/>
    </row>
    <row r="208" spans="2:8">
      <c r="B208" s="241"/>
    </row>
    <row r="209" spans="2:6" ht="39.6">
      <c r="B209" s="244" t="s">
        <v>0</v>
      </c>
      <c r="C209" s="244" t="s">
        <v>121</v>
      </c>
      <c r="D209" s="244" t="s">
        <v>870</v>
      </c>
      <c r="E209" s="244" t="s">
        <v>851</v>
      </c>
      <c r="F209" s="244" t="s">
        <v>871</v>
      </c>
    </row>
    <row r="210" spans="2:6">
      <c r="B210" s="255">
        <v>1</v>
      </c>
      <c r="C210" s="255">
        <v>2</v>
      </c>
      <c r="D210" s="255">
        <v>3</v>
      </c>
      <c r="E210" s="256">
        <v>4</v>
      </c>
      <c r="F210" s="255">
        <v>5</v>
      </c>
    </row>
    <row r="211" spans="2:6" ht="39.6">
      <c r="B211" s="246" t="s">
        <v>878</v>
      </c>
      <c r="C211" s="247">
        <v>1500</v>
      </c>
      <c r="D211" s="257">
        <v>14072108</v>
      </c>
      <c r="E211" s="257">
        <v>13716427</v>
      </c>
      <c r="F211" s="258">
        <v>68776203249.559998</v>
      </c>
    </row>
    <row r="212" spans="2:6">
      <c r="B212" s="246" t="s">
        <v>619</v>
      </c>
      <c r="C212" s="247">
        <v>1510</v>
      </c>
      <c r="D212" s="257">
        <v>0</v>
      </c>
      <c r="E212" s="257">
        <v>0</v>
      </c>
      <c r="F212" s="258">
        <v>0</v>
      </c>
    </row>
    <row r="213" spans="2:6">
      <c r="B213" s="246" t="s">
        <v>620</v>
      </c>
      <c r="C213" s="247">
        <v>1511</v>
      </c>
      <c r="D213" s="257">
        <v>1</v>
      </c>
      <c r="E213" s="257">
        <v>1</v>
      </c>
      <c r="F213" s="258">
        <v>5000</v>
      </c>
    </row>
    <row r="214" spans="2:6">
      <c r="B214" s="246" t="s">
        <v>621</v>
      </c>
      <c r="C214" s="247">
        <v>1512</v>
      </c>
      <c r="D214" s="257">
        <v>0</v>
      </c>
      <c r="E214" s="257">
        <v>0</v>
      </c>
      <c r="F214" s="258">
        <v>0</v>
      </c>
    </row>
    <row r="215" spans="2:6">
      <c r="B215" s="246" t="s">
        <v>623</v>
      </c>
      <c r="C215" s="247">
        <v>1513</v>
      </c>
      <c r="D215" s="257">
        <v>0</v>
      </c>
      <c r="E215" s="257">
        <v>0</v>
      </c>
      <c r="F215" s="258">
        <v>0</v>
      </c>
    </row>
    <row r="216" spans="2:6">
      <c r="B216" s="246" t="s">
        <v>624</v>
      </c>
      <c r="C216" s="247">
        <v>1514</v>
      </c>
      <c r="D216" s="257">
        <v>0</v>
      </c>
      <c r="E216" s="257">
        <v>0</v>
      </c>
      <c r="F216" s="258">
        <v>0</v>
      </c>
    </row>
    <row r="217" spans="2:6">
      <c r="B217" s="246" t="s">
        <v>625</v>
      </c>
      <c r="C217" s="247">
        <v>1515</v>
      </c>
      <c r="D217" s="257">
        <v>0</v>
      </c>
      <c r="E217" s="257">
        <v>0</v>
      </c>
      <c r="F217" s="258">
        <v>0</v>
      </c>
    </row>
    <row r="218" spans="2:6">
      <c r="B218" s="246" t="s">
        <v>627</v>
      </c>
      <c r="C218" s="247">
        <v>1516</v>
      </c>
      <c r="D218" s="257">
        <v>0</v>
      </c>
      <c r="E218" s="257">
        <v>0</v>
      </c>
      <c r="F218" s="258">
        <v>0</v>
      </c>
    </row>
    <row r="219" spans="2:6">
      <c r="B219" s="249" t="s">
        <v>812</v>
      </c>
      <c r="C219" s="247">
        <v>1517</v>
      </c>
      <c r="D219" s="257">
        <v>0</v>
      </c>
      <c r="E219" s="257">
        <v>0</v>
      </c>
      <c r="F219" s="258">
        <v>0</v>
      </c>
    </row>
    <row r="220" spans="2:6">
      <c r="B220" s="249" t="s">
        <v>813</v>
      </c>
      <c r="C220" s="247">
        <v>1518</v>
      </c>
      <c r="D220" s="257">
        <v>0</v>
      </c>
      <c r="E220" s="257">
        <v>0</v>
      </c>
      <c r="F220" s="258">
        <v>0</v>
      </c>
    </row>
    <row r="221" spans="2:6">
      <c r="B221" s="249" t="s">
        <v>815</v>
      </c>
      <c r="C221" s="247">
        <v>1519</v>
      </c>
      <c r="D221" s="257">
        <v>0</v>
      </c>
      <c r="E221" s="257">
        <v>0</v>
      </c>
      <c r="F221" s="258">
        <v>0</v>
      </c>
    </row>
    <row r="222" spans="2:6">
      <c r="B222" s="249" t="s">
        <v>817</v>
      </c>
      <c r="C222" s="247">
        <v>1520</v>
      </c>
      <c r="D222" s="257">
        <v>0</v>
      </c>
      <c r="E222" s="257">
        <v>0</v>
      </c>
      <c r="F222" s="258">
        <v>0</v>
      </c>
    </row>
    <row r="223" spans="2:6">
      <c r="B223" s="249" t="s">
        <v>818</v>
      </c>
      <c r="C223" s="247">
        <v>1521</v>
      </c>
      <c r="D223" s="257">
        <v>0</v>
      </c>
      <c r="E223" s="257">
        <v>0</v>
      </c>
      <c r="F223" s="258">
        <v>0</v>
      </c>
    </row>
    <row r="224" spans="2:6">
      <c r="B224" s="249" t="s">
        <v>819</v>
      </c>
      <c r="C224" s="247">
        <v>1522</v>
      </c>
      <c r="D224" s="257">
        <v>0</v>
      </c>
      <c r="E224" s="257">
        <v>0</v>
      </c>
      <c r="F224" s="258">
        <v>0</v>
      </c>
    </row>
    <row r="225" spans="2:6">
      <c r="B225" s="249" t="s">
        <v>826</v>
      </c>
      <c r="C225" s="247">
        <v>1523</v>
      </c>
      <c r="D225" s="257">
        <v>0</v>
      </c>
      <c r="E225" s="257">
        <v>0</v>
      </c>
      <c r="F225" s="258">
        <v>0</v>
      </c>
    </row>
    <row r="226" spans="2:6">
      <c r="B226" s="249" t="s">
        <v>827</v>
      </c>
      <c r="C226" s="247">
        <v>1524</v>
      </c>
      <c r="D226" s="257">
        <v>0</v>
      </c>
      <c r="E226" s="257">
        <v>0</v>
      </c>
      <c r="F226" s="258">
        <v>0</v>
      </c>
    </row>
    <row r="227" spans="2:6">
      <c r="B227" s="249" t="s">
        <v>879</v>
      </c>
      <c r="C227" s="247">
        <v>1525</v>
      </c>
      <c r="D227" s="257">
        <v>0</v>
      </c>
      <c r="E227" s="257">
        <v>0</v>
      </c>
      <c r="F227" s="258">
        <v>0</v>
      </c>
    </row>
    <row r="228" spans="2:6">
      <c r="B228" s="249" t="s">
        <v>829</v>
      </c>
      <c r="C228" s="247">
        <v>1526</v>
      </c>
      <c r="D228" s="257">
        <v>0</v>
      </c>
      <c r="E228" s="257">
        <v>0</v>
      </c>
      <c r="F228" s="258">
        <v>0</v>
      </c>
    </row>
    <row r="229" spans="2:6">
      <c r="B229" s="249" t="s">
        <v>830</v>
      </c>
      <c r="C229" s="247">
        <v>1527</v>
      </c>
      <c r="D229" s="257">
        <v>0</v>
      </c>
      <c r="E229" s="257">
        <v>0</v>
      </c>
      <c r="F229" s="258">
        <v>0</v>
      </c>
    </row>
    <row r="230" spans="2:6">
      <c r="B230" s="249" t="s">
        <v>831</v>
      </c>
      <c r="C230" s="247">
        <v>1528</v>
      </c>
      <c r="D230" s="257">
        <v>0</v>
      </c>
      <c r="E230" s="257">
        <v>0</v>
      </c>
      <c r="F230" s="258">
        <v>0</v>
      </c>
    </row>
    <row r="231" spans="2:6">
      <c r="B231" s="249" t="s">
        <v>832</v>
      </c>
      <c r="C231" s="247">
        <v>1529</v>
      </c>
      <c r="D231" s="257">
        <v>0</v>
      </c>
      <c r="E231" s="257">
        <v>0</v>
      </c>
      <c r="F231" s="258">
        <v>0</v>
      </c>
    </row>
    <row r="232" spans="2:6">
      <c r="B232" s="246" t="s">
        <v>633</v>
      </c>
      <c r="C232" s="247">
        <v>1530</v>
      </c>
      <c r="D232" s="257">
        <v>33751</v>
      </c>
      <c r="E232" s="257">
        <v>32119</v>
      </c>
      <c r="F232" s="258">
        <v>3162972902.0300002</v>
      </c>
    </row>
    <row r="233" spans="2:6">
      <c r="B233" s="246" t="s">
        <v>634</v>
      </c>
      <c r="C233" s="247">
        <v>1531</v>
      </c>
      <c r="D233" s="257">
        <v>1838</v>
      </c>
      <c r="E233" s="257">
        <v>1816</v>
      </c>
      <c r="F233" s="258">
        <v>198460743.56</v>
      </c>
    </row>
    <row r="234" spans="2:6">
      <c r="B234" s="246" t="s">
        <v>635</v>
      </c>
      <c r="C234" s="247">
        <v>1532</v>
      </c>
      <c r="D234" s="257">
        <v>32288</v>
      </c>
      <c r="E234" s="257">
        <v>28457</v>
      </c>
      <c r="F234" s="258">
        <v>545338935.57000005</v>
      </c>
    </row>
    <row r="235" spans="2:6">
      <c r="B235" s="246" t="s">
        <v>636</v>
      </c>
      <c r="C235" s="247">
        <v>1533</v>
      </c>
      <c r="D235" s="257">
        <v>4066177</v>
      </c>
      <c r="E235" s="257">
        <v>3990743</v>
      </c>
      <c r="F235" s="258">
        <v>5682863047.54</v>
      </c>
    </row>
    <row r="236" spans="2:6">
      <c r="B236" s="246" t="s">
        <v>637</v>
      </c>
      <c r="C236" s="247">
        <v>1534</v>
      </c>
      <c r="D236" s="257">
        <v>57979</v>
      </c>
      <c r="E236" s="257">
        <v>55974</v>
      </c>
      <c r="F236" s="258">
        <v>98368883.430000007</v>
      </c>
    </row>
    <row r="237" spans="2:6">
      <c r="B237" s="246" t="s">
        <v>638</v>
      </c>
      <c r="C237" s="247">
        <v>1535</v>
      </c>
      <c r="D237" s="257">
        <v>10123793</v>
      </c>
      <c r="E237" s="257">
        <v>9952243</v>
      </c>
      <c r="F237" s="258">
        <v>33600001805.689999</v>
      </c>
    </row>
    <row r="238" spans="2:6">
      <c r="B238" s="246" t="s">
        <v>639</v>
      </c>
      <c r="C238" s="247">
        <v>1536</v>
      </c>
      <c r="D238" s="257">
        <v>22914</v>
      </c>
      <c r="E238" s="257">
        <v>22877</v>
      </c>
      <c r="F238" s="258">
        <v>69148029.120000005</v>
      </c>
    </row>
    <row r="239" spans="2:6">
      <c r="B239" s="246" t="s">
        <v>640</v>
      </c>
      <c r="C239" s="247">
        <v>1537</v>
      </c>
      <c r="D239" s="257">
        <v>188835</v>
      </c>
      <c r="E239" s="257">
        <v>187421</v>
      </c>
      <c r="F239" s="258">
        <v>174877294.69999999</v>
      </c>
    </row>
    <row r="240" spans="2:6">
      <c r="B240" s="246" t="s">
        <v>641</v>
      </c>
      <c r="C240" s="247">
        <v>1538</v>
      </c>
      <c r="D240" s="257">
        <v>3997</v>
      </c>
      <c r="E240" s="257">
        <v>3932</v>
      </c>
      <c r="F240" s="258">
        <v>8974289.9700000007</v>
      </c>
    </row>
    <row r="241" spans="2:8">
      <c r="B241" s="246" t="s">
        <v>642</v>
      </c>
      <c r="C241" s="247">
        <v>1539</v>
      </c>
      <c r="D241" s="257">
        <v>60805</v>
      </c>
      <c r="E241" s="257">
        <v>60025</v>
      </c>
      <c r="F241" s="258">
        <v>332661047.36000001</v>
      </c>
    </row>
    <row r="242" spans="2:8">
      <c r="B242" s="246" t="s">
        <v>643</v>
      </c>
      <c r="C242" s="247">
        <v>1540</v>
      </c>
      <c r="D242" s="257">
        <v>333797</v>
      </c>
      <c r="E242" s="257">
        <v>331557</v>
      </c>
      <c r="F242" s="258">
        <v>4530214214.8800001</v>
      </c>
    </row>
    <row r="243" spans="2:8">
      <c r="B243" s="246" t="s">
        <v>644</v>
      </c>
      <c r="C243" s="247">
        <v>1541</v>
      </c>
      <c r="D243" s="257">
        <v>22401</v>
      </c>
      <c r="E243" s="257">
        <v>22121</v>
      </c>
      <c r="F243" s="258">
        <v>248858422.09</v>
      </c>
    </row>
    <row r="244" spans="2:8">
      <c r="B244" s="246" t="s">
        <v>880</v>
      </c>
      <c r="C244" s="247">
        <v>1542</v>
      </c>
      <c r="D244" s="257">
        <v>10219</v>
      </c>
      <c r="E244" s="257">
        <v>10126</v>
      </c>
      <c r="F244" s="258">
        <v>70883037.549999997</v>
      </c>
    </row>
    <row r="245" spans="2:8">
      <c r="B245" s="246" t="s">
        <v>645</v>
      </c>
      <c r="C245" s="247">
        <v>1543</v>
      </c>
      <c r="D245" s="257">
        <v>22340</v>
      </c>
      <c r="E245" s="257">
        <v>22062</v>
      </c>
      <c r="F245" s="258">
        <v>15714003554.1</v>
      </c>
    </row>
    <row r="246" spans="2:8">
      <c r="B246" s="246" t="s">
        <v>646</v>
      </c>
      <c r="C246" s="247">
        <v>1544</v>
      </c>
      <c r="D246" s="257">
        <v>301</v>
      </c>
      <c r="E246" s="257">
        <v>290</v>
      </c>
      <c r="F246" s="258">
        <v>1700560.7</v>
      </c>
    </row>
    <row r="247" spans="2:8">
      <c r="B247" s="246" t="s">
        <v>647</v>
      </c>
      <c r="C247" s="247">
        <v>1545</v>
      </c>
      <c r="D247" s="257">
        <v>66067</v>
      </c>
      <c r="E247" s="257">
        <v>65032</v>
      </c>
      <c r="F247" s="258">
        <v>4336871481.2700005</v>
      </c>
    </row>
    <row r="250" spans="2:8" ht="34.5" customHeight="1">
      <c r="B250" s="390" t="s">
        <v>881</v>
      </c>
      <c r="C250" s="390"/>
      <c r="D250" s="390"/>
      <c r="E250" s="390"/>
      <c r="F250" s="390"/>
      <c r="G250" s="390"/>
      <c r="H250" s="390"/>
    </row>
    <row r="252" spans="2:8">
      <c r="B252" s="394" t="s">
        <v>0</v>
      </c>
      <c r="C252" s="394" t="s">
        <v>121</v>
      </c>
      <c r="D252" s="394" t="s">
        <v>850</v>
      </c>
      <c r="E252" s="394" t="s">
        <v>851</v>
      </c>
      <c r="F252" s="394" t="s">
        <v>852</v>
      </c>
      <c r="G252" s="394"/>
      <c r="H252" s="394"/>
    </row>
    <row r="253" spans="2:8" ht="79.2">
      <c r="B253" s="394"/>
      <c r="C253" s="394"/>
      <c r="D253" s="394"/>
      <c r="E253" s="394"/>
      <c r="F253" s="244" t="s">
        <v>853</v>
      </c>
      <c r="G253" s="244" t="s">
        <v>854</v>
      </c>
      <c r="H253" s="244" t="s">
        <v>855</v>
      </c>
    </row>
    <row r="254" spans="2:8">
      <c r="B254" s="245">
        <v>1</v>
      </c>
      <c r="C254" s="245">
        <v>2</v>
      </c>
      <c r="D254" s="245">
        <v>3</v>
      </c>
      <c r="E254" s="245">
        <v>4</v>
      </c>
      <c r="F254" s="245">
        <v>5</v>
      </c>
      <c r="G254" s="245">
        <v>6</v>
      </c>
      <c r="H254" s="245">
        <v>7</v>
      </c>
    </row>
    <row r="255" spans="2:8" ht="39.6">
      <c r="B255" s="246" t="s">
        <v>856</v>
      </c>
      <c r="C255" s="247">
        <v>1600</v>
      </c>
      <c r="D255" s="257">
        <v>2513481</v>
      </c>
      <c r="E255" s="257">
        <v>2084949</v>
      </c>
      <c r="F255" s="257">
        <v>2071259</v>
      </c>
      <c r="G255" s="257">
        <v>13931</v>
      </c>
      <c r="H255" s="257">
        <v>125797</v>
      </c>
    </row>
    <row r="256" spans="2:8">
      <c r="B256" s="246" t="s">
        <v>701</v>
      </c>
      <c r="C256" s="247"/>
      <c r="D256" s="257"/>
      <c r="E256" s="257"/>
      <c r="F256" s="257"/>
      <c r="G256" s="257"/>
      <c r="H256" s="257"/>
    </row>
    <row r="257" spans="2:8">
      <c r="B257" s="249" t="s">
        <v>702</v>
      </c>
      <c r="C257" s="247">
        <v>1610</v>
      </c>
      <c r="D257" s="257">
        <v>2249007</v>
      </c>
      <c r="E257" s="257">
        <v>1887049</v>
      </c>
      <c r="F257" s="257">
        <v>1874915</v>
      </c>
      <c r="G257" s="257">
        <v>12351</v>
      </c>
      <c r="H257" s="257">
        <v>99314</v>
      </c>
    </row>
    <row r="258" spans="2:8">
      <c r="B258" s="249" t="s">
        <v>703</v>
      </c>
      <c r="C258" s="247">
        <v>1611</v>
      </c>
      <c r="D258" s="257">
        <v>10595</v>
      </c>
      <c r="E258" s="257">
        <v>8153</v>
      </c>
      <c r="F258" s="257">
        <v>8105</v>
      </c>
      <c r="G258" s="257">
        <v>48</v>
      </c>
      <c r="H258" s="257">
        <v>1107</v>
      </c>
    </row>
    <row r="259" spans="2:8">
      <c r="B259" s="249" t="s">
        <v>704</v>
      </c>
      <c r="C259" s="247">
        <v>1612</v>
      </c>
      <c r="D259" s="257">
        <v>93</v>
      </c>
      <c r="E259" s="257">
        <v>82</v>
      </c>
      <c r="F259" s="257">
        <v>81</v>
      </c>
      <c r="G259" s="257">
        <v>1</v>
      </c>
      <c r="H259" s="257">
        <v>6</v>
      </c>
    </row>
    <row r="260" spans="2:8">
      <c r="B260" s="249" t="s">
        <v>705</v>
      </c>
      <c r="C260" s="247">
        <v>1613</v>
      </c>
      <c r="D260" s="257">
        <v>0</v>
      </c>
      <c r="E260" s="257">
        <v>0</v>
      </c>
      <c r="F260" s="257">
        <v>0</v>
      </c>
      <c r="G260" s="257">
        <v>0</v>
      </c>
      <c r="H260" s="257">
        <v>0</v>
      </c>
    </row>
    <row r="261" spans="2:8">
      <c r="B261" s="249" t="s">
        <v>718</v>
      </c>
      <c r="C261" s="247">
        <v>1614</v>
      </c>
      <c r="D261" s="257">
        <v>248075</v>
      </c>
      <c r="E261" s="257">
        <v>226973</v>
      </c>
      <c r="F261" s="257">
        <v>225846</v>
      </c>
      <c r="G261" s="257">
        <v>1128</v>
      </c>
      <c r="H261" s="257">
        <v>29788</v>
      </c>
    </row>
    <row r="262" spans="2:8">
      <c r="B262" s="249" t="s">
        <v>719</v>
      </c>
      <c r="C262" s="247">
        <v>1615</v>
      </c>
      <c r="D262" s="257">
        <v>9953</v>
      </c>
      <c r="E262" s="257">
        <v>9197</v>
      </c>
      <c r="F262" s="257">
        <v>9124</v>
      </c>
      <c r="G262" s="257">
        <v>73</v>
      </c>
      <c r="H262" s="257">
        <v>1328</v>
      </c>
    </row>
    <row r="263" spans="2:8">
      <c r="B263" s="249" t="s">
        <v>720</v>
      </c>
      <c r="C263" s="247">
        <v>1616</v>
      </c>
      <c r="D263" s="257">
        <v>46357</v>
      </c>
      <c r="E263" s="257">
        <v>43226</v>
      </c>
      <c r="F263" s="257">
        <v>42873</v>
      </c>
      <c r="G263" s="257">
        <v>353</v>
      </c>
      <c r="H263" s="257">
        <v>7620</v>
      </c>
    </row>
    <row r="264" spans="2:8">
      <c r="B264" s="249" t="s">
        <v>721</v>
      </c>
      <c r="C264" s="247">
        <v>1617</v>
      </c>
      <c r="D264" s="257">
        <v>4168</v>
      </c>
      <c r="E264" s="257">
        <v>3983</v>
      </c>
      <c r="F264" s="257">
        <v>3947</v>
      </c>
      <c r="G264" s="257">
        <v>36</v>
      </c>
      <c r="H264" s="257">
        <v>671</v>
      </c>
    </row>
    <row r="265" spans="2:8">
      <c r="B265" s="249" t="s">
        <v>722</v>
      </c>
      <c r="C265" s="247">
        <v>1618</v>
      </c>
      <c r="D265" s="257">
        <v>43297</v>
      </c>
      <c r="E265" s="257">
        <v>40534</v>
      </c>
      <c r="F265" s="257">
        <v>40223</v>
      </c>
      <c r="G265" s="257">
        <v>311</v>
      </c>
      <c r="H265" s="257">
        <v>7348</v>
      </c>
    </row>
    <row r="266" spans="2:8">
      <c r="B266" s="249" t="s">
        <v>723</v>
      </c>
      <c r="C266" s="247">
        <v>1619</v>
      </c>
      <c r="D266" s="257">
        <v>173</v>
      </c>
      <c r="E266" s="257">
        <v>162</v>
      </c>
      <c r="F266" s="257">
        <v>161</v>
      </c>
      <c r="G266" s="257">
        <v>1</v>
      </c>
      <c r="H266" s="257">
        <v>31</v>
      </c>
    </row>
    <row r="267" spans="2:8">
      <c r="B267" s="249" t="s">
        <v>724</v>
      </c>
      <c r="C267" s="247">
        <v>1620</v>
      </c>
      <c r="D267" s="257">
        <v>2984</v>
      </c>
      <c r="E267" s="257">
        <v>2825</v>
      </c>
      <c r="F267" s="257">
        <v>2810</v>
      </c>
      <c r="G267" s="257">
        <v>15</v>
      </c>
      <c r="H267" s="257">
        <v>477</v>
      </c>
    </row>
    <row r="268" spans="2:8">
      <c r="B268" s="249" t="s">
        <v>725</v>
      </c>
      <c r="C268" s="247">
        <v>1621</v>
      </c>
      <c r="D268" s="257">
        <v>83409</v>
      </c>
      <c r="E268" s="257">
        <v>75131</v>
      </c>
      <c r="F268" s="257">
        <v>74888</v>
      </c>
      <c r="G268" s="257">
        <v>243</v>
      </c>
      <c r="H268" s="257">
        <v>14293</v>
      </c>
    </row>
    <row r="269" spans="2:8">
      <c r="B269" s="249" t="s">
        <v>726</v>
      </c>
      <c r="C269" s="247">
        <v>1622</v>
      </c>
      <c r="D269" s="257">
        <v>9287</v>
      </c>
      <c r="E269" s="257">
        <v>9253</v>
      </c>
      <c r="F269" s="257">
        <v>9233</v>
      </c>
      <c r="G269" s="257">
        <v>20</v>
      </c>
      <c r="H269" s="257">
        <v>1757</v>
      </c>
    </row>
    <row r="270" spans="2:8">
      <c r="B270" s="249" t="s">
        <v>727</v>
      </c>
      <c r="C270" s="247">
        <v>1623</v>
      </c>
      <c r="D270" s="257">
        <v>6</v>
      </c>
      <c r="E270" s="257">
        <v>6</v>
      </c>
      <c r="F270" s="257">
        <v>6</v>
      </c>
      <c r="G270" s="257">
        <v>0</v>
      </c>
      <c r="H270" s="257">
        <v>1</v>
      </c>
    </row>
    <row r="271" spans="2:8">
      <c r="B271" s="249" t="s">
        <v>728</v>
      </c>
      <c r="C271" s="247">
        <v>1624</v>
      </c>
      <c r="D271" s="257">
        <v>1</v>
      </c>
      <c r="E271" s="257">
        <v>1</v>
      </c>
      <c r="F271" s="257">
        <v>1</v>
      </c>
      <c r="G271" s="257">
        <v>0</v>
      </c>
      <c r="H271" s="257">
        <v>0</v>
      </c>
    </row>
    <row r="272" spans="2:8">
      <c r="B272" s="249" t="s">
        <v>859</v>
      </c>
      <c r="C272" s="247">
        <v>1625</v>
      </c>
      <c r="D272" s="257">
        <v>1</v>
      </c>
      <c r="E272" s="257">
        <v>1</v>
      </c>
      <c r="F272" s="257">
        <v>1</v>
      </c>
      <c r="G272" s="257">
        <v>0</v>
      </c>
      <c r="H272" s="257">
        <v>0</v>
      </c>
    </row>
    <row r="273" spans="2:8">
      <c r="B273" s="249" t="s">
        <v>822</v>
      </c>
      <c r="C273" s="247">
        <v>1626</v>
      </c>
      <c r="D273" s="257">
        <v>127</v>
      </c>
      <c r="E273" s="257">
        <v>126</v>
      </c>
      <c r="F273" s="257">
        <v>126</v>
      </c>
      <c r="G273" s="257">
        <v>0</v>
      </c>
      <c r="H273" s="257">
        <v>22</v>
      </c>
    </row>
    <row r="274" spans="2:8">
      <c r="B274" s="249" t="s">
        <v>751</v>
      </c>
      <c r="C274" s="247">
        <v>1627</v>
      </c>
      <c r="D274" s="257">
        <v>828</v>
      </c>
      <c r="E274" s="257">
        <v>825</v>
      </c>
      <c r="F274" s="257">
        <v>810</v>
      </c>
      <c r="G274" s="257">
        <v>15</v>
      </c>
      <c r="H274" s="257">
        <v>94</v>
      </c>
    </row>
    <row r="275" spans="2:8">
      <c r="B275" s="249" t="s">
        <v>752</v>
      </c>
      <c r="C275" s="247">
        <v>1628</v>
      </c>
      <c r="D275" s="257">
        <v>1</v>
      </c>
      <c r="E275" s="257">
        <v>1</v>
      </c>
      <c r="F275" s="257">
        <v>1</v>
      </c>
      <c r="G275" s="257">
        <v>0</v>
      </c>
      <c r="H275" s="257">
        <v>0</v>
      </c>
    </row>
    <row r="276" spans="2:8">
      <c r="B276" s="249" t="s">
        <v>765</v>
      </c>
      <c r="C276" s="247">
        <v>1629</v>
      </c>
      <c r="D276" s="257">
        <v>515</v>
      </c>
      <c r="E276" s="257">
        <v>459</v>
      </c>
      <c r="F276" s="257">
        <v>454</v>
      </c>
      <c r="G276" s="257">
        <v>5</v>
      </c>
      <c r="H276" s="257">
        <v>93</v>
      </c>
    </row>
    <row r="277" spans="2:8">
      <c r="B277" s="249" t="s">
        <v>770</v>
      </c>
      <c r="C277" s="247">
        <v>1630</v>
      </c>
      <c r="D277" s="257">
        <v>29299</v>
      </c>
      <c r="E277" s="257">
        <v>28170</v>
      </c>
      <c r="F277" s="257">
        <v>28096</v>
      </c>
      <c r="G277" s="257">
        <v>74</v>
      </c>
      <c r="H277" s="257">
        <v>5017</v>
      </c>
    </row>
    <row r="280" spans="2:8" ht="15.6">
      <c r="B280" s="390" t="s">
        <v>882</v>
      </c>
      <c r="C280" s="390"/>
      <c r="D280" s="390"/>
      <c r="E280" s="390"/>
      <c r="F280" s="390"/>
      <c r="G280" s="390"/>
      <c r="H280" s="390"/>
    </row>
    <row r="282" spans="2:8">
      <c r="B282" s="394" t="s">
        <v>0</v>
      </c>
      <c r="C282" s="394" t="s">
        <v>121</v>
      </c>
      <c r="D282" s="394" t="s">
        <v>861</v>
      </c>
      <c r="E282" s="394" t="s">
        <v>852</v>
      </c>
      <c r="F282" s="394"/>
      <c r="G282" s="394"/>
    </row>
    <row r="283" spans="2:8" ht="79.2">
      <c r="B283" s="394"/>
      <c r="C283" s="394"/>
      <c r="D283" s="394"/>
      <c r="E283" s="244" t="s">
        <v>862</v>
      </c>
      <c r="F283" s="244" t="s">
        <v>863</v>
      </c>
      <c r="G283" s="244" t="s">
        <v>864</v>
      </c>
    </row>
    <row r="284" spans="2:8">
      <c r="B284" s="255">
        <v>1</v>
      </c>
      <c r="C284" s="255">
        <v>2</v>
      </c>
      <c r="D284" s="255">
        <v>3</v>
      </c>
      <c r="E284" s="255">
        <v>4</v>
      </c>
      <c r="F284" s="255">
        <v>5</v>
      </c>
      <c r="G284" s="255">
        <v>6</v>
      </c>
    </row>
    <row r="285" spans="2:8" ht="39.6">
      <c r="B285" s="246" t="s">
        <v>883</v>
      </c>
      <c r="C285" s="247">
        <v>1700</v>
      </c>
      <c r="D285" s="258">
        <v>6664092771787.8203</v>
      </c>
      <c r="E285" s="258">
        <v>6634198618941.79</v>
      </c>
      <c r="F285" s="258">
        <v>29894152846.029999</v>
      </c>
      <c r="G285" s="258">
        <v>1313363925127.6899</v>
      </c>
    </row>
    <row r="286" spans="2:8">
      <c r="B286" s="249" t="s">
        <v>701</v>
      </c>
      <c r="C286" s="247"/>
      <c r="D286" s="258"/>
      <c r="E286" s="258"/>
      <c r="F286" s="258"/>
      <c r="G286" s="258"/>
    </row>
    <row r="287" spans="2:8">
      <c r="B287" s="249" t="s">
        <v>702</v>
      </c>
      <c r="C287" s="247">
        <v>1710</v>
      </c>
      <c r="D287" s="258">
        <v>193725759632.04001</v>
      </c>
      <c r="E287" s="258">
        <v>190987581099.17001</v>
      </c>
      <c r="F287" s="258">
        <v>2738178532.8699999</v>
      </c>
      <c r="G287" s="258">
        <v>31672176716.549999</v>
      </c>
    </row>
    <row r="288" spans="2:8">
      <c r="B288" s="249" t="s">
        <v>703</v>
      </c>
      <c r="C288" s="247">
        <v>1711</v>
      </c>
      <c r="D288" s="258">
        <v>3706325493.6999998</v>
      </c>
      <c r="E288" s="258">
        <v>3704360044.2800002</v>
      </c>
      <c r="F288" s="258">
        <v>1965449.42</v>
      </c>
      <c r="G288" s="258">
        <v>830141299.40999997</v>
      </c>
    </row>
    <row r="289" spans="2:7">
      <c r="B289" s="249" t="s">
        <v>704</v>
      </c>
      <c r="C289" s="247">
        <v>1712</v>
      </c>
      <c r="D289" s="258">
        <v>19241976.559999999</v>
      </c>
      <c r="E289" s="258">
        <v>19241919.530000001</v>
      </c>
      <c r="F289" s="258">
        <v>57.03</v>
      </c>
      <c r="G289" s="258">
        <v>41894.6</v>
      </c>
    </row>
    <row r="290" spans="2:7">
      <c r="B290" s="249" t="s">
        <v>705</v>
      </c>
      <c r="C290" s="247">
        <v>1713</v>
      </c>
      <c r="D290" s="258">
        <v>0</v>
      </c>
      <c r="E290" s="258">
        <v>0</v>
      </c>
      <c r="F290" s="258">
        <v>0</v>
      </c>
      <c r="G290" s="258">
        <v>0</v>
      </c>
    </row>
    <row r="291" spans="2:7">
      <c r="B291" s="249" t="s">
        <v>718</v>
      </c>
      <c r="C291" s="247">
        <v>1714</v>
      </c>
      <c r="D291" s="258">
        <v>5659124066847.6602</v>
      </c>
      <c r="E291" s="258">
        <v>5634742035912.0996</v>
      </c>
      <c r="F291" s="258">
        <v>24382030935.560001</v>
      </c>
      <c r="G291" s="258">
        <v>996866629535</v>
      </c>
    </row>
    <row r="292" spans="2:7">
      <c r="B292" s="249" t="s">
        <v>719</v>
      </c>
      <c r="C292" s="247">
        <v>1715</v>
      </c>
      <c r="D292" s="258">
        <v>361595477896.09998</v>
      </c>
      <c r="E292" s="258">
        <v>360796717575.28998</v>
      </c>
      <c r="F292" s="258">
        <v>798760320.80999994</v>
      </c>
      <c r="G292" s="258">
        <v>154596025110.88</v>
      </c>
    </row>
    <row r="293" spans="2:7">
      <c r="B293" s="249" t="s">
        <v>720</v>
      </c>
      <c r="C293" s="247">
        <v>1716</v>
      </c>
      <c r="D293" s="258">
        <v>113426399943.56</v>
      </c>
      <c r="E293" s="258">
        <v>112866373965.25</v>
      </c>
      <c r="F293" s="258">
        <v>560025978.30999994</v>
      </c>
      <c r="G293" s="258">
        <v>23230558460.09</v>
      </c>
    </row>
    <row r="294" spans="2:7">
      <c r="B294" s="249" t="s">
        <v>721</v>
      </c>
      <c r="C294" s="247">
        <v>1717</v>
      </c>
      <c r="D294" s="258">
        <v>9914384118.7299995</v>
      </c>
      <c r="E294" s="258">
        <v>9878427757.8600006</v>
      </c>
      <c r="F294" s="258">
        <v>35956360.869999997</v>
      </c>
      <c r="G294" s="258">
        <v>1900961486.8800001</v>
      </c>
    </row>
    <row r="295" spans="2:7">
      <c r="B295" s="249" t="s">
        <v>722</v>
      </c>
      <c r="C295" s="247">
        <v>1718</v>
      </c>
      <c r="D295" s="258">
        <v>172990833052.73001</v>
      </c>
      <c r="E295" s="258">
        <v>171684837219.48001</v>
      </c>
      <c r="F295" s="258">
        <v>1305995833.25</v>
      </c>
      <c r="G295" s="258">
        <v>33058981870.349998</v>
      </c>
    </row>
    <row r="296" spans="2:7">
      <c r="B296" s="249" t="s">
        <v>723</v>
      </c>
      <c r="C296" s="247">
        <v>1719</v>
      </c>
      <c r="D296" s="258">
        <v>289525421.51999998</v>
      </c>
      <c r="E296" s="258">
        <v>289397379.88</v>
      </c>
      <c r="F296" s="258">
        <v>128041.64</v>
      </c>
      <c r="G296" s="258">
        <v>116799445.51000001</v>
      </c>
    </row>
    <row r="297" spans="2:7">
      <c r="B297" s="249" t="s">
        <v>724</v>
      </c>
      <c r="C297" s="247">
        <v>1720</v>
      </c>
      <c r="D297" s="258">
        <v>57439495051.68</v>
      </c>
      <c r="E297" s="258">
        <v>57423237905.82</v>
      </c>
      <c r="F297" s="258">
        <v>16257145.859999999</v>
      </c>
      <c r="G297" s="258">
        <v>44158279840.809998</v>
      </c>
    </row>
    <row r="298" spans="2:7">
      <c r="B298" s="249" t="s">
        <v>725</v>
      </c>
      <c r="C298" s="247">
        <v>1721</v>
      </c>
      <c r="D298" s="258">
        <v>360284720.43000001</v>
      </c>
      <c r="E298" s="258">
        <v>359519609.35000002</v>
      </c>
      <c r="F298" s="258">
        <v>765111.08</v>
      </c>
      <c r="G298" s="258">
        <v>97954212.469999999</v>
      </c>
    </row>
    <row r="299" spans="2:7">
      <c r="B299" s="249" t="s">
        <v>726</v>
      </c>
      <c r="C299" s="247">
        <v>1722</v>
      </c>
      <c r="D299" s="258">
        <v>82513774041.369995</v>
      </c>
      <c r="E299" s="258">
        <v>82494334424.720001</v>
      </c>
      <c r="F299" s="258">
        <v>19439616.649999999</v>
      </c>
      <c r="G299" s="258">
        <v>26416345572.32</v>
      </c>
    </row>
    <row r="300" spans="2:7">
      <c r="B300" s="249" t="s">
        <v>727</v>
      </c>
      <c r="C300" s="247">
        <v>1723</v>
      </c>
      <c r="D300" s="258">
        <v>2135347</v>
      </c>
      <c r="E300" s="258">
        <v>2135347</v>
      </c>
      <c r="F300" s="258">
        <v>0</v>
      </c>
      <c r="G300" s="258">
        <v>85462</v>
      </c>
    </row>
    <row r="301" spans="2:7">
      <c r="B301" s="249" t="s">
        <v>728</v>
      </c>
      <c r="C301" s="247">
        <v>1724</v>
      </c>
      <c r="D301" s="258">
        <v>134013.5</v>
      </c>
      <c r="E301" s="258">
        <v>134013.5</v>
      </c>
      <c r="F301" s="258">
        <v>0</v>
      </c>
      <c r="G301" s="258">
        <v>0</v>
      </c>
    </row>
    <row r="302" spans="2:7">
      <c r="B302" s="249" t="s">
        <v>859</v>
      </c>
      <c r="C302" s="247">
        <v>1725</v>
      </c>
      <c r="D302" s="258">
        <v>26712651.219999999</v>
      </c>
      <c r="E302" s="258">
        <v>26712651.219999999</v>
      </c>
      <c r="F302" s="258">
        <v>0</v>
      </c>
      <c r="G302" s="258">
        <v>0</v>
      </c>
    </row>
    <row r="303" spans="2:7">
      <c r="B303" s="249" t="s">
        <v>822</v>
      </c>
      <c r="C303" s="247">
        <v>1726</v>
      </c>
      <c r="D303" s="258">
        <v>353651381.69999999</v>
      </c>
      <c r="E303" s="258">
        <v>353651381.69999999</v>
      </c>
      <c r="F303" s="258">
        <v>0</v>
      </c>
      <c r="G303" s="258">
        <v>25565075.73</v>
      </c>
    </row>
    <row r="304" spans="2:7">
      <c r="B304" s="249" t="s">
        <v>751</v>
      </c>
      <c r="C304" s="247">
        <v>1727</v>
      </c>
      <c r="D304" s="258">
        <v>106476594.14</v>
      </c>
      <c r="E304" s="258">
        <v>96664693.680000007</v>
      </c>
      <c r="F304" s="258">
        <v>9811900.4600000009</v>
      </c>
      <c r="G304" s="258">
        <v>39040879.609999999</v>
      </c>
    </row>
    <row r="305" spans="2:8">
      <c r="B305" s="249" t="s">
        <v>752</v>
      </c>
      <c r="C305" s="247">
        <v>1728</v>
      </c>
      <c r="D305" s="258">
        <v>5859.89</v>
      </c>
      <c r="E305" s="258">
        <v>5859.89</v>
      </c>
      <c r="F305" s="258">
        <v>0</v>
      </c>
      <c r="G305" s="258">
        <v>0</v>
      </c>
    </row>
    <row r="306" spans="2:8">
      <c r="B306" s="249" t="s">
        <v>765</v>
      </c>
      <c r="C306" s="247">
        <v>1729</v>
      </c>
      <c r="D306" s="258">
        <v>837387983.88999999</v>
      </c>
      <c r="E306" s="258">
        <v>829263187.74000001</v>
      </c>
      <c r="F306" s="258">
        <v>8124796.1500000004</v>
      </c>
      <c r="G306" s="258">
        <v>126892325.28</v>
      </c>
    </row>
    <row r="307" spans="2:8">
      <c r="B307" s="249" t="s">
        <v>770</v>
      </c>
      <c r="C307" s="247">
        <v>1730</v>
      </c>
      <c r="D307" s="258">
        <v>7660699760.3999996</v>
      </c>
      <c r="E307" s="258">
        <v>7643986994.3299999</v>
      </c>
      <c r="F307" s="258">
        <v>16712766.07</v>
      </c>
      <c r="G307" s="258">
        <v>227445940.19999999</v>
      </c>
    </row>
    <row r="310" spans="2:8" ht="33" customHeight="1">
      <c r="B310" s="390" t="s">
        <v>884</v>
      </c>
      <c r="C310" s="390"/>
      <c r="D310" s="390"/>
      <c r="E310" s="390"/>
      <c r="F310" s="390"/>
      <c r="G310" s="390"/>
      <c r="H310" s="390"/>
    </row>
    <row r="312" spans="2:8" ht="79.2">
      <c r="B312" s="244" t="s">
        <v>0</v>
      </c>
      <c r="C312" s="244" t="s">
        <v>121</v>
      </c>
      <c r="D312" s="244" t="s">
        <v>885</v>
      </c>
      <c r="E312" s="244" t="s">
        <v>886</v>
      </c>
      <c r="F312" s="244" t="s">
        <v>887</v>
      </c>
    </row>
    <row r="313" spans="2:8">
      <c r="B313" s="255">
        <v>1</v>
      </c>
      <c r="C313" s="255">
        <v>2</v>
      </c>
      <c r="D313" s="255">
        <v>3</v>
      </c>
      <c r="E313" s="256">
        <v>4</v>
      </c>
      <c r="F313" s="255">
        <v>5</v>
      </c>
    </row>
    <row r="314" spans="2:8" ht="39.6">
      <c r="B314" s="246" t="s">
        <v>872</v>
      </c>
      <c r="C314" s="247">
        <v>1800</v>
      </c>
      <c r="D314" s="257">
        <v>321</v>
      </c>
      <c r="E314" s="257">
        <v>321</v>
      </c>
      <c r="F314" s="258">
        <v>5313449</v>
      </c>
    </row>
    <row r="315" spans="2:8">
      <c r="B315" s="249" t="s">
        <v>160</v>
      </c>
      <c r="C315" s="259">
        <v>1810</v>
      </c>
      <c r="D315" s="257">
        <v>18</v>
      </c>
      <c r="E315" s="257">
        <v>18</v>
      </c>
      <c r="F315" s="258">
        <v>101798</v>
      </c>
    </row>
    <row r="316" spans="2:8">
      <c r="B316" s="249" t="s">
        <v>161</v>
      </c>
      <c r="C316" s="259">
        <v>1811</v>
      </c>
      <c r="D316" s="257">
        <v>5</v>
      </c>
      <c r="E316" s="257">
        <v>5</v>
      </c>
      <c r="F316" s="258">
        <v>103447</v>
      </c>
    </row>
    <row r="317" spans="2:8">
      <c r="B317" s="249" t="s">
        <v>674</v>
      </c>
      <c r="C317" s="259">
        <v>1812</v>
      </c>
      <c r="D317" s="257">
        <v>251</v>
      </c>
      <c r="E317" s="257">
        <v>251</v>
      </c>
      <c r="F317" s="258">
        <v>2785347</v>
      </c>
    </row>
    <row r="318" spans="2:8">
      <c r="B318" s="249" t="s">
        <v>675</v>
      </c>
      <c r="C318" s="259">
        <v>1813</v>
      </c>
      <c r="D318" s="257">
        <v>95</v>
      </c>
      <c r="E318" s="257">
        <v>95</v>
      </c>
      <c r="F318" s="258">
        <v>1099000</v>
      </c>
    </row>
    <row r="319" spans="2:8">
      <c r="B319" s="249" t="s">
        <v>676</v>
      </c>
      <c r="C319" s="259">
        <v>1814</v>
      </c>
      <c r="D319" s="257">
        <v>19</v>
      </c>
      <c r="E319" s="257">
        <v>19</v>
      </c>
      <c r="F319" s="258">
        <v>599657</v>
      </c>
    </row>
    <row r="320" spans="2:8">
      <c r="B320" s="249" t="s">
        <v>677</v>
      </c>
      <c r="C320" s="259">
        <v>1815</v>
      </c>
      <c r="D320" s="257">
        <v>1</v>
      </c>
      <c r="E320" s="257">
        <v>1</v>
      </c>
      <c r="F320" s="258">
        <v>36000</v>
      </c>
    </row>
    <row r="321" spans="2:8">
      <c r="B321" s="249" t="s">
        <v>678</v>
      </c>
      <c r="C321" s="259">
        <v>1816</v>
      </c>
      <c r="D321" s="257">
        <v>17</v>
      </c>
      <c r="E321" s="257">
        <v>17</v>
      </c>
      <c r="F321" s="258">
        <v>397600</v>
      </c>
    </row>
    <row r="322" spans="2:8">
      <c r="B322" s="249" t="s">
        <v>679</v>
      </c>
      <c r="C322" s="259">
        <v>1817</v>
      </c>
      <c r="D322" s="257">
        <v>6</v>
      </c>
      <c r="E322" s="257">
        <v>6</v>
      </c>
      <c r="F322" s="258">
        <v>145600</v>
      </c>
    </row>
    <row r="323" spans="2:8">
      <c r="B323" s="249" t="s">
        <v>680</v>
      </c>
      <c r="C323" s="259">
        <v>1818</v>
      </c>
      <c r="D323" s="257">
        <v>3</v>
      </c>
      <c r="E323" s="257">
        <v>3</v>
      </c>
      <c r="F323" s="258">
        <v>45000</v>
      </c>
    </row>
    <row r="324" spans="2:8">
      <c r="B324" s="249" t="s">
        <v>681</v>
      </c>
      <c r="C324" s="259">
        <v>1819</v>
      </c>
      <c r="D324" s="257">
        <v>0</v>
      </c>
      <c r="E324" s="257">
        <v>0</v>
      </c>
      <c r="F324" s="258">
        <v>0</v>
      </c>
    </row>
    <row r="325" spans="2:8">
      <c r="B325" s="249" t="s">
        <v>682</v>
      </c>
      <c r="C325" s="259">
        <v>1820</v>
      </c>
      <c r="D325" s="257">
        <v>0</v>
      </c>
      <c r="E325" s="257">
        <v>0</v>
      </c>
      <c r="F325" s="258">
        <v>0</v>
      </c>
    </row>
    <row r="326" spans="2:8">
      <c r="B326" s="249" t="s">
        <v>683</v>
      </c>
      <c r="C326" s="259">
        <v>1821</v>
      </c>
      <c r="D326" s="257">
        <v>0</v>
      </c>
      <c r="E326" s="257">
        <v>0</v>
      </c>
      <c r="F326" s="258">
        <v>0</v>
      </c>
    </row>
    <row r="327" spans="2:8">
      <c r="B327" s="249" t="s">
        <v>684</v>
      </c>
      <c r="C327" s="259">
        <v>1822</v>
      </c>
      <c r="D327" s="257">
        <v>0</v>
      </c>
      <c r="E327" s="257">
        <v>0</v>
      </c>
      <c r="F327" s="258">
        <v>0</v>
      </c>
    </row>
    <row r="328" spans="2:8">
      <c r="B328" s="249" t="s">
        <v>685</v>
      </c>
      <c r="C328" s="259">
        <v>1823</v>
      </c>
      <c r="D328" s="257">
        <v>0</v>
      </c>
      <c r="E328" s="257">
        <v>0</v>
      </c>
      <c r="F328" s="258">
        <v>0</v>
      </c>
    </row>
    <row r="331" spans="2:8" ht="33" customHeight="1">
      <c r="B331" s="390" t="s">
        <v>888</v>
      </c>
      <c r="C331" s="390"/>
      <c r="D331" s="390"/>
      <c r="E331" s="390"/>
      <c r="F331" s="390"/>
      <c r="G331" s="390"/>
      <c r="H331" s="390"/>
    </row>
    <row r="333" spans="2:8" ht="66">
      <c r="B333" s="244" t="s">
        <v>0</v>
      </c>
      <c r="C333" s="244" t="s">
        <v>121</v>
      </c>
      <c r="D333" s="244" t="s">
        <v>885</v>
      </c>
      <c r="E333" s="244" t="s">
        <v>886</v>
      </c>
      <c r="F333" s="244" t="s">
        <v>889</v>
      </c>
    </row>
    <row r="334" spans="2:8">
      <c r="B334" s="255">
        <v>1</v>
      </c>
      <c r="C334" s="255">
        <v>2</v>
      </c>
      <c r="D334" s="255">
        <v>3</v>
      </c>
      <c r="E334" s="256">
        <v>4</v>
      </c>
      <c r="F334" s="255">
        <v>5</v>
      </c>
    </row>
    <row r="335" spans="2:8" ht="39.6">
      <c r="B335" s="251" t="s">
        <v>890</v>
      </c>
      <c r="C335" s="252">
        <v>1900</v>
      </c>
      <c r="D335" s="257">
        <v>1752089</v>
      </c>
      <c r="E335" s="257">
        <v>1535571</v>
      </c>
      <c r="F335" s="258">
        <v>4805142277084.1797</v>
      </c>
    </row>
    <row r="336" spans="2:8">
      <c r="B336" s="251" t="s">
        <v>619</v>
      </c>
      <c r="C336" s="252">
        <v>1910</v>
      </c>
      <c r="D336" s="257">
        <v>244287</v>
      </c>
      <c r="E336" s="257">
        <v>225563</v>
      </c>
      <c r="F336" s="258">
        <v>4070895839717.0801</v>
      </c>
    </row>
    <row r="337" spans="2:6">
      <c r="B337" s="251" t="s">
        <v>620</v>
      </c>
      <c r="C337" s="252">
        <v>1911</v>
      </c>
      <c r="D337" s="257">
        <v>7334</v>
      </c>
      <c r="E337" s="257">
        <v>6706</v>
      </c>
      <c r="F337" s="258">
        <v>341423349692.38</v>
      </c>
    </row>
    <row r="338" spans="2:6">
      <c r="B338" s="251" t="s">
        <v>621</v>
      </c>
      <c r="C338" s="252">
        <v>1912</v>
      </c>
      <c r="D338" s="257">
        <v>55</v>
      </c>
      <c r="E338" s="257">
        <v>53</v>
      </c>
      <c r="F338" s="258">
        <v>228223945.02000001</v>
      </c>
    </row>
    <row r="339" spans="2:6">
      <c r="B339" s="251" t="s">
        <v>623</v>
      </c>
      <c r="C339" s="252">
        <v>1913</v>
      </c>
      <c r="D339" s="257">
        <v>3046</v>
      </c>
      <c r="E339" s="257">
        <v>2872</v>
      </c>
      <c r="F339" s="258">
        <v>126999951.20999999</v>
      </c>
    </row>
    <row r="340" spans="2:6">
      <c r="B340" s="251" t="s">
        <v>624</v>
      </c>
      <c r="C340" s="252">
        <v>1914</v>
      </c>
      <c r="D340" s="257">
        <v>46287</v>
      </c>
      <c r="E340" s="257">
        <v>43171</v>
      </c>
      <c r="F340" s="258">
        <v>97367652556.119995</v>
      </c>
    </row>
    <row r="341" spans="2:6">
      <c r="B341" s="251" t="s">
        <v>625</v>
      </c>
      <c r="C341" s="252">
        <v>1915</v>
      </c>
      <c r="D341" s="257">
        <v>43245</v>
      </c>
      <c r="E341" s="257">
        <v>40493</v>
      </c>
      <c r="F341" s="258">
        <v>128367106580.92999</v>
      </c>
    </row>
    <row r="342" spans="2:6">
      <c r="B342" s="251" t="s">
        <v>627</v>
      </c>
      <c r="C342" s="252">
        <v>1916</v>
      </c>
      <c r="D342" s="257">
        <v>5043</v>
      </c>
      <c r="E342" s="257">
        <v>4844</v>
      </c>
      <c r="F342" s="258">
        <v>592923122.02999997</v>
      </c>
    </row>
    <row r="343" spans="2:6">
      <c r="B343" s="260" t="s">
        <v>812</v>
      </c>
      <c r="C343" s="252">
        <v>1917</v>
      </c>
      <c r="D343" s="257">
        <v>8888</v>
      </c>
      <c r="E343" s="257">
        <v>8582</v>
      </c>
      <c r="F343" s="258">
        <v>1027547662.6</v>
      </c>
    </row>
    <row r="344" spans="2:6">
      <c r="B344" s="260" t="s">
        <v>813</v>
      </c>
      <c r="C344" s="252">
        <v>1918</v>
      </c>
      <c r="D344" s="257">
        <v>1977</v>
      </c>
      <c r="E344" s="257">
        <v>1888</v>
      </c>
      <c r="F344" s="258">
        <v>55238589748.400002</v>
      </c>
    </row>
    <row r="345" spans="2:6">
      <c r="B345" s="260" t="s">
        <v>815</v>
      </c>
      <c r="C345" s="252">
        <v>1919</v>
      </c>
      <c r="D345" s="257">
        <v>9410</v>
      </c>
      <c r="E345" s="257">
        <v>9364</v>
      </c>
      <c r="F345" s="258">
        <v>77193484980.889999</v>
      </c>
    </row>
    <row r="346" spans="2:6">
      <c r="B346" s="260" t="s">
        <v>817</v>
      </c>
      <c r="C346" s="252">
        <v>1920</v>
      </c>
      <c r="D346" s="257">
        <v>3891</v>
      </c>
      <c r="E346" s="257">
        <v>3882</v>
      </c>
      <c r="F346" s="258">
        <v>7181776.96</v>
      </c>
    </row>
    <row r="347" spans="2:6">
      <c r="B347" s="260" t="s">
        <v>818</v>
      </c>
      <c r="C347" s="252">
        <v>1921</v>
      </c>
      <c r="D347" s="257">
        <v>426</v>
      </c>
      <c r="E347" s="257">
        <v>421</v>
      </c>
      <c r="F347" s="258">
        <v>47907989.899999999</v>
      </c>
    </row>
    <row r="348" spans="2:6">
      <c r="B348" s="260" t="s">
        <v>819</v>
      </c>
      <c r="C348" s="252">
        <v>1922</v>
      </c>
      <c r="D348" s="257">
        <v>0</v>
      </c>
      <c r="E348" s="257">
        <v>0</v>
      </c>
      <c r="F348" s="258">
        <v>0</v>
      </c>
    </row>
    <row r="349" spans="2:6">
      <c r="B349" s="251" t="s">
        <v>826</v>
      </c>
      <c r="C349" s="252">
        <v>1923</v>
      </c>
      <c r="D349" s="257">
        <v>1</v>
      </c>
      <c r="E349" s="257">
        <v>1</v>
      </c>
      <c r="F349" s="258">
        <v>8685839.5099999998</v>
      </c>
    </row>
    <row r="350" spans="2:6">
      <c r="B350" s="251" t="s">
        <v>827</v>
      </c>
      <c r="C350" s="252">
        <v>1924</v>
      </c>
      <c r="D350" s="257">
        <v>0</v>
      </c>
      <c r="E350" s="257">
        <v>0</v>
      </c>
      <c r="F350" s="258">
        <v>0</v>
      </c>
    </row>
    <row r="351" spans="2:6">
      <c r="B351" s="251" t="s">
        <v>879</v>
      </c>
      <c r="C351" s="252">
        <v>1925</v>
      </c>
      <c r="D351" s="257">
        <v>2417</v>
      </c>
      <c r="E351" s="257">
        <v>2402</v>
      </c>
      <c r="F351" s="258">
        <v>9472391403.1200008</v>
      </c>
    </row>
    <row r="352" spans="2:6">
      <c r="B352" s="251" t="s">
        <v>829</v>
      </c>
      <c r="C352" s="252">
        <v>1926</v>
      </c>
      <c r="D352" s="257">
        <v>126</v>
      </c>
      <c r="E352" s="257">
        <v>125</v>
      </c>
      <c r="F352" s="258">
        <v>327828723.77999997</v>
      </c>
    </row>
    <row r="353" spans="2:8">
      <c r="B353" s="251" t="s">
        <v>830</v>
      </c>
      <c r="C353" s="252">
        <v>1927</v>
      </c>
      <c r="D353" s="257">
        <v>27636</v>
      </c>
      <c r="E353" s="257">
        <v>27220</v>
      </c>
      <c r="F353" s="258">
        <v>1963416638.9000001</v>
      </c>
    </row>
    <row r="354" spans="2:8">
      <c r="B354" s="251" t="s">
        <v>831</v>
      </c>
      <c r="C354" s="252">
        <v>1928</v>
      </c>
      <c r="D354" s="257">
        <v>52</v>
      </c>
      <c r="E354" s="257">
        <v>50</v>
      </c>
      <c r="F354" s="258">
        <v>56731603.310000002</v>
      </c>
    </row>
    <row r="355" spans="2:8">
      <c r="B355" s="251" t="s">
        <v>832</v>
      </c>
      <c r="C355" s="252">
        <v>1929</v>
      </c>
      <c r="D355" s="257">
        <v>4</v>
      </c>
      <c r="E355" s="257">
        <v>4</v>
      </c>
      <c r="F355" s="258">
        <v>294238.55</v>
      </c>
    </row>
    <row r="356" spans="2:8">
      <c r="B356" s="251" t="s">
        <v>645</v>
      </c>
      <c r="C356" s="252">
        <v>1930</v>
      </c>
      <c r="D356" s="257">
        <v>1548000</v>
      </c>
      <c r="E356" s="257">
        <v>1364275</v>
      </c>
      <c r="F356" s="258">
        <v>20764879107.220001</v>
      </c>
    </row>
    <row r="357" spans="2:8">
      <c r="B357" s="251" t="s">
        <v>646</v>
      </c>
      <c r="C357" s="252">
        <v>1931</v>
      </c>
      <c r="D357" s="257">
        <v>0</v>
      </c>
      <c r="E357" s="257">
        <v>0</v>
      </c>
      <c r="F357" s="258">
        <v>0</v>
      </c>
    </row>
    <row r="358" spans="2:8">
      <c r="B358" s="251" t="s">
        <v>647</v>
      </c>
      <c r="C358" s="252">
        <v>1932</v>
      </c>
      <c r="D358" s="257">
        <v>540</v>
      </c>
      <c r="E358" s="257">
        <v>540</v>
      </c>
      <c r="F358" s="258">
        <v>31241806.27</v>
      </c>
    </row>
    <row r="361" spans="2:8" ht="36" customHeight="1">
      <c r="B361" s="399" t="s">
        <v>891</v>
      </c>
      <c r="C361" s="399"/>
      <c r="D361" s="399"/>
      <c r="E361" s="399"/>
      <c r="F361" s="399"/>
      <c r="G361" s="399"/>
      <c r="H361" s="399"/>
    </row>
    <row r="363" spans="2:8" ht="39.6">
      <c r="B363" s="244" t="s">
        <v>0</v>
      </c>
      <c r="C363" s="244" t="s">
        <v>121</v>
      </c>
      <c r="D363" s="244" t="s">
        <v>892</v>
      </c>
    </row>
    <row r="364" spans="2:8">
      <c r="B364" s="255">
        <v>1</v>
      </c>
      <c r="C364" s="255">
        <v>2</v>
      </c>
      <c r="D364" s="255">
        <v>3</v>
      </c>
    </row>
    <row r="365" spans="2:8" ht="52.8">
      <c r="B365" s="246" t="s">
        <v>893</v>
      </c>
      <c r="C365" s="247">
        <v>2010</v>
      </c>
      <c r="D365" s="257">
        <v>92791396</v>
      </c>
    </row>
    <row r="366" spans="2:8">
      <c r="B366" s="249" t="s">
        <v>128</v>
      </c>
      <c r="C366" s="247">
        <v>2020</v>
      </c>
      <c r="D366" s="258">
        <v>26814583922136.73</v>
      </c>
    </row>
    <row r="367" spans="2:8">
      <c r="B367" s="249" t="s">
        <v>604</v>
      </c>
      <c r="C367" s="247">
        <v>2030</v>
      </c>
      <c r="D367" s="258">
        <v>21535286290230.801</v>
      </c>
    </row>
    <row r="368" spans="2:8">
      <c r="B368" s="249" t="s">
        <v>605</v>
      </c>
      <c r="C368" s="247">
        <v>2040</v>
      </c>
      <c r="D368" s="258">
        <v>2799863352392</v>
      </c>
    </row>
    <row r="369" spans="2:8">
      <c r="B369" s="249" t="s">
        <v>606</v>
      </c>
      <c r="C369" s="247">
        <v>2050</v>
      </c>
      <c r="D369" s="258">
        <v>2789993287414</v>
      </c>
    </row>
    <row r="370" spans="2:8">
      <c r="B370" s="249" t="s">
        <v>654</v>
      </c>
      <c r="C370" s="247">
        <v>2060</v>
      </c>
      <c r="D370" s="258">
        <v>2705701636696</v>
      </c>
    </row>
    <row r="371" spans="2:8" ht="26.4">
      <c r="B371" s="249" t="s">
        <v>136</v>
      </c>
      <c r="C371" s="247">
        <v>2070</v>
      </c>
      <c r="D371" s="258">
        <v>1502701180</v>
      </c>
    </row>
    <row r="372" spans="2:8" ht="26.4">
      <c r="B372" s="249" t="s">
        <v>607</v>
      </c>
      <c r="C372" s="247">
        <v>2080</v>
      </c>
      <c r="D372" s="258">
        <v>9654018121</v>
      </c>
    </row>
    <row r="373" spans="2:8">
      <c r="B373" s="249" t="s">
        <v>894</v>
      </c>
      <c r="C373" s="247">
        <v>2090</v>
      </c>
      <c r="D373" s="258">
        <v>2050925233</v>
      </c>
    </row>
    <row r="374" spans="2:8">
      <c r="B374" s="398" t="s">
        <v>655</v>
      </c>
      <c r="C374" s="400"/>
      <c r="D374" s="398"/>
    </row>
    <row r="376" spans="2:8" ht="33" customHeight="1">
      <c r="B376" s="399" t="s">
        <v>895</v>
      </c>
      <c r="C376" s="399"/>
      <c r="D376" s="399"/>
      <c r="E376" s="399"/>
      <c r="F376" s="399"/>
      <c r="G376" s="399"/>
      <c r="H376" s="399"/>
    </row>
    <row r="378" spans="2:8" ht="39.6">
      <c r="B378" s="244" t="s">
        <v>0</v>
      </c>
      <c r="C378" s="244" t="s">
        <v>121</v>
      </c>
      <c r="D378" s="244" t="s">
        <v>892</v>
      </c>
    </row>
    <row r="379" spans="2:8">
      <c r="B379" s="255">
        <v>1</v>
      </c>
      <c r="C379" s="255">
        <v>2</v>
      </c>
      <c r="D379" s="255">
        <v>3</v>
      </c>
    </row>
    <row r="380" spans="2:8" ht="52.8">
      <c r="B380" s="249" t="s">
        <v>896</v>
      </c>
      <c r="C380" s="247">
        <v>3010</v>
      </c>
      <c r="D380" s="261">
        <v>328165</v>
      </c>
    </row>
    <row r="381" spans="2:8">
      <c r="B381" s="249" t="s">
        <v>128</v>
      </c>
      <c r="C381" s="247">
        <v>3020</v>
      </c>
      <c r="D381" s="262">
        <v>49303972003.849998</v>
      </c>
    </row>
    <row r="382" spans="2:8">
      <c r="B382" s="249" t="s">
        <v>604</v>
      </c>
      <c r="C382" s="247">
        <v>3030</v>
      </c>
      <c r="D382" s="262">
        <v>37585956687.93</v>
      </c>
    </row>
    <row r="383" spans="2:8">
      <c r="B383" s="249" t="s">
        <v>605</v>
      </c>
      <c r="C383" s="247">
        <v>3040</v>
      </c>
      <c r="D383" s="262">
        <v>11088531624</v>
      </c>
    </row>
    <row r="384" spans="2:8">
      <c r="B384" s="249" t="s">
        <v>606</v>
      </c>
      <c r="C384" s="247">
        <v>3050</v>
      </c>
      <c r="D384" s="262">
        <v>10811350924</v>
      </c>
    </row>
    <row r="385" spans="2:8">
      <c r="B385" s="249" t="s">
        <v>654</v>
      </c>
      <c r="C385" s="247">
        <v>3060</v>
      </c>
      <c r="D385" s="262">
        <v>10316021760</v>
      </c>
    </row>
    <row r="386" spans="2:8" ht="26.4">
      <c r="B386" s="249" t="s">
        <v>136</v>
      </c>
      <c r="C386" s="247">
        <v>3070</v>
      </c>
      <c r="D386" s="262">
        <v>21990663</v>
      </c>
    </row>
    <row r="387" spans="2:8" ht="26.4">
      <c r="B387" s="249" t="s">
        <v>607</v>
      </c>
      <c r="C387" s="247">
        <v>3080</v>
      </c>
      <c r="D387" s="262">
        <v>171704635</v>
      </c>
    </row>
    <row r="388" spans="2:8">
      <c r="B388" s="396" t="s">
        <v>658</v>
      </c>
      <c r="C388" s="397"/>
      <c r="D388" s="396"/>
    </row>
    <row r="390" spans="2:8" ht="33" customHeight="1">
      <c r="B390" s="399" t="s">
        <v>897</v>
      </c>
      <c r="C390" s="399"/>
      <c r="D390" s="399"/>
      <c r="E390" s="399"/>
      <c r="F390" s="399"/>
      <c r="G390" s="399"/>
      <c r="H390" s="399"/>
    </row>
    <row r="392" spans="2:8" ht="39.6">
      <c r="B392" s="244" t="s">
        <v>0</v>
      </c>
      <c r="C392" s="244" t="s">
        <v>121</v>
      </c>
      <c r="D392" s="244" t="s">
        <v>892</v>
      </c>
    </row>
    <row r="393" spans="2:8">
      <c r="B393" s="255">
        <v>1</v>
      </c>
      <c r="C393" s="255">
        <v>2</v>
      </c>
      <c r="D393" s="255">
        <v>3</v>
      </c>
    </row>
    <row r="394" spans="2:8" ht="52.8">
      <c r="B394" s="249" t="s">
        <v>898</v>
      </c>
      <c r="C394" s="247">
        <v>4010</v>
      </c>
      <c r="D394" s="263">
        <v>20109</v>
      </c>
    </row>
    <row r="395" spans="2:8">
      <c r="B395" s="249" t="s">
        <v>128</v>
      </c>
      <c r="C395" s="247">
        <v>4020</v>
      </c>
      <c r="D395" s="264">
        <v>4103548562.77</v>
      </c>
    </row>
    <row r="396" spans="2:8">
      <c r="B396" s="249" t="s">
        <v>604</v>
      </c>
      <c r="C396" s="247">
        <v>4030</v>
      </c>
      <c r="D396" s="264">
        <v>4031362687.6500001</v>
      </c>
    </row>
    <row r="397" spans="2:8">
      <c r="B397" s="249" t="s">
        <v>605</v>
      </c>
      <c r="C397" s="247">
        <v>4040</v>
      </c>
      <c r="D397" s="264">
        <v>490707728</v>
      </c>
    </row>
    <row r="398" spans="2:8">
      <c r="B398" s="249" t="s">
        <v>606</v>
      </c>
      <c r="C398" s="247">
        <v>4050</v>
      </c>
      <c r="D398" s="264">
        <v>697192939</v>
      </c>
    </row>
    <row r="399" spans="2:8">
      <c r="B399" s="249" t="s">
        <v>654</v>
      </c>
      <c r="C399" s="247">
        <v>4060</v>
      </c>
      <c r="D399" s="264">
        <v>654150679</v>
      </c>
    </row>
    <row r="400" spans="2:8" ht="26.4">
      <c r="B400" s="249" t="s">
        <v>136</v>
      </c>
      <c r="C400" s="247">
        <v>4070</v>
      </c>
      <c r="D400" s="264">
        <v>209616689</v>
      </c>
    </row>
    <row r="401" spans="2:8" ht="26.4">
      <c r="B401" s="249" t="s">
        <v>607</v>
      </c>
      <c r="C401" s="247">
        <v>4080</v>
      </c>
      <c r="D401" s="264">
        <v>1430181</v>
      </c>
    </row>
    <row r="402" spans="2:8">
      <c r="B402" s="396" t="s">
        <v>661</v>
      </c>
      <c r="C402" s="397"/>
      <c r="D402" s="398"/>
    </row>
    <row r="404" spans="2:8" ht="31.5" customHeight="1">
      <c r="B404" s="399" t="s">
        <v>899</v>
      </c>
      <c r="C404" s="399"/>
      <c r="D404" s="399"/>
      <c r="E404" s="399"/>
      <c r="F404" s="399"/>
      <c r="G404" s="399"/>
      <c r="H404" s="399"/>
    </row>
    <row r="406" spans="2:8" ht="39.6">
      <c r="B406" s="244" t="s">
        <v>0</v>
      </c>
      <c r="C406" s="244" t="s">
        <v>121</v>
      </c>
      <c r="D406" s="244" t="s">
        <v>892</v>
      </c>
    </row>
    <row r="407" spans="2:8">
      <c r="B407" s="255">
        <v>1</v>
      </c>
      <c r="C407" s="255">
        <v>2</v>
      </c>
      <c r="D407" s="255">
        <v>3</v>
      </c>
    </row>
    <row r="408" spans="2:8" ht="52.8">
      <c r="B408" s="246" t="s">
        <v>900</v>
      </c>
      <c r="C408" s="247">
        <v>5010</v>
      </c>
      <c r="D408" s="263">
        <v>2375922</v>
      </c>
    </row>
    <row r="409" spans="2:8">
      <c r="B409" s="249" t="s">
        <v>128</v>
      </c>
      <c r="C409" s="247">
        <v>5020</v>
      </c>
      <c r="D409" s="264">
        <v>18543174152.889999</v>
      </c>
    </row>
    <row r="410" spans="2:8">
      <c r="B410" s="249" t="s">
        <v>604</v>
      </c>
      <c r="C410" s="247">
        <v>5030</v>
      </c>
      <c r="D410" s="264">
        <v>18130221519.279999</v>
      </c>
    </row>
    <row r="411" spans="2:8">
      <c r="B411" s="249" t="s">
        <v>605</v>
      </c>
      <c r="C411" s="247">
        <v>5040</v>
      </c>
      <c r="D411" s="264">
        <v>6250225004</v>
      </c>
    </row>
    <row r="412" spans="2:8">
      <c r="B412" s="249" t="s">
        <v>606</v>
      </c>
      <c r="C412" s="247">
        <v>5050</v>
      </c>
      <c r="D412" s="264">
        <v>5967989066</v>
      </c>
    </row>
    <row r="413" spans="2:8">
      <c r="B413" s="249" t="s">
        <v>654</v>
      </c>
      <c r="C413" s="247">
        <v>5060</v>
      </c>
      <c r="D413" s="264">
        <v>5831474422</v>
      </c>
    </row>
    <row r="414" spans="2:8" ht="26.4">
      <c r="B414" s="249" t="s">
        <v>136</v>
      </c>
      <c r="C414" s="247">
        <v>5070</v>
      </c>
      <c r="D414" s="264">
        <v>70709000</v>
      </c>
    </row>
    <row r="415" spans="2:8" ht="26.4">
      <c r="B415" s="249" t="s">
        <v>607</v>
      </c>
      <c r="C415" s="247">
        <v>5080</v>
      </c>
      <c r="D415" s="264">
        <v>349999268</v>
      </c>
    </row>
    <row r="416" spans="2:8">
      <c r="B416" s="396" t="s">
        <v>664</v>
      </c>
      <c r="C416" s="397"/>
      <c r="D416" s="398"/>
    </row>
    <row r="418" spans="2:8" ht="35.25" customHeight="1">
      <c r="B418" s="399" t="s">
        <v>901</v>
      </c>
      <c r="C418" s="399"/>
      <c r="D418" s="399"/>
      <c r="E418" s="399"/>
      <c r="F418" s="399"/>
      <c r="G418" s="399"/>
      <c r="H418" s="399"/>
    </row>
    <row r="420" spans="2:8" ht="39.6">
      <c r="B420" s="244" t="s">
        <v>0</v>
      </c>
      <c r="C420" s="244" t="s">
        <v>121</v>
      </c>
      <c r="D420" s="244" t="s">
        <v>892</v>
      </c>
    </row>
    <row r="421" spans="2:8">
      <c r="B421" s="255">
        <v>1</v>
      </c>
      <c r="C421" s="255">
        <v>2</v>
      </c>
      <c r="D421" s="255">
        <v>3</v>
      </c>
    </row>
    <row r="422" spans="2:8" ht="52.8">
      <c r="B422" s="246" t="s">
        <v>902</v>
      </c>
      <c r="C422" s="247">
        <v>6010</v>
      </c>
      <c r="D422" s="263">
        <v>10410</v>
      </c>
    </row>
    <row r="423" spans="2:8">
      <c r="B423" s="246" t="s">
        <v>128</v>
      </c>
      <c r="C423" s="247">
        <v>6020</v>
      </c>
      <c r="D423" s="264">
        <v>16647028885.450001</v>
      </c>
    </row>
    <row r="424" spans="2:8">
      <c r="B424" s="246" t="s">
        <v>604</v>
      </c>
      <c r="C424" s="247">
        <v>6030</v>
      </c>
      <c r="D424" s="264">
        <v>14676287868.33</v>
      </c>
    </row>
    <row r="425" spans="2:8">
      <c r="B425" s="246" t="s">
        <v>605</v>
      </c>
      <c r="C425" s="247">
        <v>6040</v>
      </c>
      <c r="D425" s="264">
        <v>2170075081</v>
      </c>
    </row>
    <row r="426" spans="2:8">
      <c r="B426" s="246" t="s">
        <v>606</v>
      </c>
      <c r="C426" s="247">
        <v>6050</v>
      </c>
      <c r="D426" s="264">
        <v>2045733622</v>
      </c>
    </row>
    <row r="427" spans="2:8">
      <c r="B427" s="246" t="s">
        <v>654</v>
      </c>
      <c r="C427" s="247">
        <v>6060</v>
      </c>
      <c r="D427" s="264">
        <v>1994366180</v>
      </c>
    </row>
    <row r="428" spans="2:8" ht="26.4">
      <c r="B428" s="246" t="s">
        <v>136</v>
      </c>
      <c r="C428" s="247">
        <v>6070</v>
      </c>
      <c r="D428" s="264">
        <v>2754629</v>
      </c>
    </row>
    <row r="429" spans="2:8" ht="26.4">
      <c r="B429" s="246" t="s">
        <v>607</v>
      </c>
      <c r="C429" s="247">
        <v>6080</v>
      </c>
      <c r="D429" s="264">
        <v>127239535</v>
      </c>
    </row>
    <row r="430" spans="2:8">
      <c r="B430" s="396" t="s">
        <v>667</v>
      </c>
      <c r="C430" s="397"/>
      <c r="D430" s="398"/>
    </row>
    <row r="432" spans="2:8" ht="33" customHeight="1">
      <c r="B432" s="399" t="s">
        <v>903</v>
      </c>
      <c r="C432" s="399"/>
      <c r="D432" s="399"/>
      <c r="E432" s="399"/>
      <c r="F432" s="399"/>
      <c r="G432" s="399"/>
      <c r="H432" s="399"/>
    </row>
    <row r="434" spans="2:8" ht="39.6">
      <c r="B434" s="244" t="s">
        <v>0</v>
      </c>
      <c r="C434" s="244" t="s">
        <v>121</v>
      </c>
      <c r="D434" s="244" t="s">
        <v>892</v>
      </c>
    </row>
    <row r="435" spans="2:8">
      <c r="B435" s="255">
        <v>1</v>
      </c>
      <c r="C435" s="255">
        <v>2</v>
      </c>
      <c r="D435" s="255">
        <v>3</v>
      </c>
    </row>
    <row r="436" spans="2:8" ht="66">
      <c r="B436" s="246" t="s">
        <v>904</v>
      </c>
      <c r="C436" s="247">
        <v>7010</v>
      </c>
      <c r="D436" s="263">
        <v>144227</v>
      </c>
    </row>
    <row r="437" spans="2:8">
      <c r="B437" s="249" t="s">
        <v>613</v>
      </c>
      <c r="C437" s="247">
        <v>7020</v>
      </c>
      <c r="D437" s="264">
        <v>42740126940.57</v>
      </c>
    </row>
    <row r="438" spans="2:8">
      <c r="B438" s="249" t="s">
        <v>614</v>
      </c>
      <c r="C438" s="247">
        <v>7030</v>
      </c>
      <c r="D438" s="264">
        <v>40951318689.290001</v>
      </c>
    </row>
    <row r="439" spans="2:8">
      <c r="B439" s="249" t="s">
        <v>605</v>
      </c>
      <c r="C439" s="247">
        <v>7040</v>
      </c>
      <c r="D439" s="264">
        <v>5406850806</v>
      </c>
    </row>
    <row r="440" spans="2:8">
      <c r="B440" s="249" t="s">
        <v>606</v>
      </c>
      <c r="C440" s="247">
        <v>7050</v>
      </c>
      <c r="D440" s="264">
        <v>5275379212</v>
      </c>
    </row>
    <row r="441" spans="2:8">
      <c r="B441" s="249" t="s">
        <v>654</v>
      </c>
      <c r="C441" s="247">
        <v>7060</v>
      </c>
      <c r="D441" s="264">
        <v>4961089641</v>
      </c>
    </row>
    <row r="442" spans="2:8" ht="26.4">
      <c r="B442" s="249" t="s">
        <v>136</v>
      </c>
      <c r="C442" s="247">
        <v>7070</v>
      </c>
      <c r="D442" s="264">
        <v>21786093</v>
      </c>
    </row>
    <row r="443" spans="2:8" ht="26.4">
      <c r="B443" s="249" t="s">
        <v>607</v>
      </c>
      <c r="C443" s="247">
        <v>7080</v>
      </c>
      <c r="D443" s="264">
        <v>162914398</v>
      </c>
    </row>
    <row r="444" spans="2:8">
      <c r="B444" s="396" t="s">
        <v>670</v>
      </c>
      <c r="C444" s="397"/>
      <c r="D444" s="398"/>
    </row>
    <row r="446" spans="2:8" ht="35.25" customHeight="1">
      <c r="B446" s="399" t="s">
        <v>905</v>
      </c>
      <c r="C446" s="399"/>
      <c r="D446" s="399"/>
      <c r="E446" s="399"/>
      <c r="F446" s="399"/>
      <c r="G446" s="399"/>
      <c r="H446" s="399"/>
    </row>
    <row r="448" spans="2:8" ht="39.6">
      <c r="B448" s="244" t="s">
        <v>0</v>
      </c>
      <c r="C448" s="244" t="s">
        <v>121</v>
      </c>
      <c r="D448" s="244" t="s">
        <v>892</v>
      </c>
    </row>
    <row r="449" spans="2:4">
      <c r="B449" s="255">
        <v>1</v>
      </c>
      <c r="C449" s="255">
        <v>2</v>
      </c>
      <c r="D449" s="255">
        <v>3</v>
      </c>
    </row>
    <row r="450" spans="2:4" ht="39.6">
      <c r="B450" s="246" t="s">
        <v>906</v>
      </c>
      <c r="C450" s="247">
        <v>8010</v>
      </c>
      <c r="D450" s="263">
        <v>95670229</v>
      </c>
    </row>
    <row r="451" spans="2:4">
      <c r="B451" s="246" t="s">
        <v>613</v>
      </c>
      <c r="C451" s="247">
        <v>8020</v>
      </c>
      <c r="D451" s="264">
        <v>26945921772682.262</v>
      </c>
    </row>
    <row r="452" spans="2:4">
      <c r="B452" s="246" t="s">
        <v>614</v>
      </c>
      <c r="C452" s="247">
        <v>8030</v>
      </c>
      <c r="D452" s="264">
        <v>21650661437683.281</v>
      </c>
    </row>
    <row r="453" spans="2:4">
      <c r="B453" s="246" t="s">
        <v>605</v>
      </c>
      <c r="C453" s="247">
        <v>8040</v>
      </c>
      <c r="D453" s="264">
        <v>2825269742635</v>
      </c>
    </row>
    <row r="454" spans="2:4">
      <c r="B454" s="246" t="s">
        <v>606</v>
      </c>
      <c r="C454" s="247">
        <v>8050</v>
      </c>
      <c r="D454" s="264">
        <v>2814790933177</v>
      </c>
    </row>
    <row r="455" spans="2:4">
      <c r="B455" s="246" t="s">
        <v>654</v>
      </c>
      <c r="C455" s="247">
        <v>8060</v>
      </c>
      <c r="D455" s="264">
        <v>2729458739378</v>
      </c>
    </row>
    <row r="456" spans="2:4" ht="26.4">
      <c r="B456" s="246" t="s">
        <v>136</v>
      </c>
      <c r="C456" s="247">
        <v>8070</v>
      </c>
      <c r="D456" s="264">
        <v>1829558254</v>
      </c>
    </row>
    <row r="457" spans="2:4" ht="26.4">
      <c r="B457" s="246" t="s">
        <v>607</v>
      </c>
      <c r="C457" s="247">
        <v>8080</v>
      </c>
      <c r="D457" s="264">
        <v>10467306138</v>
      </c>
    </row>
    <row r="458" spans="2:4">
      <c r="B458" s="246" t="s">
        <v>894</v>
      </c>
      <c r="C458" s="247">
        <v>8090</v>
      </c>
      <c r="D458" s="264">
        <v>2186703035</v>
      </c>
    </row>
    <row r="459" spans="2:4">
      <c r="B459" s="396" t="s">
        <v>907</v>
      </c>
      <c r="C459" s="397"/>
      <c r="D459" s="398"/>
    </row>
  </sheetData>
  <mergeCells count="46">
    <mergeCell ref="B446:H446"/>
    <mergeCell ref="B459:D459"/>
    <mergeCell ref="B404:H404"/>
    <mergeCell ref="B416:D416"/>
    <mergeCell ref="B418:H418"/>
    <mergeCell ref="B430:D430"/>
    <mergeCell ref="B432:H432"/>
    <mergeCell ref="B444:D444"/>
    <mergeCell ref="B402:D402"/>
    <mergeCell ref="B282:B283"/>
    <mergeCell ref="C282:C283"/>
    <mergeCell ref="D282:D283"/>
    <mergeCell ref="E282:G282"/>
    <mergeCell ref="B310:H310"/>
    <mergeCell ref="B331:H331"/>
    <mergeCell ref="B361:H361"/>
    <mergeCell ref="B374:D374"/>
    <mergeCell ref="B376:H376"/>
    <mergeCell ref="B388:D388"/>
    <mergeCell ref="B390:H390"/>
    <mergeCell ref="B280:H280"/>
    <mergeCell ref="B172:B173"/>
    <mergeCell ref="C172:C173"/>
    <mergeCell ref="D172:D173"/>
    <mergeCell ref="B180:H180"/>
    <mergeCell ref="B207:H207"/>
    <mergeCell ref="B250:H250"/>
    <mergeCell ref="B252:B253"/>
    <mergeCell ref="C252:C253"/>
    <mergeCell ref="D252:D253"/>
    <mergeCell ref="E252:E253"/>
    <mergeCell ref="F252:H252"/>
    <mergeCell ref="B170:H170"/>
    <mergeCell ref="B2:H2"/>
    <mergeCell ref="B4:H4"/>
    <mergeCell ref="B6:H6"/>
    <mergeCell ref="B8:B9"/>
    <mergeCell ref="C8:C9"/>
    <mergeCell ref="D8:D9"/>
    <mergeCell ref="E8:E9"/>
    <mergeCell ref="F8:H8"/>
    <mergeCell ref="B88:H88"/>
    <mergeCell ref="B90:B91"/>
    <mergeCell ref="C90:C91"/>
    <mergeCell ref="D90:D91"/>
    <mergeCell ref="E90:G9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5"/>
  <sheetViews>
    <sheetView workbookViewId="0">
      <selection activeCell="E10" sqref="E10"/>
    </sheetView>
  </sheetViews>
  <sheetFormatPr baseColWidth="10" defaultColWidth="10.796875" defaultRowHeight="15.6"/>
  <cols>
    <col min="1" max="1" width="10.796875" style="2"/>
    <col min="2" max="2" width="56.19921875" style="2" customWidth="1"/>
    <col min="3" max="4" width="10.796875" style="2"/>
    <col min="5" max="6" width="10.796875" style="5"/>
    <col min="7" max="16384" width="10.796875" style="2"/>
  </cols>
  <sheetData>
    <row r="4" spans="2:9">
      <c r="B4" s="271" t="s">
        <v>12</v>
      </c>
      <c r="C4" s="272" t="s">
        <v>6</v>
      </c>
    </row>
    <row r="5" spans="2:9">
      <c r="B5" s="271"/>
      <c r="C5" s="272"/>
    </row>
    <row r="6" spans="2:9" ht="34.950000000000003" customHeight="1">
      <c r="B6" s="3" t="s">
        <v>7</v>
      </c>
      <c r="C6" s="4">
        <v>0.09</v>
      </c>
    </row>
    <row r="7" spans="2:9" ht="34.950000000000003" customHeight="1">
      <c r="B7" s="265" t="s">
        <v>8</v>
      </c>
      <c r="C7" s="267">
        <v>0.13</v>
      </c>
      <c r="D7" s="8" t="s">
        <v>14</v>
      </c>
      <c r="E7" s="6"/>
      <c r="F7" s="6"/>
      <c r="G7" s="7"/>
      <c r="H7" s="7"/>
      <c r="I7" s="7"/>
    </row>
    <row r="8" spans="2:9" ht="34.950000000000003" customHeight="1">
      <c r="B8" s="266"/>
      <c r="C8" s="268"/>
      <c r="D8" s="7"/>
      <c r="E8" s="6"/>
      <c r="F8" s="6"/>
      <c r="G8" s="7"/>
      <c r="H8" s="7"/>
      <c r="I8" s="7"/>
    </row>
    <row r="9" spans="2:9" ht="34.950000000000003" customHeight="1">
      <c r="B9" s="265" t="s">
        <v>9</v>
      </c>
      <c r="C9" s="267">
        <v>0.15</v>
      </c>
    </row>
    <row r="10" spans="2:9" ht="34.950000000000003" customHeight="1">
      <c r="B10" s="266"/>
      <c r="C10" s="268"/>
    </row>
    <row r="11" spans="2:9" ht="34.950000000000003" customHeight="1">
      <c r="B11" s="265" t="s">
        <v>10</v>
      </c>
      <c r="C11" s="267">
        <v>0.3</v>
      </c>
    </row>
    <row r="12" spans="2:9" ht="34.950000000000003" customHeight="1">
      <c r="B12" s="266"/>
      <c r="C12" s="268"/>
    </row>
    <row r="13" spans="2:9" ht="34.950000000000003" customHeight="1">
      <c r="B13" s="265" t="s">
        <v>11</v>
      </c>
      <c r="C13" s="267">
        <v>0.35</v>
      </c>
    </row>
    <row r="14" spans="2:9" ht="34.950000000000003" customHeight="1" thickBot="1">
      <c r="B14" s="269"/>
      <c r="C14" s="270"/>
    </row>
    <row r="15" spans="2:9">
      <c r="B15" s="2" t="s">
        <v>13</v>
      </c>
      <c r="C15"/>
    </row>
  </sheetData>
  <mergeCells count="10">
    <mergeCell ref="B11:B12"/>
    <mergeCell ref="C11:C12"/>
    <mergeCell ref="B13:B14"/>
    <mergeCell ref="C13:C14"/>
    <mergeCell ref="B4:B5"/>
    <mergeCell ref="C4:C5"/>
    <mergeCell ref="B7:B8"/>
    <mergeCell ref="C7:C8"/>
    <mergeCell ref="B9:B10"/>
    <mergeCell ref="C9:C1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topLeftCell="A114" workbookViewId="0">
      <selection activeCell="B129" sqref="B129:E129"/>
    </sheetView>
  </sheetViews>
  <sheetFormatPr baseColWidth="10" defaultRowHeight="15.6"/>
  <cols>
    <col min="1" max="1" width="8" customWidth="1"/>
    <col min="2" max="2" width="38.19921875" customWidth="1"/>
    <col min="3" max="3" width="19.5" customWidth="1"/>
    <col min="4" max="5" width="25.5" customWidth="1"/>
  </cols>
  <sheetData>
    <row r="1" spans="1:5" ht="12.75" customHeight="1">
      <c r="A1" s="286" t="s">
        <v>117</v>
      </c>
      <c r="B1" s="286"/>
      <c r="C1" s="286"/>
      <c r="D1" s="286"/>
      <c r="E1" s="25"/>
    </row>
    <row r="2" spans="1:5" ht="12.75" customHeight="1">
      <c r="A2" s="287" t="s">
        <v>118</v>
      </c>
      <c r="B2" s="287"/>
      <c r="C2" s="287"/>
      <c r="D2" s="287"/>
      <c r="E2" s="25"/>
    </row>
    <row r="3" spans="1:5" ht="12.75" customHeight="1">
      <c r="A3" s="287"/>
      <c r="B3" s="287"/>
      <c r="C3" s="287"/>
      <c r="D3" s="287"/>
      <c r="E3" s="25"/>
    </row>
    <row r="4" spans="1:5" ht="12.75" customHeight="1">
      <c r="A4" s="287" t="s">
        <v>119</v>
      </c>
      <c r="B4" s="287"/>
      <c r="C4" s="287"/>
      <c r="D4" s="287"/>
      <c r="E4" s="25"/>
    </row>
    <row r="5" spans="1:5" ht="12.75" customHeight="1">
      <c r="A5" s="288" t="s">
        <v>120</v>
      </c>
      <c r="B5" s="288"/>
      <c r="C5" s="288"/>
      <c r="D5" s="288"/>
      <c r="E5" s="25"/>
    </row>
    <row r="6" spans="1:5" ht="12.75" customHeight="1">
      <c r="A6" s="283"/>
      <c r="B6" s="283" t="s">
        <v>0</v>
      </c>
      <c r="C6" s="283" t="s">
        <v>121</v>
      </c>
      <c r="D6" s="26" t="s">
        <v>122</v>
      </c>
      <c r="E6" s="25"/>
    </row>
    <row r="7" spans="1:5" ht="12.75" customHeight="1">
      <c r="A7" s="284"/>
      <c r="B7" s="285"/>
      <c r="C7" s="285"/>
      <c r="D7" s="27" t="s">
        <v>123</v>
      </c>
      <c r="E7" s="25"/>
    </row>
    <row r="8" spans="1:5" ht="12.75" customHeight="1">
      <c r="A8" s="28"/>
      <c r="B8" s="27" t="s">
        <v>124</v>
      </c>
      <c r="C8" s="27" t="s">
        <v>125</v>
      </c>
      <c r="D8" s="27" t="s">
        <v>126</v>
      </c>
      <c r="E8" s="25"/>
    </row>
    <row r="9" spans="1:5" ht="45" customHeight="1">
      <c r="A9" s="29"/>
      <c r="B9" s="30" t="s">
        <v>127</v>
      </c>
      <c r="C9" s="41">
        <v>1010</v>
      </c>
      <c r="D9" s="31">
        <v>96852408</v>
      </c>
      <c r="E9" s="25"/>
    </row>
    <row r="10" spans="1:5" ht="12.75" customHeight="1">
      <c r="A10" s="29"/>
      <c r="B10" s="30" t="s">
        <v>128</v>
      </c>
      <c r="C10" s="41">
        <v>1020</v>
      </c>
      <c r="D10" s="32">
        <v>20113910718174.84</v>
      </c>
      <c r="E10" s="25"/>
    </row>
    <row r="11" spans="1:5" ht="12.75" customHeight="1">
      <c r="A11" s="29"/>
      <c r="B11" s="30" t="s">
        <v>129</v>
      </c>
      <c r="C11" s="41">
        <v>1030</v>
      </c>
      <c r="D11" s="32">
        <v>11719598938875.93</v>
      </c>
      <c r="E11" s="25"/>
    </row>
    <row r="12" spans="1:5" ht="12.75" customHeight="1">
      <c r="A12" s="29"/>
      <c r="B12" s="30" t="s">
        <v>130</v>
      </c>
      <c r="C12" s="41">
        <v>1040</v>
      </c>
      <c r="D12" s="32">
        <v>1512849550805</v>
      </c>
      <c r="E12" s="25"/>
    </row>
    <row r="13" spans="1:5" ht="12.75" customHeight="1">
      <c r="A13" s="29"/>
      <c r="B13" s="30" t="s">
        <v>131</v>
      </c>
      <c r="C13" s="41">
        <v>1050</v>
      </c>
      <c r="D13" s="32">
        <v>1504130110878</v>
      </c>
      <c r="E13" s="25"/>
    </row>
    <row r="14" spans="1:5" ht="22.5" customHeight="1">
      <c r="A14" s="29"/>
      <c r="B14" s="30" t="s">
        <v>132</v>
      </c>
      <c r="C14" s="41">
        <v>1060</v>
      </c>
      <c r="D14" s="32">
        <v>72474951</v>
      </c>
      <c r="E14" s="25"/>
    </row>
    <row r="15" spans="1:5" ht="22.5" customHeight="1">
      <c r="A15" s="29"/>
      <c r="B15" s="30" t="s">
        <v>133</v>
      </c>
      <c r="C15" s="41">
        <v>1070</v>
      </c>
      <c r="D15" s="32">
        <v>129242083</v>
      </c>
      <c r="E15" s="25"/>
    </row>
    <row r="16" spans="1:5" ht="22.5" customHeight="1">
      <c r="A16" s="29"/>
      <c r="B16" s="30" t="s">
        <v>134</v>
      </c>
      <c r="C16" s="41">
        <v>1080</v>
      </c>
      <c r="D16" s="32">
        <v>185294923</v>
      </c>
      <c r="E16" s="25"/>
    </row>
    <row r="17" spans="1:5" ht="22.5" customHeight="1">
      <c r="A17" s="29"/>
      <c r="B17" s="30" t="s">
        <v>135</v>
      </c>
      <c r="C17" s="41">
        <v>1090</v>
      </c>
      <c r="D17" s="32">
        <v>3106503822</v>
      </c>
      <c r="E17" s="25"/>
    </row>
    <row r="18" spans="1:5" ht="22.5" customHeight="1">
      <c r="A18" s="29"/>
      <c r="B18" s="30" t="s">
        <v>136</v>
      </c>
      <c r="C18" s="41">
        <v>1100</v>
      </c>
      <c r="D18" s="32">
        <v>963682082</v>
      </c>
      <c r="E18" s="25"/>
    </row>
    <row r="19" spans="1:5" ht="22.5" customHeight="1">
      <c r="A19" s="29"/>
      <c r="B19" s="30" t="s">
        <v>137</v>
      </c>
      <c r="C19" s="41">
        <v>1110</v>
      </c>
      <c r="D19" s="32">
        <v>3834508718</v>
      </c>
      <c r="E19" s="25"/>
    </row>
    <row r="20" spans="1:5" ht="12.75" customHeight="1">
      <c r="A20" s="289" t="s">
        <v>138</v>
      </c>
      <c r="B20" s="289"/>
      <c r="C20" s="289"/>
      <c r="D20" s="25"/>
      <c r="E20" s="25"/>
    </row>
    <row r="21" spans="1:5" ht="12.75" customHeight="1">
      <c r="A21" s="25"/>
      <c r="B21" s="25"/>
      <c r="C21" s="25"/>
      <c r="D21" s="25"/>
      <c r="E21" s="25"/>
    </row>
    <row r="22" spans="1:5" ht="12.75" customHeight="1">
      <c r="A22" s="287" t="s">
        <v>139</v>
      </c>
      <c r="B22" s="287"/>
      <c r="C22" s="287"/>
      <c r="D22" s="287"/>
      <c r="E22" s="25"/>
    </row>
    <row r="23" spans="1:5" ht="12.75" customHeight="1">
      <c r="A23" s="287"/>
      <c r="B23" s="287"/>
      <c r="C23" s="287"/>
      <c r="D23" s="287"/>
      <c r="E23" s="25"/>
    </row>
    <row r="24" spans="1:5" ht="12.75" customHeight="1">
      <c r="A24" s="288"/>
      <c r="B24" s="288"/>
      <c r="C24" s="288"/>
      <c r="D24" s="288"/>
      <c r="E24" s="25"/>
    </row>
    <row r="25" spans="1:5" ht="12.75" customHeight="1">
      <c r="A25" s="283"/>
      <c r="B25" s="283" t="s">
        <v>0</v>
      </c>
      <c r="C25" s="283" t="s">
        <v>121</v>
      </c>
      <c r="D25" s="26" t="s">
        <v>122</v>
      </c>
      <c r="E25" s="25"/>
    </row>
    <row r="26" spans="1:5" ht="12.75" customHeight="1">
      <c r="A26" s="284"/>
      <c r="B26" s="285"/>
      <c r="C26" s="285"/>
      <c r="D26" s="27" t="s">
        <v>123</v>
      </c>
      <c r="E26" s="25"/>
    </row>
    <row r="27" spans="1:5" ht="12.75" customHeight="1">
      <c r="A27" s="28"/>
      <c r="B27" s="27" t="s">
        <v>124</v>
      </c>
      <c r="C27" s="27" t="s">
        <v>125</v>
      </c>
      <c r="D27" s="27" t="s">
        <v>126</v>
      </c>
      <c r="E27" s="25"/>
    </row>
    <row r="28" spans="1:5" ht="45" customHeight="1">
      <c r="A28" s="29"/>
      <c r="B28" s="30" t="s">
        <v>140</v>
      </c>
      <c r="C28" s="41">
        <v>2010</v>
      </c>
      <c r="D28" s="31">
        <v>744974</v>
      </c>
      <c r="E28" s="25"/>
    </row>
    <row r="29" spans="1:5" ht="12.75" customHeight="1">
      <c r="A29" s="29"/>
      <c r="B29" s="30" t="s">
        <v>128</v>
      </c>
      <c r="C29" s="41">
        <v>2020</v>
      </c>
      <c r="D29" s="32">
        <v>57500124306.279999</v>
      </c>
      <c r="E29" s="25"/>
    </row>
    <row r="30" spans="1:5" ht="12.75" customHeight="1">
      <c r="A30" s="29"/>
      <c r="B30" s="30" t="s">
        <v>129</v>
      </c>
      <c r="C30" s="41">
        <v>2030</v>
      </c>
      <c r="D30" s="32">
        <v>43381047275.129997</v>
      </c>
      <c r="E30" s="25"/>
    </row>
    <row r="31" spans="1:5" ht="12.75" customHeight="1">
      <c r="A31" s="29"/>
      <c r="B31" s="30" t="s">
        <v>130</v>
      </c>
      <c r="C31" s="41">
        <v>2040</v>
      </c>
      <c r="D31" s="32">
        <v>12740411525</v>
      </c>
      <c r="E31" s="25"/>
    </row>
    <row r="32" spans="1:5" ht="12.75" customHeight="1">
      <c r="A32" s="29"/>
      <c r="B32" s="30" t="s">
        <v>131</v>
      </c>
      <c r="C32" s="41">
        <v>2050</v>
      </c>
      <c r="D32" s="32">
        <v>12332173328</v>
      </c>
      <c r="E32" s="25"/>
    </row>
    <row r="33" spans="1:5" ht="22.5" customHeight="1">
      <c r="A33" s="29"/>
      <c r="B33" s="30" t="s">
        <v>132</v>
      </c>
      <c r="C33" s="41">
        <v>2060</v>
      </c>
      <c r="D33" s="32">
        <v>4911220</v>
      </c>
      <c r="E33" s="25"/>
    </row>
    <row r="34" spans="1:5" ht="22.5" customHeight="1">
      <c r="A34" s="29"/>
      <c r="B34" s="30" t="s">
        <v>133</v>
      </c>
      <c r="C34" s="41">
        <v>2070</v>
      </c>
      <c r="D34" s="32">
        <v>3387164</v>
      </c>
      <c r="E34" s="25"/>
    </row>
    <row r="35" spans="1:5" ht="22.5" customHeight="1">
      <c r="A35" s="29"/>
      <c r="B35" s="30" t="s">
        <v>134</v>
      </c>
      <c r="C35" s="41">
        <v>2080</v>
      </c>
      <c r="D35" s="32">
        <v>9865725</v>
      </c>
      <c r="E35" s="25"/>
    </row>
    <row r="36" spans="1:5" ht="22.5" customHeight="1">
      <c r="A36" s="29"/>
      <c r="B36" s="30" t="s">
        <v>135</v>
      </c>
      <c r="C36" s="41">
        <v>2090</v>
      </c>
      <c r="D36" s="32">
        <v>195393845</v>
      </c>
      <c r="E36" s="25"/>
    </row>
    <row r="37" spans="1:5" ht="22.5" customHeight="1">
      <c r="A37" s="29"/>
      <c r="B37" s="30" t="s">
        <v>136</v>
      </c>
      <c r="C37" s="41">
        <v>2100</v>
      </c>
      <c r="D37" s="32">
        <v>16104844</v>
      </c>
      <c r="E37" s="25"/>
    </row>
    <row r="38" spans="1:5" ht="22.5" customHeight="1">
      <c r="A38" s="29"/>
      <c r="B38" s="30" t="s">
        <v>137</v>
      </c>
      <c r="C38" s="41">
        <v>2110</v>
      </c>
      <c r="D38" s="32">
        <v>237834231</v>
      </c>
      <c r="E38" s="25"/>
    </row>
    <row r="39" spans="1:5" ht="12.75" customHeight="1">
      <c r="A39" s="289" t="s">
        <v>141</v>
      </c>
      <c r="B39" s="289"/>
      <c r="C39" s="289"/>
      <c r="D39" s="25"/>
      <c r="E39" s="25"/>
    </row>
    <row r="40" spans="1:5" ht="12.75" customHeight="1">
      <c r="A40" s="25"/>
      <c r="B40" s="25"/>
      <c r="C40" s="25"/>
      <c r="D40" s="25"/>
      <c r="E40" s="25"/>
    </row>
    <row r="41" spans="1:5" ht="12.75" customHeight="1">
      <c r="A41" s="287" t="s">
        <v>142</v>
      </c>
      <c r="B41" s="287"/>
      <c r="C41" s="287"/>
      <c r="D41" s="287"/>
      <c r="E41" s="25"/>
    </row>
    <row r="42" spans="1:5" ht="12.75" customHeight="1">
      <c r="A42" s="287"/>
      <c r="B42" s="287"/>
      <c r="C42" s="287"/>
      <c r="D42" s="287"/>
      <c r="E42" s="25"/>
    </row>
    <row r="43" spans="1:5" ht="12.75" customHeight="1">
      <c r="A43" s="288"/>
      <c r="B43" s="288"/>
      <c r="C43" s="288"/>
      <c r="D43" s="288"/>
      <c r="E43" s="25"/>
    </row>
    <row r="44" spans="1:5" ht="12.75" customHeight="1">
      <c r="A44" s="283"/>
      <c r="B44" s="283" t="s">
        <v>0</v>
      </c>
      <c r="C44" s="283" t="s">
        <v>121</v>
      </c>
      <c r="D44" s="26" t="s">
        <v>122</v>
      </c>
      <c r="E44" s="25"/>
    </row>
    <row r="45" spans="1:5" ht="12.75" customHeight="1">
      <c r="A45" s="284"/>
      <c r="B45" s="285"/>
      <c r="C45" s="285"/>
      <c r="D45" s="27" t="s">
        <v>123</v>
      </c>
      <c r="E45" s="25"/>
    </row>
    <row r="46" spans="1:5" ht="12.75" customHeight="1">
      <c r="A46" s="28"/>
      <c r="B46" s="27" t="s">
        <v>124</v>
      </c>
      <c r="C46" s="42">
        <v>2</v>
      </c>
      <c r="D46" s="27" t="s">
        <v>126</v>
      </c>
      <c r="E46" s="25"/>
    </row>
    <row r="47" spans="1:5" ht="45" customHeight="1">
      <c r="A47" s="29"/>
      <c r="B47" s="30" t="s">
        <v>143</v>
      </c>
      <c r="C47" s="41">
        <v>3010</v>
      </c>
      <c r="D47" s="31">
        <v>3383952</v>
      </c>
      <c r="E47" s="25"/>
    </row>
    <row r="48" spans="1:5" ht="12.75" customHeight="1">
      <c r="A48" s="29"/>
      <c r="B48" s="30" t="s">
        <v>128</v>
      </c>
      <c r="C48" s="41">
        <v>3020</v>
      </c>
      <c r="D48" s="32">
        <v>377973305134</v>
      </c>
      <c r="E48" s="25"/>
    </row>
    <row r="49" spans="1:5" ht="12.75" customHeight="1">
      <c r="A49" s="29"/>
      <c r="B49" s="30" t="s">
        <v>129</v>
      </c>
      <c r="C49" s="41">
        <v>3030</v>
      </c>
      <c r="D49" s="32">
        <v>351847297837.77002</v>
      </c>
      <c r="E49" s="25"/>
    </row>
    <row r="50" spans="1:5" ht="12.75" customHeight="1">
      <c r="A50" s="29"/>
      <c r="B50" s="30" t="s">
        <v>130</v>
      </c>
      <c r="C50" s="41">
        <v>3040</v>
      </c>
      <c r="D50" s="32">
        <v>31713850865</v>
      </c>
      <c r="E50" s="25"/>
    </row>
    <row r="51" spans="1:5" ht="12.75" customHeight="1">
      <c r="A51" s="29"/>
      <c r="B51" s="30" t="s">
        <v>131</v>
      </c>
      <c r="C51" s="41">
        <v>3050</v>
      </c>
      <c r="D51" s="32">
        <v>31649508587</v>
      </c>
      <c r="E51" s="25"/>
    </row>
    <row r="52" spans="1:5" ht="22.5" customHeight="1">
      <c r="A52" s="29"/>
      <c r="B52" s="30" t="s">
        <v>132</v>
      </c>
      <c r="C52" s="41">
        <v>3060</v>
      </c>
      <c r="D52" s="32">
        <v>2912397</v>
      </c>
      <c r="E52" s="25"/>
    </row>
    <row r="53" spans="1:5" ht="22.5" customHeight="1">
      <c r="A53" s="29"/>
      <c r="B53" s="30" t="s">
        <v>133</v>
      </c>
      <c r="C53" s="41">
        <v>3070</v>
      </c>
      <c r="D53" s="32">
        <v>997189</v>
      </c>
      <c r="E53" s="25"/>
    </row>
    <row r="54" spans="1:5" ht="22.5" customHeight="1">
      <c r="A54" s="29"/>
      <c r="B54" s="30" t="s">
        <v>134</v>
      </c>
      <c r="C54" s="41">
        <v>3080</v>
      </c>
      <c r="D54" s="32">
        <v>3217927</v>
      </c>
      <c r="E54" s="25"/>
    </row>
    <row r="55" spans="1:5" ht="22.5" customHeight="1">
      <c r="A55" s="29"/>
      <c r="B55" s="30" t="s">
        <v>135</v>
      </c>
      <c r="C55" s="41">
        <v>3090</v>
      </c>
      <c r="D55" s="32">
        <v>119697621</v>
      </c>
      <c r="E55" s="25"/>
    </row>
    <row r="56" spans="1:5" ht="22.5" customHeight="1">
      <c r="A56" s="29"/>
      <c r="B56" s="30" t="s">
        <v>136</v>
      </c>
      <c r="C56" s="41">
        <v>3100</v>
      </c>
      <c r="D56" s="32">
        <v>41795698</v>
      </c>
      <c r="E56" s="25"/>
    </row>
    <row r="57" spans="1:5" ht="22.5" customHeight="1">
      <c r="A57" s="29"/>
      <c r="B57" s="30" t="s">
        <v>137</v>
      </c>
      <c r="C57" s="41">
        <v>3110</v>
      </c>
      <c r="D57" s="32">
        <v>9764966</v>
      </c>
      <c r="E57" s="25"/>
    </row>
    <row r="58" spans="1:5" ht="12.75" customHeight="1">
      <c r="A58" s="289" t="s">
        <v>144</v>
      </c>
      <c r="B58" s="289"/>
      <c r="C58" s="289"/>
      <c r="D58" s="25"/>
      <c r="E58" s="25"/>
    </row>
    <row r="59" spans="1:5" ht="12.75" customHeight="1">
      <c r="A59" s="25"/>
      <c r="B59" s="25"/>
      <c r="C59" s="25"/>
      <c r="D59" s="25"/>
      <c r="E59" s="25"/>
    </row>
    <row r="60" spans="1:5" ht="12.75" customHeight="1">
      <c r="A60" s="287" t="s">
        <v>145</v>
      </c>
      <c r="B60" s="287"/>
      <c r="C60" s="287"/>
      <c r="D60" s="287"/>
      <c r="E60" s="25"/>
    </row>
    <row r="61" spans="1:5" ht="12.75" customHeight="1">
      <c r="A61" s="287"/>
      <c r="B61" s="287"/>
      <c r="C61" s="287"/>
      <c r="D61" s="287"/>
      <c r="E61" s="25"/>
    </row>
    <row r="62" spans="1:5" ht="12.75" customHeight="1">
      <c r="A62" s="288"/>
      <c r="B62" s="288"/>
      <c r="C62" s="288"/>
      <c r="D62" s="288"/>
      <c r="E62" s="25"/>
    </row>
    <row r="63" spans="1:5" ht="12.75" customHeight="1">
      <c r="A63" s="283"/>
      <c r="B63" s="283" t="s">
        <v>0</v>
      </c>
      <c r="C63" s="283" t="s">
        <v>121</v>
      </c>
      <c r="D63" s="26" t="s">
        <v>122</v>
      </c>
      <c r="E63" s="25"/>
    </row>
    <row r="64" spans="1:5" ht="12.75" customHeight="1">
      <c r="A64" s="284"/>
      <c r="B64" s="285"/>
      <c r="C64" s="285"/>
      <c r="D64" s="27" t="s">
        <v>123</v>
      </c>
      <c r="E64" s="25"/>
    </row>
    <row r="65" spans="1:5" ht="12.75" customHeight="1">
      <c r="A65" s="28"/>
      <c r="B65" s="27" t="s">
        <v>124</v>
      </c>
      <c r="C65" s="27" t="s">
        <v>125</v>
      </c>
      <c r="D65" s="27" t="s">
        <v>126</v>
      </c>
      <c r="E65" s="25"/>
    </row>
    <row r="66" spans="1:5" ht="45" customHeight="1">
      <c r="A66" s="29"/>
      <c r="B66" s="30" t="s">
        <v>146</v>
      </c>
      <c r="C66" s="41">
        <v>4010</v>
      </c>
      <c r="D66" s="31">
        <v>3875212</v>
      </c>
      <c r="E66" s="25"/>
    </row>
    <row r="67" spans="1:5" ht="12.75" customHeight="1">
      <c r="A67" s="29"/>
      <c r="B67" s="30" t="s">
        <v>128</v>
      </c>
      <c r="C67" s="41">
        <v>4020</v>
      </c>
      <c r="D67" s="32">
        <v>12236143476.969999</v>
      </c>
      <c r="E67" s="25"/>
    </row>
    <row r="68" spans="1:5" ht="12.75" customHeight="1">
      <c r="A68" s="29"/>
      <c r="B68" s="30" t="s">
        <v>129</v>
      </c>
      <c r="C68" s="41">
        <v>4030</v>
      </c>
      <c r="D68" s="32">
        <v>11909506616.719999</v>
      </c>
      <c r="E68" s="25"/>
    </row>
    <row r="69" spans="1:5" ht="12.75" customHeight="1">
      <c r="A69" s="29"/>
      <c r="B69" s="30" t="s">
        <v>130</v>
      </c>
      <c r="C69" s="41">
        <v>4040</v>
      </c>
      <c r="D69" s="32">
        <v>4104287489</v>
      </c>
      <c r="E69" s="25"/>
    </row>
    <row r="70" spans="1:5" ht="12.75" customHeight="1">
      <c r="A70" s="29"/>
      <c r="B70" s="30" t="s">
        <v>131</v>
      </c>
      <c r="C70" s="41">
        <v>4050</v>
      </c>
      <c r="D70" s="32">
        <v>3746347975</v>
      </c>
      <c r="E70" s="25"/>
    </row>
    <row r="71" spans="1:5" ht="22.5" customHeight="1">
      <c r="A71" s="29"/>
      <c r="B71" s="30" t="s">
        <v>132</v>
      </c>
      <c r="C71" s="41">
        <v>4060</v>
      </c>
      <c r="D71" s="32">
        <v>12142031</v>
      </c>
      <c r="E71" s="25"/>
    </row>
    <row r="72" spans="1:5" ht="22.5" customHeight="1">
      <c r="A72" s="29"/>
      <c r="B72" s="30" t="s">
        <v>133</v>
      </c>
      <c r="C72" s="41">
        <v>4070</v>
      </c>
      <c r="D72" s="32">
        <v>1069996</v>
      </c>
      <c r="E72" s="25"/>
    </row>
    <row r="73" spans="1:5" ht="22.5" customHeight="1">
      <c r="A73" s="29"/>
      <c r="B73" s="30" t="s">
        <v>134</v>
      </c>
      <c r="C73" s="41">
        <v>4080</v>
      </c>
      <c r="D73" s="32">
        <v>2125566</v>
      </c>
      <c r="E73" s="25"/>
    </row>
    <row r="74" spans="1:5" ht="22.5" customHeight="1">
      <c r="A74" s="29"/>
      <c r="B74" s="30" t="s">
        <v>135</v>
      </c>
      <c r="C74" s="41">
        <v>4090</v>
      </c>
      <c r="D74" s="32">
        <v>154790927</v>
      </c>
      <c r="E74" s="25"/>
    </row>
    <row r="75" spans="1:5" ht="22.5" customHeight="1">
      <c r="A75" s="29"/>
      <c r="B75" s="30" t="s">
        <v>136</v>
      </c>
      <c r="C75" s="41">
        <v>4100</v>
      </c>
      <c r="D75" s="32">
        <v>13818016</v>
      </c>
      <c r="E75" s="25"/>
    </row>
    <row r="76" spans="1:5" ht="22.5" customHeight="1">
      <c r="A76" s="29"/>
      <c r="B76" s="30" t="s">
        <v>137</v>
      </c>
      <c r="C76" s="41">
        <v>4110</v>
      </c>
      <c r="D76" s="32">
        <v>226401786</v>
      </c>
      <c r="E76" s="25"/>
    </row>
    <row r="77" spans="1:5" ht="12.75" customHeight="1">
      <c r="A77" s="289" t="s">
        <v>147</v>
      </c>
      <c r="B77" s="289"/>
      <c r="C77" s="289"/>
      <c r="D77" s="25"/>
      <c r="E77" s="25"/>
    </row>
    <row r="78" spans="1:5" ht="12.75" customHeight="1">
      <c r="A78" s="25"/>
      <c r="B78" s="25"/>
      <c r="C78" s="25"/>
      <c r="D78" s="25"/>
      <c r="E78" s="25"/>
    </row>
    <row r="79" spans="1:5" ht="12.75" customHeight="1">
      <c r="A79" s="287" t="s">
        <v>148</v>
      </c>
      <c r="B79" s="287"/>
      <c r="C79" s="287"/>
      <c r="D79" s="287"/>
      <c r="E79" s="25"/>
    </row>
    <row r="80" spans="1:5" ht="12.75" customHeight="1">
      <c r="A80" s="287" t="s">
        <v>149</v>
      </c>
      <c r="B80" s="287"/>
      <c r="C80" s="287"/>
      <c r="D80" s="287"/>
      <c r="E80" s="25"/>
    </row>
    <row r="81" spans="1:5" ht="12.75" customHeight="1">
      <c r="A81" s="288"/>
      <c r="B81" s="288"/>
      <c r="C81" s="288"/>
      <c r="D81" s="288"/>
      <c r="E81" s="25"/>
    </row>
    <row r="82" spans="1:5" ht="12.75" customHeight="1">
      <c r="A82" s="283"/>
      <c r="B82" s="283" t="s">
        <v>0</v>
      </c>
      <c r="C82" s="283" t="s">
        <v>121</v>
      </c>
      <c r="D82" s="26" t="s">
        <v>122</v>
      </c>
      <c r="E82" s="25"/>
    </row>
    <row r="83" spans="1:5" ht="12.75" customHeight="1">
      <c r="A83" s="284"/>
      <c r="B83" s="285"/>
      <c r="C83" s="285"/>
      <c r="D83" s="27" t="s">
        <v>123</v>
      </c>
      <c r="E83" s="25"/>
    </row>
    <row r="84" spans="1:5" ht="12.75" customHeight="1">
      <c r="A84" s="28"/>
      <c r="B84" s="27" t="s">
        <v>124</v>
      </c>
      <c r="C84" s="27" t="s">
        <v>125</v>
      </c>
      <c r="D84" s="27" t="s">
        <v>126</v>
      </c>
      <c r="E84" s="25"/>
    </row>
    <row r="85" spans="1:5" ht="45" customHeight="1">
      <c r="A85" s="29"/>
      <c r="B85" s="30" t="s">
        <v>150</v>
      </c>
      <c r="C85" s="41">
        <v>5010</v>
      </c>
      <c r="D85" s="31">
        <v>34005</v>
      </c>
      <c r="E85" s="25"/>
    </row>
    <row r="86" spans="1:5" ht="12.75" customHeight="1">
      <c r="A86" s="29"/>
      <c r="B86" s="30" t="s">
        <v>128</v>
      </c>
      <c r="C86" s="41">
        <v>5020</v>
      </c>
      <c r="D86" s="32">
        <v>3842674529.9299998</v>
      </c>
      <c r="E86" s="25"/>
    </row>
    <row r="87" spans="1:5" ht="12.75" customHeight="1">
      <c r="A87" s="29"/>
      <c r="B87" s="30" t="s">
        <v>129</v>
      </c>
      <c r="C87" s="41">
        <v>5030</v>
      </c>
      <c r="D87" s="32">
        <v>3773225131.9299998</v>
      </c>
      <c r="E87" s="25"/>
    </row>
    <row r="88" spans="1:5" ht="12.75" customHeight="1">
      <c r="A88" s="29"/>
      <c r="B88" s="30" t="s">
        <v>130</v>
      </c>
      <c r="C88" s="41">
        <v>5040</v>
      </c>
      <c r="D88" s="32">
        <v>528953462</v>
      </c>
      <c r="E88" s="25"/>
    </row>
    <row r="89" spans="1:5" ht="12.75" customHeight="1">
      <c r="A89" s="29"/>
      <c r="B89" s="30" t="s">
        <v>131</v>
      </c>
      <c r="C89" s="41">
        <v>5050</v>
      </c>
      <c r="D89" s="32">
        <v>526630541</v>
      </c>
      <c r="E89" s="25"/>
    </row>
    <row r="90" spans="1:5" ht="22.5" customHeight="1">
      <c r="A90" s="29"/>
      <c r="B90" s="30" t="s">
        <v>132</v>
      </c>
      <c r="C90" s="41">
        <v>5060</v>
      </c>
      <c r="D90" s="32">
        <v>878910</v>
      </c>
      <c r="E90" s="25"/>
    </row>
    <row r="91" spans="1:5" ht="22.5" customHeight="1">
      <c r="A91" s="29"/>
      <c r="B91" s="30" t="s">
        <v>133</v>
      </c>
      <c r="C91" s="41">
        <v>5070</v>
      </c>
      <c r="D91" s="32">
        <v>643227</v>
      </c>
      <c r="E91" s="25"/>
    </row>
    <row r="92" spans="1:5" ht="22.5" customHeight="1">
      <c r="A92" s="29"/>
      <c r="B92" s="30" t="s">
        <v>134</v>
      </c>
      <c r="C92" s="41">
        <v>5080</v>
      </c>
      <c r="D92" s="32">
        <v>70658</v>
      </c>
      <c r="E92" s="25"/>
    </row>
    <row r="93" spans="1:5" ht="22.5" customHeight="1">
      <c r="A93" s="29"/>
      <c r="B93" s="30" t="s">
        <v>135</v>
      </c>
      <c r="C93" s="41">
        <v>5090</v>
      </c>
      <c r="D93" s="32">
        <v>5639917</v>
      </c>
      <c r="E93" s="25"/>
    </row>
    <row r="94" spans="1:5" ht="22.5" customHeight="1">
      <c r="A94" s="29"/>
      <c r="B94" s="30" t="s">
        <v>136</v>
      </c>
      <c r="C94" s="41">
        <v>5100</v>
      </c>
      <c r="D94" s="32">
        <v>5468791</v>
      </c>
      <c r="E94" s="25"/>
    </row>
    <row r="95" spans="1:5" ht="22.5" customHeight="1">
      <c r="A95" s="29"/>
      <c r="B95" s="30" t="s">
        <v>137</v>
      </c>
      <c r="C95" s="41">
        <v>5110</v>
      </c>
      <c r="D95" s="32">
        <v>1350531</v>
      </c>
      <c r="E95" s="25"/>
    </row>
    <row r="96" spans="1:5" ht="12.75" customHeight="1">
      <c r="A96" s="289" t="s">
        <v>151</v>
      </c>
      <c r="B96" s="289"/>
      <c r="C96" s="289"/>
      <c r="D96" s="25"/>
      <c r="E96" s="25"/>
    </row>
    <row r="97" spans="1:5" ht="12.75" customHeight="1">
      <c r="A97" s="25"/>
      <c r="B97" s="25"/>
      <c r="C97" s="25"/>
      <c r="D97" s="25"/>
      <c r="E97" s="25"/>
    </row>
    <row r="98" spans="1:5" ht="12.75" customHeight="1">
      <c r="A98" s="25"/>
      <c r="B98" s="25"/>
      <c r="C98" s="25"/>
      <c r="D98" s="25"/>
      <c r="E98" s="25"/>
    </row>
    <row r="99" spans="1:5" ht="12.75" customHeight="1">
      <c r="A99" s="287" t="s">
        <v>152</v>
      </c>
      <c r="B99" s="287"/>
      <c r="C99" s="287"/>
      <c r="D99" s="287"/>
      <c r="E99" s="287"/>
    </row>
    <row r="100" spans="1:5" ht="12.75" customHeight="1">
      <c r="A100" s="25"/>
      <c r="B100" s="25"/>
      <c r="C100" s="25"/>
      <c r="D100" s="25"/>
      <c r="E100" s="25"/>
    </row>
    <row r="101" spans="1:5" ht="12.75" customHeight="1">
      <c r="A101" s="283"/>
      <c r="B101" s="290" t="s">
        <v>0</v>
      </c>
      <c r="C101" s="290" t="s">
        <v>121</v>
      </c>
      <c r="D101" s="292" t="s">
        <v>153</v>
      </c>
      <c r="E101" s="292" t="s">
        <v>154</v>
      </c>
    </row>
    <row r="102" spans="1:5" ht="12.75" customHeight="1">
      <c r="A102" s="284"/>
      <c r="B102" s="291"/>
      <c r="C102" s="291"/>
      <c r="D102" s="293"/>
      <c r="E102" s="293"/>
    </row>
    <row r="103" spans="1:5" ht="12.75" customHeight="1">
      <c r="A103" s="33"/>
      <c r="B103" s="34" t="s">
        <v>124</v>
      </c>
      <c r="C103" s="35" t="s">
        <v>125</v>
      </c>
      <c r="D103" s="35" t="s">
        <v>126</v>
      </c>
      <c r="E103" s="35" t="s">
        <v>155</v>
      </c>
    </row>
    <row r="104" spans="1:5" ht="22.5" customHeight="1">
      <c r="A104" s="36"/>
      <c r="B104" s="37" t="s">
        <v>156</v>
      </c>
      <c r="C104" s="43">
        <v>6010</v>
      </c>
      <c r="D104" s="31">
        <v>64104325</v>
      </c>
      <c r="E104" s="32">
        <v>138151495081.51999</v>
      </c>
    </row>
    <row r="105" spans="1:5" ht="12.75" customHeight="1">
      <c r="A105" s="39"/>
      <c r="B105" s="40" t="s">
        <v>157</v>
      </c>
      <c r="C105" s="43">
        <v>6011</v>
      </c>
      <c r="D105" s="31">
        <v>16408135</v>
      </c>
      <c r="E105" s="32">
        <v>60564926690.089996</v>
      </c>
    </row>
    <row r="106" spans="1:5" ht="12.75" customHeight="1">
      <c r="A106" s="39"/>
      <c r="B106" s="40" t="s">
        <v>158</v>
      </c>
      <c r="C106" s="43">
        <v>6012</v>
      </c>
      <c r="D106" s="31">
        <v>1552472</v>
      </c>
      <c r="E106" s="32">
        <v>9604068643.8500004</v>
      </c>
    </row>
    <row r="107" spans="1:5" ht="12.75" customHeight="1">
      <c r="A107" s="39"/>
      <c r="B107" s="40" t="s">
        <v>159</v>
      </c>
      <c r="C107" s="43">
        <v>6013</v>
      </c>
      <c r="D107" s="31">
        <v>45259202</v>
      </c>
      <c r="E107" s="32">
        <v>52870797350.830002</v>
      </c>
    </row>
    <row r="108" spans="1:5" ht="12.75" customHeight="1">
      <c r="A108" s="39"/>
      <c r="B108" s="40" t="s">
        <v>160</v>
      </c>
      <c r="C108" s="43">
        <v>6014</v>
      </c>
      <c r="D108" s="31">
        <v>677440</v>
      </c>
      <c r="E108" s="32">
        <v>3223007780.4400001</v>
      </c>
    </row>
    <row r="109" spans="1:5" ht="12.75" customHeight="1">
      <c r="A109" s="39"/>
      <c r="B109" s="40" t="s">
        <v>161</v>
      </c>
      <c r="C109" s="43">
        <v>6015</v>
      </c>
      <c r="D109" s="31">
        <v>104235</v>
      </c>
      <c r="E109" s="32">
        <v>2567586796.04</v>
      </c>
    </row>
    <row r="110" spans="1:5" ht="12.75" customHeight="1">
      <c r="A110" s="39"/>
      <c r="B110" s="40" t="s">
        <v>162</v>
      </c>
      <c r="C110" s="43">
        <v>6016</v>
      </c>
      <c r="D110" s="31">
        <v>87883</v>
      </c>
      <c r="E110" s="32">
        <v>502561450.25</v>
      </c>
    </row>
    <row r="111" spans="1:5" ht="12.75" customHeight="1">
      <c r="A111" s="39"/>
      <c r="B111" s="40" t="s">
        <v>163</v>
      </c>
      <c r="C111" s="43">
        <v>6017</v>
      </c>
      <c r="D111" s="31">
        <v>14958</v>
      </c>
      <c r="E111" s="32">
        <v>8818546370.0200005</v>
      </c>
    </row>
    <row r="112" spans="1:5" ht="45" customHeight="1">
      <c r="A112" s="36"/>
      <c r="B112" s="37" t="s">
        <v>164</v>
      </c>
      <c r="C112" s="43">
        <v>6018</v>
      </c>
      <c r="D112" s="31">
        <v>44109980</v>
      </c>
      <c r="E112" s="32">
        <v>133094697096</v>
      </c>
    </row>
    <row r="113" spans="1:5" ht="45" customHeight="1">
      <c r="A113" s="36"/>
      <c r="B113" s="37" t="s">
        <v>165</v>
      </c>
      <c r="C113" s="43">
        <v>6020</v>
      </c>
      <c r="D113" s="31">
        <v>384102</v>
      </c>
      <c r="E113" s="32">
        <v>140167813027.56</v>
      </c>
    </row>
    <row r="114" spans="1:5" ht="12.75" customHeight="1">
      <c r="A114" s="39"/>
      <c r="B114" s="40" t="s">
        <v>166</v>
      </c>
      <c r="C114" s="43">
        <v>6021</v>
      </c>
      <c r="D114" s="31">
        <v>339302</v>
      </c>
      <c r="E114" s="32">
        <v>126475409949.67999</v>
      </c>
    </row>
    <row r="115" spans="1:5" ht="12.75" customHeight="1">
      <c r="A115" s="39"/>
      <c r="B115" s="40" t="s">
        <v>167</v>
      </c>
      <c r="C115" s="43">
        <v>6022</v>
      </c>
      <c r="D115" s="31">
        <v>23471</v>
      </c>
      <c r="E115" s="32">
        <v>4354127752.4799995</v>
      </c>
    </row>
    <row r="116" spans="1:5" ht="12.75" customHeight="1">
      <c r="A116" s="39"/>
      <c r="B116" s="40" t="s">
        <v>168</v>
      </c>
      <c r="C116" s="43">
        <v>6023</v>
      </c>
      <c r="D116" s="31">
        <v>21329</v>
      </c>
      <c r="E116" s="32">
        <v>9338275325.3999996</v>
      </c>
    </row>
    <row r="117" spans="1:5" ht="45" customHeight="1">
      <c r="A117" s="36"/>
      <c r="B117" s="37" t="s">
        <v>169</v>
      </c>
      <c r="C117" s="43">
        <v>6024</v>
      </c>
      <c r="D117" s="31">
        <v>361864</v>
      </c>
      <c r="E117" s="32">
        <v>77567837000</v>
      </c>
    </row>
    <row r="118" spans="1:5" ht="12.75" customHeight="1">
      <c r="A118" s="25"/>
      <c r="B118" s="25"/>
      <c r="C118" s="25"/>
      <c r="D118" s="25"/>
      <c r="E118" s="25"/>
    </row>
    <row r="119" spans="1:5" ht="12.75" customHeight="1">
      <c r="A119" s="287" t="s">
        <v>170</v>
      </c>
      <c r="B119" s="287"/>
      <c r="C119" s="287"/>
      <c r="D119" s="287"/>
      <c r="E119" s="287"/>
    </row>
    <row r="120" spans="1:5" ht="12.75" customHeight="1">
      <c r="A120" s="25"/>
      <c r="B120" s="25"/>
      <c r="C120" s="25"/>
      <c r="D120" s="25"/>
      <c r="E120" s="25"/>
    </row>
    <row r="121" spans="1:5" ht="12.75" customHeight="1">
      <c r="A121" s="283"/>
      <c r="B121" s="290" t="s">
        <v>0</v>
      </c>
      <c r="C121" s="290" t="s">
        <v>121</v>
      </c>
      <c r="D121" s="292" t="s">
        <v>153</v>
      </c>
      <c r="E121" s="292" t="s">
        <v>154</v>
      </c>
    </row>
    <row r="122" spans="1:5" ht="12.75" customHeight="1">
      <c r="A122" s="284"/>
      <c r="B122" s="291"/>
      <c r="C122" s="291"/>
      <c r="D122" s="293"/>
      <c r="E122" s="293"/>
    </row>
    <row r="123" spans="1:5" ht="12.75" customHeight="1">
      <c r="A123" s="33"/>
      <c r="B123" s="34" t="s">
        <v>124</v>
      </c>
      <c r="C123" s="35" t="s">
        <v>125</v>
      </c>
      <c r="D123" s="35" t="s">
        <v>126</v>
      </c>
      <c r="E123" s="35" t="s">
        <v>155</v>
      </c>
    </row>
    <row r="124" spans="1:5" ht="22.5" customHeight="1">
      <c r="A124" s="36"/>
      <c r="B124" s="37" t="s">
        <v>171</v>
      </c>
      <c r="C124" s="38" t="s">
        <v>172</v>
      </c>
      <c r="D124" s="31">
        <v>20917720</v>
      </c>
      <c r="E124" s="32">
        <v>8285451685151.4902</v>
      </c>
    </row>
    <row r="125" spans="1:5" ht="12.75" customHeight="1">
      <c r="A125" s="39"/>
      <c r="B125" s="40" t="s">
        <v>173</v>
      </c>
      <c r="C125" s="38" t="s">
        <v>174</v>
      </c>
      <c r="D125" s="31">
        <v>34803</v>
      </c>
      <c r="E125" s="32">
        <v>1102700814.8699999</v>
      </c>
    </row>
    <row r="126" spans="1:5" ht="12.75" customHeight="1">
      <c r="A126" s="39"/>
      <c r="B126" s="40" t="s">
        <v>175</v>
      </c>
      <c r="C126" s="38" t="s">
        <v>176</v>
      </c>
      <c r="D126" s="31">
        <v>1998</v>
      </c>
      <c r="E126" s="32">
        <v>63899643.780000001</v>
      </c>
    </row>
    <row r="127" spans="1:5" ht="12.75" customHeight="1">
      <c r="A127" s="39"/>
      <c r="B127" s="40" t="s">
        <v>177</v>
      </c>
      <c r="C127" s="38" t="s">
        <v>178</v>
      </c>
      <c r="D127" s="31">
        <v>32784</v>
      </c>
      <c r="E127" s="32">
        <v>531525507.63</v>
      </c>
    </row>
    <row r="128" spans="1:5" ht="12.75" customHeight="1">
      <c r="A128" s="39"/>
      <c r="B128" s="40" t="s">
        <v>179</v>
      </c>
      <c r="C128" s="38" t="s">
        <v>180</v>
      </c>
      <c r="D128" s="31">
        <v>1239</v>
      </c>
      <c r="E128" s="32">
        <v>13097180.710000001</v>
      </c>
    </row>
    <row r="129" spans="1:5" ht="12.75" customHeight="1">
      <c r="A129" s="39"/>
      <c r="B129" s="40" t="s">
        <v>181</v>
      </c>
      <c r="C129" s="38" t="s">
        <v>182</v>
      </c>
      <c r="D129" s="31">
        <v>7290</v>
      </c>
      <c r="E129" s="32">
        <v>36724879162.269997</v>
      </c>
    </row>
    <row r="130" spans="1:5" ht="12.75" customHeight="1">
      <c r="A130" s="39"/>
      <c r="B130" s="40" t="s">
        <v>183</v>
      </c>
      <c r="C130" s="38" t="s">
        <v>184</v>
      </c>
      <c r="D130" s="31">
        <v>76679</v>
      </c>
      <c r="E130" s="32">
        <v>50348296558.730003</v>
      </c>
    </row>
    <row r="131" spans="1:5" ht="12.75" customHeight="1">
      <c r="A131" s="39"/>
      <c r="B131" s="40" t="s">
        <v>185</v>
      </c>
      <c r="C131" s="38" t="s">
        <v>186</v>
      </c>
      <c r="D131" s="31">
        <v>198814</v>
      </c>
      <c r="E131" s="32">
        <v>8101180743903.9902</v>
      </c>
    </row>
    <row r="132" spans="1:5" ht="12.75" customHeight="1">
      <c r="A132" s="39"/>
      <c r="B132" s="40" t="s">
        <v>187</v>
      </c>
      <c r="C132" s="38" t="s">
        <v>188</v>
      </c>
      <c r="D132" s="31">
        <v>3142</v>
      </c>
      <c r="E132" s="32">
        <v>10331982387.870001</v>
      </c>
    </row>
    <row r="133" spans="1:5" ht="12.75" customHeight="1">
      <c r="A133" s="39"/>
      <c r="B133" s="40" t="s">
        <v>187</v>
      </c>
      <c r="C133" s="38" t="s">
        <v>189</v>
      </c>
      <c r="D133" s="31">
        <v>3142</v>
      </c>
      <c r="E133" s="32">
        <v>10331982387.870001</v>
      </c>
    </row>
    <row r="134" spans="1:5" ht="12.75" customHeight="1">
      <c r="A134" s="39"/>
      <c r="B134" s="40" t="s">
        <v>190</v>
      </c>
      <c r="C134" s="38" t="s">
        <v>191</v>
      </c>
      <c r="D134" s="31">
        <v>10</v>
      </c>
      <c r="E134" s="32">
        <v>343232.86</v>
      </c>
    </row>
    <row r="135" spans="1:5" ht="12.75" customHeight="1">
      <c r="A135" s="39"/>
      <c r="B135" s="40" t="s">
        <v>192</v>
      </c>
      <c r="C135" s="38" t="s">
        <v>193</v>
      </c>
      <c r="D135" s="31">
        <v>4126587</v>
      </c>
      <c r="E135" s="32">
        <v>5120017155.4499998</v>
      </c>
    </row>
    <row r="136" spans="1:5" ht="12.75" customHeight="1">
      <c r="A136" s="39"/>
      <c r="B136" s="40" t="s">
        <v>194</v>
      </c>
      <c r="C136" s="38" t="s">
        <v>195</v>
      </c>
      <c r="D136" s="31">
        <v>195109</v>
      </c>
      <c r="E136" s="32">
        <v>156292061.88999999</v>
      </c>
    </row>
    <row r="137" spans="1:5" ht="12.75" customHeight="1">
      <c r="A137" s="39"/>
      <c r="B137" s="40" t="s">
        <v>196</v>
      </c>
      <c r="C137" s="38" t="s">
        <v>197</v>
      </c>
      <c r="D137" s="31">
        <v>13938247</v>
      </c>
      <c r="E137" s="32">
        <v>40497933896.230003</v>
      </c>
    </row>
    <row r="138" spans="1:5" ht="12.75" customHeight="1">
      <c r="A138" s="39"/>
      <c r="B138" s="40" t="s">
        <v>198</v>
      </c>
      <c r="C138" s="38" t="s">
        <v>199</v>
      </c>
      <c r="D138" s="31">
        <v>35596</v>
      </c>
      <c r="E138" s="32">
        <v>81909963.819999993</v>
      </c>
    </row>
    <row r="139" spans="1:5" ht="12.75" customHeight="1">
      <c r="A139" s="39"/>
      <c r="B139" s="40" t="s">
        <v>200</v>
      </c>
      <c r="C139" s="38" t="s">
        <v>201</v>
      </c>
      <c r="D139" s="31">
        <v>115878</v>
      </c>
      <c r="E139" s="32">
        <v>198419872.47</v>
      </c>
    </row>
    <row r="140" spans="1:5" ht="12.75" customHeight="1">
      <c r="A140" s="39"/>
      <c r="B140" s="40" t="s">
        <v>202</v>
      </c>
      <c r="C140" s="38" t="s">
        <v>203</v>
      </c>
      <c r="D140" s="31">
        <v>13647</v>
      </c>
      <c r="E140" s="32">
        <v>33344201.890000001</v>
      </c>
    </row>
    <row r="141" spans="1:5" ht="12.75" customHeight="1">
      <c r="A141" s="39"/>
      <c r="B141" s="40" t="s">
        <v>204</v>
      </c>
      <c r="C141" s="38" t="s">
        <v>205</v>
      </c>
      <c r="D141" s="31">
        <v>82347</v>
      </c>
      <c r="E141" s="32">
        <v>284784763.22000003</v>
      </c>
    </row>
    <row r="142" spans="1:5" ht="12.75" customHeight="1">
      <c r="A142" s="39"/>
      <c r="B142" s="40" t="s">
        <v>206</v>
      </c>
      <c r="C142" s="38" t="s">
        <v>207</v>
      </c>
      <c r="D142" s="31">
        <v>70630</v>
      </c>
      <c r="E142" s="32">
        <v>894680387.09000003</v>
      </c>
    </row>
    <row r="143" spans="1:5" ht="12.75" customHeight="1">
      <c r="A143" s="39"/>
      <c r="B143" s="40" t="s">
        <v>208</v>
      </c>
      <c r="C143" s="38" t="s">
        <v>209</v>
      </c>
      <c r="D143" s="31">
        <v>1901623</v>
      </c>
      <c r="E143" s="32">
        <v>25045201007.110001</v>
      </c>
    </row>
    <row r="144" spans="1:5" ht="12.75" customHeight="1">
      <c r="A144" s="39"/>
      <c r="B144" s="40" t="s">
        <v>210</v>
      </c>
      <c r="C144" s="38" t="s">
        <v>211</v>
      </c>
      <c r="D144" s="31">
        <v>124</v>
      </c>
      <c r="E144" s="32">
        <v>4814394.82</v>
      </c>
    </row>
    <row r="145" spans="1:5" ht="12.75" customHeight="1">
      <c r="A145" s="39"/>
      <c r="B145" s="40" t="s">
        <v>212</v>
      </c>
      <c r="C145" s="38" t="s">
        <v>213</v>
      </c>
      <c r="D145" s="31">
        <v>21</v>
      </c>
      <c r="E145" s="32">
        <v>66448.81</v>
      </c>
    </row>
    <row r="146" spans="1:5" ht="12.75" customHeight="1">
      <c r="A146" s="39"/>
      <c r="B146" s="40" t="s">
        <v>214</v>
      </c>
      <c r="C146" s="38" t="s">
        <v>215</v>
      </c>
      <c r="D146" s="31">
        <v>4</v>
      </c>
      <c r="E146" s="32">
        <v>1046542.05</v>
      </c>
    </row>
    <row r="147" spans="1:5" ht="12.75" customHeight="1">
      <c r="A147" s="39"/>
      <c r="B147" s="40" t="s">
        <v>216</v>
      </c>
      <c r="C147" s="38" t="s">
        <v>217</v>
      </c>
      <c r="D147" s="31">
        <v>37</v>
      </c>
      <c r="E147" s="32">
        <v>822210.03</v>
      </c>
    </row>
    <row r="148" spans="1:5" ht="12.75" customHeight="1">
      <c r="A148" s="39"/>
      <c r="B148" s="40" t="s">
        <v>218</v>
      </c>
      <c r="C148" s="38" t="s">
        <v>219</v>
      </c>
      <c r="D148" s="31">
        <v>1163</v>
      </c>
      <c r="E148" s="32">
        <v>17340518.699999999</v>
      </c>
    </row>
    <row r="149" spans="1:5" ht="12.75" customHeight="1">
      <c r="A149" s="39"/>
      <c r="B149" s="40" t="s">
        <v>220</v>
      </c>
      <c r="C149" s="38" t="s">
        <v>221</v>
      </c>
      <c r="D149" s="31">
        <v>76806</v>
      </c>
      <c r="E149" s="32">
        <v>2485560947.3299999</v>
      </c>
    </row>
  </sheetData>
  <mergeCells count="49">
    <mergeCell ref="A119:E119"/>
    <mergeCell ref="A121:A122"/>
    <mergeCell ref="B121:B122"/>
    <mergeCell ref="C121:C122"/>
    <mergeCell ref="D121:D122"/>
    <mergeCell ref="E121:E122"/>
    <mergeCell ref="A96:C96"/>
    <mergeCell ref="A99:E99"/>
    <mergeCell ref="A101:A102"/>
    <mergeCell ref="B101:B102"/>
    <mergeCell ref="C101:C102"/>
    <mergeCell ref="D101:D102"/>
    <mergeCell ref="E101:E102"/>
    <mergeCell ref="A77:C77"/>
    <mergeCell ref="A79:D79"/>
    <mergeCell ref="A80:D80"/>
    <mergeCell ref="A81:D81"/>
    <mergeCell ref="A82:A83"/>
    <mergeCell ref="B82:B83"/>
    <mergeCell ref="C82:C83"/>
    <mergeCell ref="A58:C58"/>
    <mergeCell ref="A60:D60"/>
    <mergeCell ref="A61:D61"/>
    <mergeCell ref="A62:D62"/>
    <mergeCell ref="A63:A64"/>
    <mergeCell ref="B63:B64"/>
    <mergeCell ref="C63:C64"/>
    <mergeCell ref="A39:C39"/>
    <mergeCell ref="A41:D41"/>
    <mergeCell ref="A42:D42"/>
    <mergeCell ref="A43:D43"/>
    <mergeCell ref="A44:A45"/>
    <mergeCell ref="B44:B45"/>
    <mergeCell ref="C44:C45"/>
    <mergeCell ref="A20:C20"/>
    <mergeCell ref="A22:D22"/>
    <mergeCell ref="A23:D23"/>
    <mergeCell ref="A24:D24"/>
    <mergeCell ref="A25:A26"/>
    <mergeCell ref="B25:B26"/>
    <mergeCell ref="C25:C26"/>
    <mergeCell ref="A6:A7"/>
    <mergeCell ref="B6:B7"/>
    <mergeCell ref="C6:C7"/>
    <mergeCell ref="A1:D1"/>
    <mergeCell ref="A2:D2"/>
    <mergeCell ref="A3:D3"/>
    <mergeCell ref="A4:D4"/>
    <mergeCell ref="A5:D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C8" sqref="C8"/>
    </sheetView>
  </sheetViews>
  <sheetFormatPr baseColWidth="10" defaultColWidth="10.19921875" defaultRowHeight="13.2"/>
  <cols>
    <col min="1" max="1" width="75" style="9" customWidth="1"/>
    <col min="2" max="2" width="13.296875" style="9" customWidth="1"/>
    <col min="3" max="3" width="21.5" style="9" customWidth="1"/>
    <col min="4" max="16384" width="10.19921875" style="9"/>
  </cols>
  <sheetData>
    <row r="1" spans="1:3">
      <c r="C1" s="10" t="s">
        <v>15</v>
      </c>
    </row>
    <row r="2" spans="1:3" ht="15.6">
      <c r="A2" s="273" t="s">
        <v>16</v>
      </c>
      <c r="B2" s="274"/>
      <c r="C2" s="274"/>
    </row>
    <row r="3" spans="1:3" ht="45" customHeight="1">
      <c r="A3" s="275" t="s">
        <v>222</v>
      </c>
      <c r="B3" s="276"/>
      <c r="C3" s="276"/>
    </row>
    <row r="4" spans="1:3">
      <c r="A4" s="277" t="s">
        <v>223</v>
      </c>
      <c r="B4" s="277"/>
      <c r="C4" s="277"/>
    </row>
    <row r="5" spans="1:3">
      <c r="A5" s="11" t="s">
        <v>19</v>
      </c>
    </row>
    <row r="6" spans="1:3" ht="25.5" customHeight="1">
      <c r="A6" s="12" t="s">
        <v>0</v>
      </c>
      <c r="B6" s="13" t="s">
        <v>20</v>
      </c>
      <c r="C6" s="13" t="s">
        <v>21</v>
      </c>
    </row>
    <row r="7" spans="1:3">
      <c r="A7" s="14" t="s">
        <v>1</v>
      </c>
      <c r="B7" s="14" t="s">
        <v>2</v>
      </c>
      <c r="C7" s="14">
        <v>1</v>
      </c>
    </row>
    <row r="8" spans="1:3" ht="27" customHeight="1">
      <c r="A8" s="15" t="s">
        <v>3</v>
      </c>
      <c r="B8" s="16">
        <v>1010</v>
      </c>
      <c r="C8" s="17">
        <f>[3]hidden1!A1</f>
        <v>6569187</v>
      </c>
    </row>
    <row r="9" spans="1:3" ht="27" customHeight="1">
      <c r="A9" s="15" t="s">
        <v>224</v>
      </c>
      <c r="B9" s="16">
        <v>1020</v>
      </c>
      <c r="C9" s="17">
        <f>[3]hidden1!A2</f>
        <v>5212419</v>
      </c>
    </row>
    <row r="10" spans="1:3" ht="26.4">
      <c r="A10" s="15" t="s">
        <v>225</v>
      </c>
      <c r="B10" s="16">
        <v>1025</v>
      </c>
      <c r="C10" s="17">
        <f>[3]hidden1!A3</f>
        <v>4812407</v>
      </c>
    </row>
    <row r="11" spans="1:3" ht="38.25" customHeight="1">
      <c r="A11" s="15" t="s">
        <v>226</v>
      </c>
      <c r="B11" s="16">
        <v>1030</v>
      </c>
      <c r="C11" s="17">
        <f>[3]hidden1!A4</f>
        <v>267999</v>
      </c>
    </row>
    <row r="12" spans="1:3" ht="38.25" customHeight="1">
      <c r="A12" s="15" t="s">
        <v>227</v>
      </c>
      <c r="B12" s="16">
        <v>1040</v>
      </c>
      <c r="C12" s="17">
        <f>[3]hidden1!A5</f>
        <v>27276</v>
      </c>
    </row>
    <row r="13" spans="1:3" ht="38.25" customHeight="1">
      <c r="A13" s="15" t="s">
        <v>228</v>
      </c>
      <c r="B13" s="16">
        <v>1050</v>
      </c>
      <c r="C13" s="17">
        <f>[3]hidden1!A6</f>
        <v>4437</v>
      </c>
    </row>
    <row r="14" spans="1:3" ht="38.25" customHeight="1">
      <c r="A14" s="15" t="s">
        <v>229</v>
      </c>
      <c r="B14" s="16">
        <v>1060</v>
      </c>
      <c r="C14" s="17">
        <f>[3]hidden1!A7</f>
        <v>557</v>
      </c>
    </row>
    <row r="15" spans="1:3" ht="38.25" customHeight="1">
      <c r="A15" s="15" t="s">
        <v>230</v>
      </c>
      <c r="B15" s="16">
        <v>1070</v>
      </c>
      <c r="C15" s="17">
        <f>[3]hidden1!A8</f>
        <v>385</v>
      </c>
    </row>
    <row r="16" spans="1:3" ht="39.6">
      <c r="A16" s="15" t="s">
        <v>231</v>
      </c>
      <c r="B16" s="16">
        <v>1080</v>
      </c>
      <c r="C16" s="17">
        <f>[3]hidden1!A9</f>
        <v>29</v>
      </c>
    </row>
    <row r="17" spans="1:3">
      <c r="A17" s="15" t="s">
        <v>28</v>
      </c>
      <c r="B17" s="16">
        <v>1090</v>
      </c>
      <c r="C17" s="17">
        <f>[3]hidden1!A10</f>
        <v>65970</v>
      </c>
    </row>
    <row r="18" spans="1:3" ht="26.4">
      <c r="A18" s="15" t="s">
        <v>232</v>
      </c>
      <c r="B18" s="16">
        <v>1100</v>
      </c>
      <c r="C18" s="17">
        <f>[3]hidden1!A11</f>
        <v>44011</v>
      </c>
    </row>
    <row r="19" spans="1:3" ht="38.25" customHeight="1">
      <c r="A19" s="18" t="s">
        <v>233</v>
      </c>
      <c r="B19" s="19">
        <v>1110</v>
      </c>
      <c r="C19" s="17">
        <f>[3]hidden1!A12</f>
        <v>7124</v>
      </c>
    </row>
    <row r="20" spans="1:3" ht="38.25" customHeight="1">
      <c r="A20" s="18" t="s">
        <v>234</v>
      </c>
      <c r="B20" s="19">
        <v>1120</v>
      </c>
      <c r="C20" s="17">
        <f>[3]hidden1!A13</f>
        <v>179</v>
      </c>
    </row>
    <row r="21" spans="1:3">
      <c r="A21" s="18" t="s">
        <v>235</v>
      </c>
      <c r="B21" s="19">
        <v>1130</v>
      </c>
      <c r="C21" s="17">
        <f>[3]hidden1!A14</f>
        <v>34474240</v>
      </c>
    </row>
    <row r="22" spans="1:3" ht="27" customHeight="1">
      <c r="A22" s="18" t="s">
        <v>236</v>
      </c>
      <c r="B22" s="19">
        <v>1140</v>
      </c>
      <c r="C22" s="17">
        <f>[3]hidden1!A15</f>
        <v>4553067</v>
      </c>
    </row>
    <row r="23" spans="1:3" ht="39.6">
      <c r="A23" s="18" t="s">
        <v>237</v>
      </c>
      <c r="B23" s="19">
        <v>1150</v>
      </c>
      <c r="C23" s="17">
        <f>[3]hidden1!A16</f>
        <v>365735</v>
      </c>
    </row>
    <row r="24" spans="1:3" ht="105.6">
      <c r="A24" s="18" t="s">
        <v>238</v>
      </c>
      <c r="B24" s="19">
        <v>1160</v>
      </c>
      <c r="C24" s="17">
        <f>[3]hidden1!A17</f>
        <v>242880767</v>
      </c>
    </row>
  </sheetData>
  <mergeCells count="3">
    <mergeCell ref="A2:C2"/>
    <mergeCell ref="A3:C3"/>
    <mergeCell ref="A4:C4"/>
  </mergeCells>
  <printOptions horizontalCentered="1"/>
  <pageMargins left="0.39370078740157483" right="0.39370078740157483" top="0.39370078740157483" bottom="0.39370078740157483" header="0.19685039370078741" footer="0"/>
  <pageSetup paperSize="9" orientation="portrait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pane xSplit="2" ySplit="8" topLeftCell="C36" activePane="bottomRight" state="frozen"/>
      <selection pane="topRight" activeCell="C1" sqref="C1"/>
      <selection pane="bottomLeft" activeCell="A10" sqref="A10"/>
      <selection pane="bottomRight" activeCell="C17" sqref="C17"/>
    </sheetView>
  </sheetViews>
  <sheetFormatPr baseColWidth="10" defaultColWidth="10.19921875" defaultRowHeight="13.2"/>
  <cols>
    <col min="1" max="1" width="58.296875" style="9" customWidth="1"/>
    <col min="2" max="2" width="10.796875" style="9" customWidth="1"/>
    <col min="3" max="3" width="15.69921875" style="9" customWidth="1"/>
    <col min="4" max="4" width="15" style="9" customWidth="1"/>
    <col min="5" max="5" width="14.19921875" style="9" customWidth="1"/>
    <col min="6" max="6" width="15.19921875" style="9" customWidth="1"/>
    <col min="7" max="8" width="14.19921875" style="9" customWidth="1"/>
    <col min="9" max="16384" width="10.19921875" style="9"/>
  </cols>
  <sheetData>
    <row r="1" spans="1:8">
      <c r="G1" s="294" t="s">
        <v>15</v>
      </c>
      <c r="H1" s="294"/>
    </row>
    <row r="2" spans="1:8" ht="15.6">
      <c r="A2" s="273" t="s">
        <v>36</v>
      </c>
      <c r="B2" s="273"/>
      <c r="C2" s="273"/>
      <c r="D2" s="273"/>
      <c r="E2" s="273"/>
      <c r="F2" s="273"/>
      <c r="G2" s="273"/>
      <c r="H2" s="273"/>
    </row>
    <row r="3" spans="1:8" ht="31.5" customHeight="1">
      <c r="A3" s="275" t="s">
        <v>239</v>
      </c>
      <c r="B3" s="275"/>
      <c r="C3" s="275"/>
      <c r="D3" s="275"/>
      <c r="E3" s="275"/>
      <c r="F3" s="275"/>
      <c r="G3" s="275"/>
      <c r="H3" s="275"/>
    </row>
    <row r="4" spans="1:8">
      <c r="A4" s="277" t="s">
        <v>223</v>
      </c>
      <c r="B4" s="277"/>
      <c r="C4" s="277"/>
      <c r="D4" s="277"/>
      <c r="E4" s="277"/>
      <c r="F4" s="277"/>
      <c r="G4" s="277"/>
      <c r="H4" s="277"/>
    </row>
    <row r="5" spans="1:8">
      <c r="A5" s="278" t="s">
        <v>19</v>
      </c>
      <c r="B5" s="278"/>
      <c r="C5" s="278"/>
    </row>
    <row r="6" spans="1:8">
      <c r="A6" s="279" t="s">
        <v>0</v>
      </c>
      <c r="B6" s="280" t="s">
        <v>20</v>
      </c>
      <c r="C6" s="282" t="s">
        <v>38</v>
      </c>
      <c r="D6" s="282"/>
      <c r="E6" s="282"/>
      <c r="F6" s="282"/>
      <c r="G6" s="282"/>
      <c r="H6" s="282"/>
    </row>
    <row r="7" spans="1:8" ht="66">
      <c r="A7" s="279"/>
      <c r="B7" s="281"/>
      <c r="C7" s="12" t="s">
        <v>39</v>
      </c>
      <c r="D7" s="13" t="s">
        <v>40</v>
      </c>
      <c r="E7" s="20" t="s">
        <v>41</v>
      </c>
      <c r="F7" s="13" t="s">
        <v>42</v>
      </c>
      <c r="G7" s="13" t="s">
        <v>43</v>
      </c>
      <c r="H7" s="13" t="s">
        <v>44</v>
      </c>
    </row>
    <row r="8" spans="1:8">
      <c r="A8" s="12" t="s">
        <v>1</v>
      </c>
      <c r="B8" s="21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</row>
    <row r="9" spans="1:8" ht="51" customHeight="1">
      <c r="A9" s="22" t="s">
        <v>240</v>
      </c>
      <c r="B9" s="16">
        <v>2001</v>
      </c>
      <c r="C9" s="17">
        <f>[3]hidden2!A1</f>
        <v>5204476</v>
      </c>
      <c r="D9" s="17">
        <f>[3]hidden2!B1</f>
        <v>410261</v>
      </c>
      <c r="E9" s="17">
        <f>[3]hidden2!C1</f>
        <v>23035</v>
      </c>
      <c r="F9" s="17">
        <f>[3]hidden2!D1</f>
        <v>9894</v>
      </c>
      <c r="G9" s="17">
        <f>[3]hidden2!E1</f>
        <v>17662</v>
      </c>
      <c r="H9" s="17">
        <f>[3]hidden2!F1</f>
        <v>4743624</v>
      </c>
    </row>
    <row r="10" spans="1:8" ht="51" customHeight="1">
      <c r="A10" s="15" t="s">
        <v>241</v>
      </c>
      <c r="B10" s="16">
        <v>2002</v>
      </c>
      <c r="C10" s="17">
        <f>[3]hidden2!A2</f>
        <v>1338421</v>
      </c>
      <c r="D10" s="17">
        <f>[3]hidden2!B2</f>
        <v>45392</v>
      </c>
      <c r="E10" s="17">
        <f>[3]hidden2!C2</f>
        <v>1954</v>
      </c>
      <c r="F10" s="17">
        <f>[3]hidden2!D2</f>
        <v>710</v>
      </c>
      <c r="G10" s="17">
        <f>[3]hidden2!E2</f>
        <v>1471</v>
      </c>
      <c r="H10" s="17">
        <f>[3]hidden2!F2</f>
        <v>1288894</v>
      </c>
    </row>
    <row r="11" spans="1:8" ht="26.4">
      <c r="A11" s="15" t="s">
        <v>48</v>
      </c>
      <c r="B11" s="16">
        <v>2003</v>
      </c>
      <c r="C11" s="17">
        <f>[3]hidden2!A3</f>
        <v>41346256</v>
      </c>
      <c r="D11" s="17">
        <f>[3]hidden2!B3</f>
        <v>4392625</v>
      </c>
      <c r="E11" s="17">
        <f>[3]hidden2!C3</f>
        <v>83375</v>
      </c>
      <c r="F11" s="17">
        <f>[3]hidden2!D3</f>
        <v>730248</v>
      </c>
      <c r="G11" s="17">
        <f>[3]hidden2!E3</f>
        <v>182358</v>
      </c>
      <c r="H11" s="17">
        <f>[3]hidden2!F3</f>
        <v>35957650</v>
      </c>
    </row>
    <row r="12" spans="1:8" ht="26.4">
      <c r="A12" s="15" t="s">
        <v>49</v>
      </c>
      <c r="B12" s="16">
        <v>2004</v>
      </c>
      <c r="C12" s="17">
        <f>[3]hidden2!A4</f>
        <v>14623126</v>
      </c>
      <c r="D12" s="17">
        <f>[3]hidden2!B4</f>
        <v>683510</v>
      </c>
      <c r="E12" s="17">
        <f>[3]hidden2!C4</f>
        <v>6321</v>
      </c>
      <c r="F12" s="17">
        <f>[3]hidden2!D4</f>
        <v>50822</v>
      </c>
      <c r="G12" s="17">
        <f>[3]hidden2!E4</f>
        <v>17713</v>
      </c>
      <c r="H12" s="17">
        <f>[3]hidden2!F4</f>
        <v>13864760</v>
      </c>
    </row>
    <row r="13" spans="1:8" ht="26.4">
      <c r="A13" s="15" t="s">
        <v>50</v>
      </c>
      <c r="B13" s="16">
        <v>2005</v>
      </c>
      <c r="C13" s="17">
        <f>[3]hidden2!A5</f>
        <v>50848050</v>
      </c>
      <c r="D13" s="17">
        <f>[3]hidden2!B5</f>
        <v>932718</v>
      </c>
      <c r="E13" s="17">
        <f>[3]hidden2!C5</f>
        <v>13501</v>
      </c>
      <c r="F13" s="17">
        <f>[3]hidden2!D5</f>
        <v>111880</v>
      </c>
      <c r="G13" s="17">
        <f>[3]hidden2!E5</f>
        <v>38784</v>
      </c>
      <c r="H13" s="17">
        <f>[3]hidden2!F5</f>
        <v>49751167</v>
      </c>
    </row>
    <row r="14" spans="1:8" ht="26.4">
      <c r="A14" s="15" t="s">
        <v>51</v>
      </c>
      <c r="B14" s="16">
        <v>2006</v>
      </c>
      <c r="C14" s="17">
        <f>[3]hidden2!A6</f>
        <v>10114913</v>
      </c>
      <c r="D14" s="17">
        <f>[3]hidden2!B6</f>
        <v>159359</v>
      </c>
      <c r="E14" s="17">
        <f>[3]hidden2!C6</f>
        <v>3526</v>
      </c>
      <c r="F14" s="17">
        <f>[3]hidden2!D6</f>
        <v>8101</v>
      </c>
      <c r="G14" s="17">
        <f>[3]hidden2!E6</f>
        <v>7727</v>
      </c>
      <c r="H14" s="17">
        <f>[3]hidden2!F6</f>
        <v>9936200</v>
      </c>
    </row>
    <row r="15" spans="1:8" ht="38.25" customHeight="1">
      <c r="A15" s="15" t="s">
        <v>242</v>
      </c>
      <c r="B15" s="16">
        <v>2010</v>
      </c>
      <c r="C15" s="17">
        <f>[3]hidden2!A7</f>
        <v>6168824</v>
      </c>
      <c r="D15" s="17">
        <f>[3]hidden2!B7</f>
        <v>425201</v>
      </c>
      <c r="E15" s="17">
        <f>[3]hidden2!C7</f>
        <v>23332</v>
      </c>
      <c r="F15" s="17">
        <f>[3]hidden2!D7</f>
        <v>9895</v>
      </c>
      <c r="G15" s="17">
        <f>[3]hidden2!E7</f>
        <v>17675</v>
      </c>
      <c r="H15" s="17">
        <f>[3]hidden2!F7</f>
        <v>5692721</v>
      </c>
    </row>
    <row r="16" spans="1:8" ht="38.25" customHeight="1">
      <c r="A16" s="15" t="s">
        <v>243</v>
      </c>
      <c r="B16" s="16">
        <v>2015</v>
      </c>
      <c r="C16" s="17">
        <f>[3]hidden2!A8</f>
        <v>4959513</v>
      </c>
      <c r="D16" s="17">
        <f>[3]hidden2!B8</f>
        <v>385923</v>
      </c>
      <c r="E16" s="17">
        <f>[3]hidden2!C8</f>
        <v>21668</v>
      </c>
      <c r="F16" s="17">
        <f>[3]hidden2!D8</f>
        <v>9276</v>
      </c>
      <c r="G16" s="17">
        <f>[3]hidden2!E8</f>
        <v>16413</v>
      </c>
      <c r="H16" s="17">
        <f>[3]hidden2!F8</f>
        <v>4526233</v>
      </c>
    </row>
    <row r="17" spans="1:8" ht="27" customHeight="1">
      <c r="A17" s="15" t="s">
        <v>54</v>
      </c>
      <c r="B17" s="16">
        <v>2020</v>
      </c>
      <c r="C17" s="17">
        <f>[3]hidden2!A9</f>
        <v>7695267482</v>
      </c>
      <c r="D17" s="17">
        <f>[3]hidden2!B9</f>
        <v>1310240845</v>
      </c>
      <c r="E17" s="17">
        <f>[3]hidden2!C9</f>
        <v>11341129</v>
      </c>
      <c r="F17" s="17">
        <f>[3]hidden2!D9</f>
        <v>22631469</v>
      </c>
      <c r="G17" s="17">
        <f>[3]hidden2!E9</f>
        <v>9255497</v>
      </c>
      <c r="H17" s="17">
        <f>[3]hidden2!F9</f>
        <v>6341798542</v>
      </c>
    </row>
    <row r="18" spans="1:8" ht="51" customHeight="1">
      <c r="A18" s="15" t="s">
        <v>244</v>
      </c>
      <c r="B18" s="16">
        <v>2030</v>
      </c>
      <c r="C18" s="17">
        <f>[3]hidden2!A10</f>
        <v>3975</v>
      </c>
      <c r="D18" s="17">
        <f>[3]hidden2!B10</f>
        <v>413</v>
      </c>
      <c r="E18" s="17">
        <f>[3]hidden2!C10</f>
        <v>8</v>
      </c>
      <c r="F18" s="17">
        <f>[3]hidden2!D10</f>
        <v>321</v>
      </c>
      <c r="G18" s="17">
        <f>[3]hidden2!E10</f>
        <v>32</v>
      </c>
      <c r="H18" s="17">
        <f>[3]hidden2!F10</f>
        <v>3201</v>
      </c>
    </row>
    <row r="19" spans="1:8" ht="38.25" customHeight="1">
      <c r="A19" s="15" t="s">
        <v>56</v>
      </c>
      <c r="B19" s="16">
        <v>2031</v>
      </c>
      <c r="C19" s="17">
        <f>[3]hidden2!A11</f>
        <v>375504</v>
      </c>
      <c r="D19" s="17">
        <f>[3]hidden2!B11</f>
        <v>99042</v>
      </c>
      <c r="E19" s="17">
        <f>[3]hidden2!C11</f>
        <v>178</v>
      </c>
      <c r="F19" s="17">
        <f>[3]hidden2!D11</f>
        <v>9260</v>
      </c>
      <c r="G19" s="17">
        <f>[3]hidden2!E11</f>
        <v>1066</v>
      </c>
      <c r="H19" s="17">
        <f>[3]hidden2!F11</f>
        <v>265958</v>
      </c>
    </row>
    <row r="20" spans="1:8" ht="51" customHeight="1">
      <c r="A20" s="15" t="s">
        <v>245</v>
      </c>
      <c r="B20" s="16">
        <v>2040</v>
      </c>
      <c r="C20" s="17">
        <f>[3]hidden2!A12</f>
        <v>580606</v>
      </c>
      <c r="D20" s="17">
        <f>[3]hidden2!B12</f>
        <v>4882</v>
      </c>
      <c r="E20" s="17">
        <f>[3]hidden2!C12</f>
        <v>111</v>
      </c>
      <c r="F20" s="17">
        <f>[3]hidden2!D12</f>
        <v>872</v>
      </c>
      <c r="G20" s="17">
        <f>[3]hidden2!E12</f>
        <v>519</v>
      </c>
      <c r="H20" s="17">
        <f>[3]hidden2!F12</f>
        <v>574222</v>
      </c>
    </row>
    <row r="21" spans="1:8" ht="38.25" customHeight="1">
      <c r="A21" s="15" t="s">
        <v>58</v>
      </c>
      <c r="B21" s="16">
        <v>2041</v>
      </c>
      <c r="C21" s="17">
        <f>[3]hidden2!A13</f>
        <v>19915673</v>
      </c>
      <c r="D21" s="17">
        <f>[3]hidden2!B13</f>
        <v>169078</v>
      </c>
      <c r="E21" s="17">
        <f>[3]hidden2!C13</f>
        <v>3735</v>
      </c>
      <c r="F21" s="17">
        <f>[3]hidden2!D13</f>
        <v>35641</v>
      </c>
      <c r="G21" s="17">
        <f>[3]hidden2!E13</f>
        <v>18620</v>
      </c>
      <c r="H21" s="17">
        <f>[3]hidden2!F13</f>
        <v>19688599</v>
      </c>
    </row>
    <row r="22" spans="1:8" ht="63.75" customHeight="1">
      <c r="A22" s="15" t="s">
        <v>246</v>
      </c>
      <c r="B22" s="16">
        <v>2050</v>
      </c>
      <c r="C22" s="17">
        <f>[3]hidden2!A14</f>
        <v>544517</v>
      </c>
      <c r="D22" s="17">
        <f>[3]hidden2!B14</f>
        <v>2889</v>
      </c>
      <c r="E22" s="17">
        <f>[3]hidden2!C14</f>
        <v>34</v>
      </c>
      <c r="F22" s="17">
        <f>[3]hidden2!D14</f>
        <v>144</v>
      </c>
      <c r="G22" s="17">
        <f>[3]hidden2!E14</f>
        <v>91</v>
      </c>
      <c r="H22" s="17">
        <f>[3]hidden2!F14</f>
        <v>541359</v>
      </c>
    </row>
    <row r="23" spans="1:8" ht="63.75" customHeight="1">
      <c r="A23" s="15" t="s">
        <v>247</v>
      </c>
      <c r="B23" s="16">
        <v>2051</v>
      </c>
      <c r="C23" s="17">
        <f>[3]hidden2!A15</f>
        <v>13879081</v>
      </c>
      <c r="D23" s="17">
        <f>[3]hidden2!B15</f>
        <v>71031</v>
      </c>
      <c r="E23" s="17">
        <f>[3]hidden2!C15</f>
        <v>706</v>
      </c>
      <c r="F23" s="17">
        <f>[3]hidden2!D15</f>
        <v>2863</v>
      </c>
      <c r="G23" s="17">
        <f>[3]hidden2!E15</f>
        <v>2576</v>
      </c>
      <c r="H23" s="17">
        <f>[3]hidden2!F15</f>
        <v>13801905</v>
      </c>
    </row>
    <row r="24" spans="1:8" ht="39.6">
      <c r="A24" s="15" t="s">
        <v>248</v>
      </c>
      <c r="B24" s="16">
        <v>2060</v>
      </c>
      <c r="C24" s="17">
        <f>[3]hidden2!A16</f>
        <v>258135</v>
      </c>
      <c r="D24" s="17">
        <f>[3]hidden2!B16</f>
        <v>2896</v>
      </c>
      <c r="E24" s="17">
        <f>[3]hidden2!C16</f>
        <v>25</v>
      </c>
      <c r="F24" s="17">
        <f>[3]hidden2!D16</f>
        <v>757</v>
      </c>
      <c r="G24" s="17">
        <f>[3]hidden2!E16</f>
        <v>443</v>
      </c>
      <c r="H24" s="17">
        <f>[3]hidden2!F16</f>
        <v>254014</v>
      </c>
    </row>
    <row r="25" spans="1:8" ht="51" customHeight="1">
      <c r="A25" s="15" t="s">
        <v>62</v>
      </c>
      <c r="B25" s="16">
        <v>2061</v>
      </c>
      <c r="C25" s="17">
        <f>[3]hidden2!A17</f>
        <v>7563108</v>
      </c>
      <c r="D25" s="17">
        <f>[3]hidden2!B17</f>
        <v>75935</v>
      </c>
      <c r="E25" s="17">
        <f>[3]hidden2!C17</f>
        <v>874</v>
      </c>
      <c r="F25" s="17">
        <f>[3]hidden2!D17</f>
        <v>22093</v>
      </c>
      <c r="G25" s="17">
        <f>[3]hidden2!E17</f>
        <v>8797</v>
      </c>
      <c r="H25" s="17">
        <f>[3]hidden2!F17</f>
        <v>7455409</v>
      </c>
    </row>
    <row r="26" spans="1:8" ht="51" customHeight="1">
      <c r="A26" s="15" t="s">
        <v>249</v>
      </c>
      <c r="B26" s="16">
        <v>2070</v>
      </c>
      <c r="C26" s="17">
        <f>[3]hidden2!A18</f>
        <v>29341</v>
      </c>
      <c r="D26" s="17">
        <f>[3]hidden2!B18</f>
        <v>430</v>
      </c>
      <c r="E26" s="17">
        <f>[3]hidden2!C18</f>
        <v>4</v>
      </c>
      <c r="F26" s="17">
        <f>[3]hidden2!D18</f>
        <v>111</v>
      </c>
      <c r="G26" s="17">
        <f>[3]hidden2!E18</f>
        <v>62</v>
      </c>
      <c r="H26" s="17">
        <f>[3]hidden2!F18</f>
        <v>28734</v>
      </c>
    </row>
    <row r="27" spans="1:8" ht="38.25" customHeight="1">
      <c r="A27" s="15" t="s">
        <v>64</v>
      </c>
      <c r="B27" s="16">
        <v>2071</v>
      </c>
      <c r="C27" s="17">
        <f>[3]hidden2!A19</f>
        <v>2100947</v>
      </c>
      <c r="D27" s="17">
        <f>[3]hidden2!B19</f>
        <v>24536</v>
      </c>
      <c r="E27" s="17">
        <f>[3]hidden2!C19</f>
        <v>79</v>
      </c>
      <c r="F27" s="17">
        <f>[3]hidden2!D19</f>
        <v>6599</v>
      </c>
      <c r="G27" s="17">
        <f>[3]hidden2!E19</f>
        <v>3222</v>
      </c>
      <c r="H27" s="17">
        <f>[3]hidden2!F19</f>
        <v>2066511</v>
      </c>
    </row>
    <row r="28" spans="1:8" ht="89.25" customHeight="1">
      <c r="A28" s="15" t="s">
        <v>250</v>
      </c>
      <c r="B28" s="16">
        <v>2080</v>
      </c>
      <c r="C28" s="17">
        <f>[3]hidden2!A20</f>
        <v>6769</v>
      </c>
      <c r="D28" s="17">
        <f>[3]hidden2!B20</f>
        <v>89</v>
      </c>
      <c r="E28" s="17">
        <f>[3]hidden2!C20</f>
        <v>1</v>
      </c>
      <c r="F28" s="17">
        <f>[3]hidden2!D20</f>
        <v>40</v>
      </c>
      <c r="G28" s="17">
        <f>[3]hidden2!E20</f>
        <v>24</v>
      </c>
      <c r="H28" s="17">
        <f>[3]hidden2!F20</f>
        <v>6615</v>
      </c>
    </row>
    <row r="29" spans="1:8" ht="77.25" customHeight="1">
      <c r="A29" s="15" t="s">
        <v>66</v>
      </c>
      <c r="B29" s="16">
        <v>2081</v>
      </c>
      <c r="C29" s="17">
        <f>[3]hidden2!A21</f>
        <v>150488</v>
      </c>
      <c r="D29" s="17">
        <f>[3]hidden2!B21</f>
        <v>1823</v>
      </c>
      <c r="E29" s="17">
        <f>[3]hidden2!C21</f>
        <v>2</v>
      </c>
      <c r="F29" s="17">
        <f>[3]hidden2!D21</f>
        <v>1064</v>
      </c>
      <c r="G29" s="17">
        <f>[3]hidden2!E21</f>
        <v>339</v>
      </c>
      <c r="H29" s="17">
        <f>[3]hidden2!F21</f>
        <v>147260</v>
      </c>
    </row>
    <row r="30" spans="1:8" ht="77.25" customHeight="1">
      <c r="A30" s="15" t="s">
        <v>251</v>
      </c>
      <c r="B30" s="16">
        <v>2090</v>
      </c>
      <c r="C30" s="17">
        <f>[3]hidden2!A22</f>
        <v>11471</v>
      </c>
      <c r="D30" s="17">
        <f>[3]hidden2!B22</f>
        <v>104</v>
      </c>
      <c r="E30" s="17">
        <f>[3]hidden2!C22</f>
        <v>3</v>
      </c>
      <c r="F30" s="17">
        <f>[3]hidden2!D22</f>
        <v>17</v>
      </c>
      <c r="G30" s="17">
        <f>[3]hidden2!E22</f>
        <v>19</v>
      </c>
      <c r="H30" s="17">
        <f>[3]hidden2!F22</f>
        <v>11328</v>
      </c>
    </row>
    <row r="31" spans="1:8" ht="63.75" customHeight="1">
      <c r="A31" s="15" t="s">
        <v>68</v>
      </c>
      <c r="B31" s="16">
        <v>2091</v>
      </c>
      <c r="C31" s="17">
        <f>[3]hidden2!A23</f>
        <v>159423</v>
      </c>
      <c r="D31" s="17">
        <f>[3]hidden2!B23</f>
        <v>1377</v>
      </c>
      <c r="E31" s="17">
        <f>[3]hidden2!C23</f>
        <v>13</v>
      </c>
      <c r="F31" s="17">
        <f>[3]hidden2!D23</f>
        <v>302</v>
      </c>
      <c r="G31" s="17">
        <f>[3]hidden2!E23</f>
        <v>181</v>
      </c>
      <c r="H31" s="17">
        <f>[3]hidden2!F23</f>
        <v>157550</v>
      </c>
    </row>
    <row r="32" spans="1:8" ht="127.5" customHeight="1">
      <c r="A32" s="15" t="s">
        <v>252</v>
      </c>
      <c r="B32" s="16">
        <v>2100</v>
      </c>
      <c r="C32" s="17">
        <f>[3]hidden2!A24</f>
        <v>237</v>
      </c>
      <c r="D32" s="17">
        <f>[3]hidden2!B24</f>
        <v>10</v>
      </c>
      <c r="E32" s="17">
        <f>[3]hidden2!C24</f>
        <v>2</v>
      </c>
      <c r="F32" s="17">
        <f>[3]hidden2!D24</f>
        <v>2</v>
      </c>
      <c r="G32" s="17">
        <f>[3]hidden2!E24</f>
        <v>1</v>
      </c>
      <c r="H32" s="17">
        <f>[3]hidden2!F24</f>
        <v>222</v>
      </c>
    </row>
    <row r="33" spans="1:8" ht="114" customHeight="1">
      <c r="A33" s="15" t="s">
        <v>70</v>
      </c>
      <c r="B33" s="16">
        <v>2101</v>
      </c>
      <c r="C33" s="17">
        <f>[3]hidden2!A25</f>
        <v>4578</v>
      </c>
      <c r="D33" s="17">
        <f>[3]hidden2!B25</f>
        <v>13</v>
      </c>
      <c r="E33" s="17">
        <f>[3]hidden2!C25</f>
        <v>0</v>
      </c>
      <c r="F33" s="17">
        <f>[3]hidden2!D25</f>
        <v>102</v>
      </c>
      <c r="G33" s="17">
        <f>[3]hidden2!E25</f>
        <v>24</v>
      </c>
      <c r="H33" s="17">
        <f>[3]hidden2!F25</f>
        <v>4439</v>
      </c>
    </row>
    <row r="34" spans="1:8" ht="89.25" customHeight="1">
      <c r="A34" s="15" t="s">
        <v>253</v>
      </c>
      <c r="B34" s="16">
        <v>2110</v>
      </c>
      <c r="C34" s="17">
        <f>[3]hidden2!A26</f>
        <v>70900</v>
      </c>
      <c r="D34" s="17">
        <f>[3]hidden2!B26</f>
        <v>159</v>
      </c>
      <c r="E34" s="17">
        <f>[3]hidden2!C26</f>
        <v>3</v>
      </c>
      <c r="F34" s="17">
        <f>[3]hidden2!D26</f>
        <v>7</v>
      </c>
      <c r="G34" s="17">
        <f>[3]hidden2!E26</f>
        <v>11</v>
      </c>
      <c r="H34" s="17">
        <f>[3]hidden2!F26</f>
        <v>70720</v>
      </c>
    </row>
    <row r="35" spans="1:8" ht="77.25" customHeight="1">
      <c r="A35" s="15" t="s">
        <v>72</v>
      </c>
      <c r="B35" s="16">
        <v>2111</v>
      </c>
      <c r="C35" s="17">
        <f>[3]hidden2!A27</f>
        <v>1063990</v>
      </c>
      <c r="D35" s="17">
        <f>[3]hidden2!B27</f>
        <v>2270</v>
      </c>
      <c r="E35" s="17">
        <f>[3]hidden2!C27</f>
        <v>38</v>
      </c>
      <c r="F35" s="17">
        <f>[3]hidden2!D27</f>
        <v>349</v>
      </c>
      <c r="G35" s="17">
        <f>[3]hidden2!E27</f>
        <v>227</v>
      </c>
      <c r="H35" s="17">
        <f>[3]hidden2!F27</f>
        <v>1061106</v>
      </c>
    </row>
    <row r="36" spans="1:8" ht="126" customHeight="1">
      <c r="A36" s="15" t="s">
        <v>254</v>
      </c>
      <c r="B36" s="19">
        <v>2120</v>
      </c>
      <c r="C36" s="17">
        <f>[3]hidden2!A28</f>
        <v>1158</v>
      </c>
      <c r="D36" s="17">
        <f>[3]hidden2!B28</f>
        <v>10</v>
      </c>
      <c r="E36" s="17">
        <f>[3]hidden2!C28</f>
        <v>0</v>
      </c>
      <c r="F36" s="17">
        <f>[3]hidden2!D28</f>
        <v>2</v>
      </c>
      <c r="G36" s="17">
        <f>[3]hidden2!E28</f>
        <v>0</v>
      </c>
      <c r="H36" s="17">
        <f>[3]hidden2!F28</f>
        <v>1146</v>
      </c>
    </row>
    <row r="37" spans="1:8" ht="128.25" customHeight="1">
      <c r="A37" s="15" t="s">
        <v>74</v>
      </c>
      <c r="B37" s="19">
        <v>2121</v>
      </c>
      <c r="C37" s="17">
        <f>[3]hidden2!A29</f>
        <v>18151</v>
      </c>
      <c r="D37" s="17">
        <f>[3]hidden2!B29</f>
        <v>183</v>
      </c>
      <c r="E37" s="17">
        <f>[3]hidden2!C29</f>
        <v>0</v>
      </c>
      <c r="F37" s="17">
        <f>[3]hidden2!D29</f>
        <v>6</v>
      </c>
      <c r="G37" s="17">
        <f>[3]hidden2!E29</f>
        <v>0</v>
      </c>
      <c r="H37" s="17">
        <f>[3]hidden2!F29</f>
        <v>17962</v>
      </c>
    </row>
    <row r="38" spans="1:8" ht="63.75" customHeight="1">
      <c r="A38" s="15" t="s">
        <v>255</v>
      </c>
      <c r="B38" s="19">
        <v>2130</v>
      </c>
      <c r="C38" s="17">
        <f>[3]hidden2!A30</f>
        <v>1195622</v>
      </c>
      <c r="D38" s="17">
        <f>[3]hidden2!B30</f>
        <v>39287</v>
      </c>
      <c r="E38" s="17">
        <f>[3]hidden2!C30</f>
        <v>849</v>
      </c>
      <c r="F38" s="17">
        <f>[3]hidden2!D30</f>
        <v>454</v>
      </c>
      <c r="G38" s="17">
        <f>[3]hidden2!E30</f>
        <v>835</v>
      </c>
      <c r="H38" s="17">
        <f>[3]hidden2!F30</f>
        <v>1154197</v>
      </c>
    </row>
    <row r="39" spans="1:8" ht="51" customHeight="1">
      <c r="A39" s="15" t="s">
        <v>76</v>
      </c>
      <c r="B39" s="19">
        <v>2131</v>
      </c>
      <c r="C39" s="17">
        <f>[3]hidden2!A31</f>
        <v>434685825</v>
      </c>
      <c r="D39" s="17">
        <f>[3]hidden2!B31</f>
        <v>22176419</v>
      </c>
      <c r="E39" s="17">
        <f>[3]hidden2!C31</f>
        <v>311525</v>
      </c>
      <c r="F39" s="17">
        <f>[3]hidden2!D31</f>
        <v>309270</v>
      </c>
      <c r="G39" s="17">
        <f>[3]hidden2!E31</f>
        <v>457763</v>
      </c>
      <c r="H39" s="17">
        <f>[3]hidden2!F31</f>
        <v>411430848</v>
      </c>
    </row>
    <row r="40" spans="1:8" ht="77.25" customHeight="1">
      <c r="A40" s="15" t="s">
        <v>256</v>
      </c>
      <c r="B40" s="19">
        <v>2140</v>
      </c>
      <c r="C40" s="17">
        <f>[3]hidden2!A32</f>
        <v>19174</v>
      </c>
      <c r="D40" s="17">
        <f>[3]hidden2!B32</f>
        <v>1288</v>
      </c>
      <c r="E40" s="17">
        <f>[3]hidden2!C32</f>
        <v>16</v>
      </c>
      <c r="F40" s="17">
        <f>[3]hidden2!D32</f>
        <v>2</v>
      </c>
      <c r="G40" s="17">
        <f>[3]hidden2!E32</f>
        <v>18</v>
      </c>
      <c r="H40" s="17">
        <f>[3]hidden2!F32</f>
        <v>17850</v>
      </c>
    </row>
    <row r="41" spans="1:8" ht="77.25" customHeight="1">
      <c r="A41" s="15" t="s">
        <v>78</v>
      </c>
      <c r="B41" s="19">
        <v>2141</v>
      </c>
      <c r="C41" s="17">
        <f>[3]hidden2!A33</f>
        <v>26331162</v>
      </c>
      <c r="D41" s="17">
        <f>[3]hidden2!B33</f>
        <v>2443645</v>
      </c>
      <c r="E41" s="17">
        <f>[3]hidden2!C33</f>
        <v>9807</v>
      </c>
      <c r="F41" s="17">
        <f>[3]hidden2!D33</f>
        <v>191</v>
      </c>
      <c r="G41" s="17">
        <f>[3]hidden2!E33</f>
        <v>3022</v>
      </c>
      <c r="H41" s="17">
        <f>[3]hidden2!F33</f>
        <v>23874497</v>
      </c>
    </row>
    <row r="42" spans="1:8" ht="63.75" customHeight="1">
      <c r="A42" s="15" t="s">
        <v>257</v>
      </c>
      <c r="B42" s="19">
        <v>2150</v>
      </c>
      <c r="C42" s="17">
        <f>[3]hidden2!A34</f>
        <v>31066</v>
      </c>
      <c r="D42" s="17">
        <f>[3]hidden2!B34</f>
        <v>1258</v>
      </c>
      <c r="E42" s="17">
        <f>[3]hidden2!C34</f>
        <v>20</v>
      </c>
      <c r="F42" s="17">
        <f>[3]hidden2!D34</f>
        <v>10</v>
      </c>
      <c r="G42" s="17">
        <f>[3]hidden2!E34</f>
        <v>53</v>
      </c>
      <c r="H42" s="17">
        <f>[3]hidden2!F34</f>
        <v>29725</v>
      </c>
    </row>
    <row r="43" spans="1:8" ht="38.25" customHeight="1">
      <c r="A43" s="15" t="s">
        <v>80</v>
      </c>
      <c r="B43" s="19">
        <v>2151</v>
      </c>
      <c r="C43" s="17">
        <f>[3]hidden2!A35</f>
        <v>4650534413</v>
      </c>
      <c r="D43" s="17">
        <f>[3]hidden2!B35</f>
        <v>93529069</v>
      </c>
      <c r="E43" s="17">
        <f>[3]hidden2!C35</f>
        <v>301864</v>
      </c>
      <c r="F43" s="17">
        <f>[3]hidden2!D35</f>
        <v>92785</v>
      </c>
      <c r="G43" s="17">
        <f>[3]hidden2!E35</f>
        <v>4139382</v>
      </c>
      <c r="H43" s="17">
        <f>[3]hidden2!F35</f>
        <v>4552471313</v>
      </c>
    </row>
    <row r="44" spans="1:8" ht="38.25" customHeight="1">
      <c r="A44" s="15" t="s">
        <v>258</v>
      </c>
      <c r="B44" s="19">
        <v>2160</v>
      </c>
      <c r="C44" s="17">
        <f>[3]hidden2!A36</f>
        <v>117686</v>
      </c>
      <c r="D44" s="17">
        <f>[3]hidden2!B36</f>
        <v>87222</v>
      </c>
      <c r="E44" s="17">
        <f>[3]hidden2!C36</f>
        <v>8087</v>
      </c>
      <c r="F44" s="17">
        <f>[3]hidden2!D36</f>
        <v>7157</v>
      </c>
      <c r="G44" s="17">
        <f>[3]hidden2!E36</f>
        <v>10611</v>
      </c>
      <c r="H44" s="17">
        <f>[3]hidden2!F36</f>
        <v>4609</v>
      </c>
    </row>
    <row r="45" spans="1:8" ht="26.4">
      <c r="A45" s="15" t="s">
        <v>82</v>
      </c>
      <c r="B45" s="19">
        <v>2161</v>
      </c>
      <c r="C45" s="17">
        <f>[3]hidden2!A37</f>
        <v>1138508248</v>
      </c>
      <c r="D45" s="17">
        <f>[3]hidden2!B37</f>
        <v>1114687789</v>
      </c>
      <c r="E45" s="17">
        <f>[3]hidden2!C37</f>
        <v>9695608</v>
      </c>
      <c r="F45" s="17">
        <f>[3]hidden2!D37</f>
        <v>6039308</v>
      </c>
      <c r="G45" s="17">
        <f>[3]hidden2!E37</f>
        <v>1072884</v>
      </c>
      <c r="H45" s="17">
        <f>[3]hidden2!F37</f>
        <v>7012659</v>
      </c>
    </row>
    <row r="46" spans="1:8" ht="77.25" customHeight="1">
      <c r="A46" s="15" t="s">
        <v>259</v>
      </c>
      <c r="B46" s="19">
        <v>2170</v>
      </c>
      <c r="C46" s="17">
        <f>[3]hidden2!A38</f>
        <v>1568995</v>
      </c>
      <c r="D46" s="17">
        <f>[3]hidden2!B38</f>
        <v>15253</v>
      </c>
      <c r="E46" s="17">
        <f>[3]hidden2!C38</f>
        <v>184</v>
      </c>
      <c r="F46" s="17">
        <f>[3]hidden2!D38</f>
        <v>607</v>
      </c>
      <c r="G46" s="17">
        <f>[3]hidden2!E38</f>
        <v>1165</v>
      </c>
      <c r="H46" s="17">
        <f>[3]hidden2!F38</f>
        <v>1551786</v>
      </c>
    </row>
    <row r="47" spans="1:8" ht="51" customHeight="1">
      <c r="A47" s="15" t="s">
        <v>84</v>
      </c>
      <c r="B47" s="19">
        <v>2171</v>
      </c>
      <c r="C47" s="17">
        <f>[3]hidden2!A39</f>
        <v>338542336</v>
      </c>
      <c r="D47" s="17">
        <f>[3]hidden2!B39</f>
        <v>3567373</v>
      </c>
      <c r="E47" s="17">
        <f>[3]hidden2!C39</f>
        <v>42923</v>
      </c>
      <c r="F47" s="17">
        <f>[3]hidden2!D39</f>
        <v>443317</v>
      </c>
      <c r="G47" s="17">
        <f>[3]hidden2!E39</f>
        <v>277644</v>
      </c>
      <c r="H47" s="17">
        <f>[3]hidden2!F39</f>
        <v>334211079</v>
      </c>
    </row>
    <row r="48" spans="1:8" ht="27" customHeight="1">
      <c r="A48" s="15" t="s">
        <v>260</v>
      </c>
      <c r="B48" s="19">
        <v>2180</v>
      </c>
      <c r="C48" s="17">
        <f>[3]hidden2!A40</f>
        <v>1043000620</v>
      </c>
      <c r="D48" s="17">
        <f>[3]hidden2!B40</f>
        <v>73366413</v>
      </c>
      <c r="E48" s="17">
        <f>[3]hidden2!C40</f>
        <v>1155804</v>
      </c>
      <c r="F48" s="17">
        <f>[3]hidden2!D40</f>
        <v>15769016</v>
      </c>
      <c r="G48" s="17">
        <f>[3]hidden2!E40</f>
        <v>3188752</v>
      </c>
      <c r="H48" s="17">
        <f>[3]hidden2!F40</f>
        <v>949520635</v>
      </c>
    </row>
    <row r="49" spans="1:8" ht="27" customHeight="1">
      <c r="A49" s="15" t="s">
        <v>261</v>
      </c>
      <c r="B49" s="19">
        <v>2190</v>
      </c>
      <c r="C49" s="17">
        <f>[3]hidden2!A41</f>
        <v>129016743</v>
      </c>
      <c r="D49" s="17">
        <f>[3]hidden2!B41</f>
        <v>9354644</v>
      </c>
      <c r="E49" s="17">
        <f>[3]hidden2!C41</f>
        <v>149475</v>
      </c>
      <c r="F49" s="17">
        <f>[3]hidden2!D41</f>
        <v>2044499</v>
      </c>
      <c r="G49" s="17">
        <f>[3]hidden2!E41</f>
        <v>411116</v>
      </c>
      <c r="H49" s="17">
        <f>[3]hidden2!F41</f>
        <v>117057009</v>
      </c>
    </row>
    <row r="50" spans="1:8" ht="114" customHeight="1">
      <c r="A50" s="15" t="s">
        <v>262</v>
      </c>
      <c r="B50" s="19">
        <v>2200</v>
      </c>
      <c r="C50" s="17">
        <f>[3]hidden2!A42</f>
        <v>136227305</v>
      </c>
      <c r="D50" s="17">
        <f>[3]hidden2!B42</f>
        <v>5875344</v>
      </c>
      <c r="E50" s="17">
        <f>[3]hidden2!C42</f>
        <v>70072</v>
      </c>
      <c r="F50" s="17">
        <f>[3]hidden2!D42</f>
        <v>1425294</v>
      </c>
      <c r="G50" s="17">
        <f>[3]hidden2!E42</f>
        <v>269606</v>
      </c>
      <c r="H50" s="17">
        <f>[3]hidden2!F42</f>
        <v>128586989</v>
      </c>
    </row>
    <row r="51" spans="1:8" ht="38.25" customHeight="1">
      <c r="A51" s="15" t="s">
        <v>263</v>
      </c>
      <c r="B51" s="19">
        <v>2210</v>
      </c>
      <c r="C51" s="17">
        <f>[3]hidden2!A43</f>
        <v>2904741</v>
      </c>
      <c r="D51" s="17">
        <f>[3]hidden2!B43</f>
        <v>36174</v>
      </c>
      <c r="E51" s="17">
        <f>[3]hidden2!C43</f>
        <v>870</v>
      </c>
      <c r="F51" s="17">
        <f>[3]hidden2!D43</f>
        <v>1787</v>
      </c>
      <c r="G51" s="17">
        <f>[3]hidden2!E43</f>
        <v>3111</v>
      </c>
      <c r="H51" s="17">
        <f>[3]hidden2!F43</f>
        <v>2862799</v>
      </c>
    </row>
    <row r="52" spans="1:8" ht="26.4">
      <c r="A52" s="15" t="s">
        <v>264</v>
      </c>
      <c r="B52" s="19">
        <v>2220</v>
      </c>
      <c r="C52" s="17">
        <f>[3]hidden2!A44</f>
        <v>173320</v>
      </c>
      <c r="D52" s="17">
        <f>[3]hidden2!B44</f>
        <v>4310</v>
      </c>
      <c r="E52" s="17">
        <f>[3]hidden2!C44</f>
        <v>131</v>
      </c>
      <c r="F52" s="17">
        <f>[3]hidden2!D44</f>
        <v>271</v>
      </c>
      <c r="G52" s="17">
        <f>[3]hidden2!E44</f>
        <v>521</v>
      </c>
      <c r="H52" s="17">
        <f>[3]hidden2!F44</f>
        <v>168087</v>
      </c>
    </row>
    <row r="53" spans="1:8" ht="38.25" customHeight="1">
      <c r="A53" s="15" t="s">
        <v>90</v>
      </c>
      <c r="B53" s="19">
        <v>2230</v>
      </c>
      <c r="C53" s="17">
        <f>[3]hidden2!A45</f>
        <v>1423842</v>
      </c>
      <c r="D53" s="17">
        <f>[3]hidden2!B45</f>
        <v>48890</v>
      </c>
      <c r="E53" s="17">
        <f>[3]hidden2!C45</f>
        <v>973</v>
      </c>
      <c r="F53" s="17">
        <f>[3]hidden2!D45</f>
        <v>9039</v>
      </c>
      <c r="G53" s="17">
        <f>[3]hidden2!E45</f>
        <v>3249</v>
      </c>
      <c r="H53" s="17">
        <f>[3]hidden2!F45</f>
        <v>1361691</v>
      </c>
    </row>
    <row r="54" spans="1:8" ht="38.25" customHeight="1">
      <c r="A54" s="15" t="s">
        <v>265</v>
      </c>
      <c r="B54" s="19">
        <v>2240</v>
      </c>
      <c r="C54" s="17">
        <f>[3]hidden2!A46</f>
        <v>48155286</v>
      </c>
      <c r="D54" s="17">
        <f>[3]hidden2!B46</f>
        <v>856663</v>
      </c>
      <c r="E54" s="17">
        <f>[3]hidden2!C46</f>
        <v>12709</v>
      </c>
      <c r="F54" s="17">
        <f>[3]hidden2!D46</f>
        <v>101119</v>
      </c>
      <c r="G54" s="17">
        <f>[3]hidden2!E46</f>
        <v>35380</v>
      </c>
      <c r="H54" s="17">
        <f>[3]hidden2!F46</f>
        <v>47149415</v>
      </c>
    </row>
    <row r="55" spans="1:8" ht="38.25" customHeight="1">
      <c r="A55" s="15" t="s">
        <v>266</v>
      </c>
      <c r="B55" s="19">
        <v>2250</v>
      </c>
      <c r="C55" s="17">
        <f>[3]hidden2!A47</f>
        <v>35833</v>
      </c>
      <c r="D55" s="17">
        <f>[3]hidden2!B47</f>
        <v>7595</v>
      </c>
      <c r="E55" s="17">
        <f>[3]hidden2!C47</f>
        <v>438</v>
      </c>
      <c r="F55" s="17">
        <f>[3]hidden2!D47</f>
        <v>661</v>
      </c>
      <c r="G55" s="17">
        <f>[3]hidden2!E47</f>
        <v>991</v>
      </c>
      <c r="H55" s="17">
        <f>[3]hidden2!F47</f>
        <v>26148</v>
      </c>
    </row>
    <row r="56" spans="1:8" ht="38.25" customHeight="1">
      <c r="A56" s="15" t="s">
        <v>267</v>
      </c>
      <c r="B56" s="19">
        <v>2260</v>
      </c>
      <c r="C56" s="17">
        <f>[3]hidden2!A48</f>
        <v>40388522</v>
      </c>
      <c r="D56" s="17">
        <f>[3]hidden2!B48</f>
        <v>4395085</v>
      </c>
      <c r="E56" s="17">
        <f>[3]hidden2!C48</f>
        <v>82801</v>
      </c>
      <c r="F56" s="17">
        <f>[3]hidden2!D48</f>
        <v>714566</v>
      </c>
      <c r="G56" s="17">
        <f>[3]hidden2!E48</f>
        <v>176428</v>
      </c>
      <c r="H56" s="17">
        <f>[3]hidden2!F48</f>
        <v>35019642</v>
      </c>
    </row>
    <row r="57" spans="1:8" ht="38.25" customHeight="1">
      <c r="A57" s="15" t="s">
        <v>268</v>
      </c>
      <c r="B57" s="19">
        <v>2261</v>
      </c>
      <c r="C57" s="17">
        <f>[3]hidden2!A49</f>
        <v>981039</v>
      </c>
      <c r="D57" s="17">
        <f>[3]hidden2!B49</f>
        <v>362472</v>
      </c>
      <c r="E57" s="17">
        <f>[3]hidden2!C49</f>
        <v>5765</v>
      </c>
      <c r="F57" s="17">
        <f>[3]hidden2!D49</f>
        <v>20498</v>
      </c>
      <c r="G57" s="17">
        <f>[3]hidden2!E49</f>
        <v>7465</v>
      </c>
      <c r="H57" s="17">
        <f>[3]hidden2!F49</f>
        <v>584839</v>
      </c>
    </row>
    <row r="58" spans="1:8" ht="38.25" customHeight="1">
      <c r="A58" s="15" t="s">
        <v>269</v>
      </c>
      <c r="B58" s="19">
        <v>2270</v>
      </c>
      <c r="C58" s="23" t="s">
        <v>96</v>
      </c>
      <c r="D58" s="24">
        <f>[3]hidden4!B1</f>
        <v>10751</v>
      </c>
      <c r="E58" s="24">
        <f>[3]hidden4!C1</f>
        <v>499</v>
      </c>
      <c r="F58" s="24">
        <f>[3]hidden4!D1</f>
        <v>1085</v>
      </c>
      <c r="G58" s="24">
        <f>[3]hidden4!E1</f>
        <v>514</v>
      </c>
      <c r="H58" s="24">
        <f>[3]hidden4!F1</f>
        <v>14651</v>
      </c>
    </row>
  </sheetData>
  <mergeCells count="8">
    <mergeCell ref="A6:A7"/>
    <mergeCell ref="B6:B7"/>
    <mergeCell ref="C6:H6"/>
    <mergeCell ref="G1:H1"/>
    <mergeCell ref="A2:H2"/>
    <mergeCell ref="A3:H3"/>
    <mergeCell ref="A4:H4"/>
    <mergeCell ref="A5:C5"/>
  </mergeCells>
  <printOptions horizontalCentered="1"/>
  <pageMargins left="0.39370078740157483" right="0.39370078740157483" top="0.39370078740157483" bottom="0.39370078740157483" header="0.19685039370078741" footer="0"/>
  <pageSetup paperSize="9" orientation="landscape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0.19921875" defaultRowHeight="13.2"/>
  <cols>
    <col min="1" max="1" width="59.796875" style="9" customWidth="1"/>
    <col min="2" max="2" width="10.796875" style="9" customWidth="1"/>
    <col min="3" max="3" width="19.796875" style="9" customWidth="1"/>
    <col min="4" max="6" width="17.5" style="9" customWidth="1"/>
    <col min="7" max="7" width="17.796875" style="9" customWidth="1"/>
    <col min="8" max="16384" width="10.19921875" style="9"/>
  </cols>
  <sheetData>
    <row r="1" spans="1:7">
      <c r="G1" s="10" t="s">
        <v>15</v>
      </c>
    </row>
    <row r="2" spans="1:7" ht="15.6">
      <c r="A2" s="273" t="s">
        <v>97</v>
      </c>
      <c r="B2" s="273"/>
      <c r="C2" s="273"/>
      <c r="D2" s="273"/>
      <c r="E2" s="273"/>
      <c r="F2" s="273"/>
      <c r="G2" s="273"/>
    </row>
    <row r="3" spans="1:7" ht="45" customHeight="1">
      <c r="A3" s="275" t="s">
        <v>270</v>
      </c>
      <c r="B3" s="275"/>
      <c r="C3" s="275"/>
      <c r="D3" s="275"/>
      <c r="E3" s="275"/>
      <c r="F3" s="275"/>
      <c r="G3" s="275"/>
    </row>
    <row r="4" spans="1:7">
      <c r="A4" s="277" t="s">
        <v>223</v>
      </c>
      <c r="B4" s="277"/>
      <c r="C4" s="277"/>
      <c r="D4" s="277"/>
      <c r="E4" s="277"/>
      <c r="F4" s="277"/>
      <c r="G4" s="277"/>
    </row>
    <row r="5" spans="1:7">
      <c r="A5" s="278" t="s">
        <v>19</v>
      </c>
      <c r="B5" s="278"/>
      <c r="C5" s="278"/>
    </row>
    <row r="6" spans="1:7">
      <c r="A6" s="279" t="s">
        <v>0</v>
      </c>
      <c r="B6" s="280" t="s">
        <v>20</v>
      </c>
      <c r="C6" s="282" t="s">
        <v>38</v>
      </c>
      <c r="D6" s="282"/>
      <c r="E6" s="282"/>
      <c r="F6" s="282"/>
      <c r="G6" s="282"/>
    </row>
    <row r="7" spans="1:7" ht="63.75" customHeight="1">
      <c r="A7" s="279"/>
      <c r="B7" s="281"/>
      <c r="C7" s="12" t="s">
        <v>39</v>
      </c>
      <c r="D7" s="13" t="s">
        <v>40</v>
      </c>
      <c r="E7" s="13" t="s">
        <v>99</v>
      </c>
      <c r="F7" s="13" t="s">
        <v>100</v>
      </c>
      <c r="G7" s="13" t="s">
        <v>43</v>
      </c>
    </row>
    <row r="8" spans="1:7">
      <c r="A8" s="12" t="s">
        <v>1</v>
      </c>
      <c r="B8" s="21" t="s">
        <v>2</v>
      </c>
      <c r="C8" s="12">
        <v>1</v>
      </c>
      <c r="D8" s="13">
        <v>2</v>
      </c>
      <c r="E8" s="13">
        <v>3</v>
      </c>
      <c r="F8" s="13">
        <v>4</v>
      </c>
      <c r="G8" s="13">
        <v>5</v>
      </c>
    </row>
    <row r="9" spans="1:7" ht="27" customHeight="1">
      <c r="A9" s="15" t="s">
        <v>271</v>
      </c>
      <c r="B9" s="16">
        <v>3010</v>
      </c>
      <c r="C9" s="17">
        <f>[3]hidden3!A1</f>
        <v>400561</v>
      </c>
      <c r="D9" s="17">
        <f>[3]hidden3!B1</f>
        <v>359328</v>
      </c>
      <c r="E9" s="17">
        <f>[3]hidden3!C1</f>
        <v>20082</v>
      </c>
      <c r="F9" s="17">
        <f>[3]hidden3!D1</f>
        <v>7459</v>
      </c>
      <c r="G9" s="17">
        <f>[3]hidden3!E1</f>
        <v>13692</v>
      </c>
    </row>
    <row r="10" spans="1:7" ht="38.25" customHeight="1">
      <c r="A10" s="15" t="s">
        <v>102</v>
      </c>
      <c r="B10" s="16">
        <v>3020</v>
      </c>
      <c r="C10" s="17">
        <f>[3]hidden3!A2</f>
        <v>1436410658</v>
      </c>
      <c r="D10" s="17">
        <f>[3]hidden3!B2</f>
        <v>1391572285</v>
      </c>
      <c r="E10" s="17">
        <f>[3]hidden3!C2</f>
        <v>11975487</v>
      </c>
      <c r="F10" s="17">
        <f>[3]hidden3!D2</f>
        <v>23362101</v>
      </c>
      <c r="G10" s="17">
        <f>[3]hidden3!E2</f>
        <v>9500785</v>
      </c>
    </row>
    <row r="11" spans="1:7" ht="39.6">
      <c r="A11" s="15" t="s">
        <v>103</v>
      </c>
      <c r="B11" s="16">
        <v>3030</v>
      </c>
      <c r="C11" s="17">
        <f>[3]hidden3!A3</f>
        <v>1258908409</v>
      </c>
      <c r="D11" s="17">
        <f>[3]hidden3!B3</f>
        <v>1222380739</v>
      </c>
      <c r="E11" s="17">
        <f>[3]hidden3!C3</f>
        <v>10113153</v>
      </c>
      <c r="F11" s="17">
        <f>[3]hidden3!D3</f>
        <v>22632708</v>
      </c>
      <c r="G11" s="17">
        <f>[3]hidden3!E3</f>
        <v>3781809</v>
      </c>
    </row>
    <row r="12" spans="1:7" ht="39" customHeight="1">
      <c r="A12" s="15" t="s">
        <v>104</v>
      </c>
      <c r="B12" s="16">
        <v>3040</v>
      </c>
      <c r="C12" s="17">
        <f>[3]hidden3!A4</f>
        <v>281153</v>
      </c>
      <c r="D12" s="17">
        <f>[3]hidden3!B4</f>
        <v>266805</v>
      </c>
      <c r="E12" s="17">
        <f>[3]hidden3!C4</f>
        <v>11954</v>
      </c>
      <c r="F12" s="17">
        <f>[3]hidden3!D4</f>
        <v>125</v>
      </c>
      <c r="G12" s="17">
        <f>[3]hidden3!E4</f>
        <v>2269</v>
      </c>
    </row>
    <row r="13" spans="1:7" ht="51" customHeight="1">
      <c r="A13" s="15" t="s">
        <v>105</v>
      </c>
      <c r="B13" s="16">
        <v>3050</v>
      </c>
      <c r="C13" s="17">
        <f>[3]hidden3!A5</f>
        <v>1196867121</v>
      </c>
      <c r="D13" s="17">
        <f>[3]hidden3!B5</f>
        <v>1179584402</v>
      </c>
      <c r="E13" s="17">
        <f>[3]hidden3!C5</f>
        <v>9962372</v>
      </c>
      <c r="F13" s="17">
        <f>[3]hidden3!D5</f>
        <v>6224618</v>
      </c>
      <c r="G13" s="17">
        <f>[3]hidden3!E5</f>
        <v>1095729</v>
      </c>
    </row>
    <row r="14" spans="1:7" ht="63.75" customHeight="1">
      <c r="A14" s="15" t="s">
        <v>106</v>
      </c>
      <c r="B14" s="16">
        <v>3060</v>
      </c>
      <c r="C14" s="17">
        <f>[3]hidden3!A6</f>
        <v>18182</v>
      </c>
      <c r="D14" s="17">
        <f>[3]hidden3!B6</f>
        <v>14023</v>
      </c>
      <c r="E14" s="17">
        <f>[3]hidden3!C6</f>
        <v>3648</v>
      </c>
      <c r="F14" s="17">
        <f>[3]hidden3!D6</f>
        <v>59</v>
      </c>
      <c r="G14" s="17">
        <f>[3]hidden3!E6</f>
        <v>452</v>
      </c>
    </row>
    <row r="15" spans="1:7" ht="51" customHeight="1">
      <c r="A15" s="15" t="s">
        <v>107</v>
      </c>
      <c r="B15" s="16">
        <v>3061</v>
      </c>
      <c r="C15" s="17">
        <f>[3]hidden3!A7</f>
        <v>35287362</v>
      </c>
      <c r="D15" s="17">
        <f>[3]hidden3!B7</f>
        <v>33405942</v>
      </c>
      <c r="E15" s="17">
        <f>[3]hidden3!C7</f>
        <v>1797449</v>
      </c>
      <c r="F15" s="17">
        <f>[3]hidden3!D7</f>
        <v>52759</v>
      </c>
      <c r="G15" s="17">
        <f>[3]hidden3!E7</f>
        <v>31212</v>
      </c>
    </row>
    <row r="16" spans="1:7" ht="39.6">
      <c r="A16" s="15" t="s">
        <v>108</v>
      </c>
      <c r="B16" s="16">
        <v>3070</v>
      </c>
      <c r="C16" s="17">
        <f>[3]hidden3!A8</f>
        <v>98816996</v>
      </c>
      <c r="D16" s="17">
        <f>[3]hidden3!B8</f>
        <v>78220211</v>
      </c>
      <c r="E16" s="17">
        <f>[3]hidden3!C8</f>
        <v>1124119</v>
      </c>
      <c r="F16" s="17">
        <f>[3]hidden3!D8</f>
        <v>16155408</v>
      </c>
      <c r="G16" s="17">
        <f>[3]hidden3!E8</f>
        <v>3317258</v>
      </c>
    </row>
    <row r="17" spans="1:7" ht="26.4">
      <c r="A17" s="15" t="s">
        <v>109</v>
      </c>
      <c r="B17" s="16">
        <v>3080</v>
      </c>
      <c r="C17" s="17">
        <f>[3]hidden3!A9</f>
        <v>12549445</v>
      </c>
      <c r="D17" s="17">
        <f>[3]hidden3!B9</f>
        <v>9882828</v>
      </c>
      <c r="E17" s="17">
        <f>[3]hidden3!C9</f>
        <v>143617</v>
      </c>
      <c r="F17" s="17">
        <f>[3]hidden3!D9</f>
        <v>2097300</v>
      </c>
      <c r="G17" s="17">
        <f>[3]hidden3!E9</f>
        <v>425700</v>
      </c>
    </row>
    <row r="18" spans="1:7" ht="38.25" customHeight="1">
      <c r="A18" s="15" t="s">
        <v>110</v>
      </c>
      <c r="B18" s="16">
        <v>3090</v>
      </c>
      <c r="C18" s="17">
        <f>[3]hidden3!A10</f>
        <v>1094307</v>
      </c>
      <c r="D18" s="17">
        <f>[3]hidden3!B10</f>
        <v>932144</v>
      </c>
      <c r="E18" s="17">
        <f>[3]hidden3!C10</f>
        <v>13481</v>
      </c>
      <c r="F18" s="17">
        <f>[3]hidden3!D10</f>
        <v>110375</v>
      </c>
      <c r="G18" s="17">
        <f>[3]hidden3!E10</f>
        <v>38307</v>
      </c>
    </row>
    <row r="19" spans="1:7" ht="38.25" customHeight="1">
      <c r="A19" s="15" t="s">
        <v>111</v>
      </c>
      <c r="B19" s="16">
        <v>3100</v>
      </c>
      <c r="C19" s="17">
        <f>[3]hidden3!A11</f>
        <v>5436969</v>
      </c>
      <c r="D19" s="17">
        <f>[3]hidden3!B11</f>
        <v>4452940</v>
      </c>
      <c r="E19" s="17">
        <f>[3]hidden3!C11</f>
        <v>83438</v>
      </c>
      <c r="F19" s="17">
        <f>[3]hidden3!D11</f>
        <v>721210</v>
      </c>
      <c r="G19" s="17">
        <f>[3]hidden3!E11</f>
        <v>179381</v>
      </c>
    </row>
    <row r="20" spans="1:7" ht="39.6">
      <c r="A20" s="15" t="s">
        <v>112</v>
      </c>
      <c r="B20" s="16">
        <v>3110</v>
      </c>
      <c r="C20" s="17">
        <f>[3]hidden3!A12</f>
        <v>30965</v>
      </c>
      <c r="D20" s="17">
        <f>[3]hidden3!B12</f>
        <v>23700</v>
      </c>
      <c r="E20" s="17">
        <f>[3]hidden3!C12</f>
        <v>933</v>
      </c>
      <c r="F20" s="17">
        <f>[3]hidden3!D12</f>
        <v>5823</v>
      </c>
      <c r="G20" s="17">
        <f>[3]hidden3!E12</f>
        <v>509</v>
      </c>
    </row>
    <row r="21" spans="1:7" ht="39.6">
      <c r="A21" s="15" t="s">
        <v>113</v>
      </c>
      <c r="B21" s="19">
        <v>3120</v>
      </c>
      <c r="C21" s="17">
        <f>[3]hidden3!A13</f>
        <v>12116</v>
      </c>
      <c r="D21" s="17">
        <f>[3]hidden3!B13</f>
        <v>11633</v>
      </c>
      <c r="E21" s="17">
        <f>[3]hidden3!C13</f>
        <v>202</v>
      </c>
      <c r="F21" s="17">
        <f>[3]hidden3!D13</f>
        <v>255</v>
      </c>
      <c r="G21" s="17">
        <f>[3]hidden3!E13</f>
        <v>26</v>
      </c>
    </row>
    <row r="22" spans="1:7" ht="39.6">
      <c r="A22" s="15" t="s">
        <v>114</v>
      </c>
      <c r="B22" s="19">
        <v>3130</v>
      </c>
      <c r="C22" s="17">
        <f>[3]hidden3!A14</f>
        <v>2144</v>
      </c>
      <c r="D22" s="17">
        <f>[3]hidden3!B14</f>
        <v>2137</v>
      </c>
      <c r="E22" s="17">
        <f>[3]hidden3!C14</f>
        <v>7</v>
      </c>
      <c r="F22" s="17">
        <f>[3]hidden3!D14</f>
        <v>0</v>
      </c>
      <c r="G22" s="17">
        <f>[3]hidden3!E14</f>
        <v>0</v>
      </c>
    </row>
    <row r="23" spans="1:7" ht="39.6">
      <c r="A23" s="15" t="s">
        <v>115</v>
      </c>
      <c r="B23" s="19">
        <v>3140</v>
      </c>
      <c r="C23" s="17">
        <f>[3]hidden3!A15</f>
        <v>254</v>
      </c>
      <c r="D23" s="17">
        <f>[3]hidden3!B15</f>
        <v>254</v>
      </c>
      <c r="E23" s="17">
        <f>[3]hidden3!C15</f>
        <v>0</v>
      </c>
      <c r="F23" s="17">
        <f>[3]hidden3!D15</f>
        <v>0</v>
      </c>
      <c r="G23" s="17">
        <f>[3]hidden3!E15</f>
        <v>0</v>
      </c>
    </row>
    <row r="24" spans="1:7" ht="51" customHeight="1">
      <c r="A24" s="15" t="s">
        <v>116</v>
      </c>
      <c r="B24" s="19">
        <v>3150</v>
      </c>
      <c r="C24" s="17">
        <f>[3]hidden3!A16</f>
        <v>90</v>
      </c>
      <c r="D24" s="17">
        <f>[3]hidden3!B16</f>
        <v>89</v>
      </c>
      <c r="E24" s="17">
        <f>[3]hidden3!C16</f>
        <v>0</v>
      </c>
      <c r="F24" s="17">
        <f>[3]hidden3!D16</f>
        <v>0</v>
      </c>
      <c r="G24" s="17">
        <f>[3]hidden3!E16</f>
        <v>1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1"/>
  <sheetViews>
    <sheetView topLeftCell="A134" workbookViewId="0">
      <selection activeCell="C139" sqref="C139"/>
    </sheetView>
  </sheetViews>
  <sheetFormatPr baseColWidth="10" defaultColWidth="10.69921875" defaultRowHeight="13.2"/>
  <cols>
    <col min="1" max="1" width="6.5" style="45" customWidth="1"/>
    <col min="2" max="2" width="42" style="45" customWidth="1"/>
    <col min="3" max="3" width="41.19921875" style="45" customWidth="1"/>
    <col min="4" max="4" width="36.296875" style="45" customWidth="1"/>
    <col min="5" max="5" width="21.296875" style="45" customWidth="1"/>
    <col min="6" max="16384" width="10.69921875" style="45"/>
  </cols>
  <sheetData>
    <row r="1" spans="1:5">
      <c r="A1" s="298" t="s">
        <v>117</v>
      </c>
      <c r="B1" s="298"/>
      <c r="C1" s="298"/>
      <c r="D1" s="298"/>
      <c r="E1" s="44"/>
    </row>
    <row r="2" spans="1:5">
      <c r="A2" s="299" t="s">
        <v>118</v>
      </c>
      <c r="B2" s="299"/>
      <c r="C2" s="299"/>
      <c r="D2" s="299"/>
      <c r="E2" s="44"/>
    </row>
    <row r="3" spans="1:5">
      <c r="A3" s="299"/>
      <c r="B3" s="299"/>
      <c r="C3" s="299"/>
      <c r="D3" s="299"/>
      <c r="E3" s="44"/>
    </row>
    <row r="4" spans="1:5">
      <c r="A4" s="299"/>
      <c r="B4" s="299"/>
      <c r="C4" s="299"/>
      <c r="D4" s="299"/>
      <c r="E4" s="44"/>
    </row>
    <row r="5" spans="1:5">
      <c r="A5" s="300" t="s">
        <v>272</v>
      </c>
      <c r="B5" s="300"/>
      <c r="C5" s="300"/>
      <c r="D5" s="300"/>
      <c r="E5" s="44"/>
    </row>
    <row r="6" spans="1:5">
      <c r="A6" s="295"/>
      <c r="B6" s="295" t="s">
        <v>0</v>
      </c>
      <c r="C6" s="295" t="s">
        <v>121</v>
      </c>
      <c r="D6" s="46" t="s">
        <v>122</v>
      </c>
      <c r="E6" s="44"/>
    </row>
    <row r="7" spans="1:5">
      <c r="A7" s="296"/>
      <c r="B7" s="297"/>
      <c r="C7" s="297"/>
      <c r="D7" s="47" t="s">
        <v>123</v>
      </c>
      <c r="E7" s="44"/>
    </row>
    <row r="8" spans="1:5">
      <c r="A8" s="48"/>
      <c r="B8" s="47" t="s">
        <v>124</v>
      </c>
      <c r="C8" s="47" t="s">
        <v>125</v>
      </c>
      <c r="D8" s="47" t="s">
        <v>126</v>
      </c>
      <c r="E8" s="44"/>
    </row>
    <row r="9" spans="1:5" ht="59.25" customHeight="1">
      <c r="A9" s="49"/>
      <c r="B9" s="50" t="s">
        <v>273</v>
      </c>
      <c r="C9" s="64">
        <v>1010</v>
      </c>
      <c r="D9" s="52">
        <v>92653921</v>
      </c>
      <c r="E9" s="44"/>
    </row>
    <row r="10" spans="1:5" ht="16.5" customHeight="1">
      <c r="A10" s="49"/>
      <c r="B10" s="50" t="s">
        <v>128</v>
      </c>
      <c r="C10" s="64">
        <v>1020</v>
      </c>
      <c r="D10" s="53">
        <v>23387152247188.289</v>
      </c>
      <c r="E10" s="44"/>
    </row>
    <row r="11" spans="1:5" ht="15.75" customHeight="1">
      <c r="A11" s="49"/>
      <c r="B11" s="50" t="s">
        <v>129</v>
      </c>
      <c r="C11" s="64">
        <v>1030</v>
      </c>
      <c r="D11" s="53">
        <v>11962009990357.311</v>
      </c>
      <c r="E11" s="44"/>
    </row>
    <row r="12" spans="1:5" ht="15.75" customHeight="1">
      <c r="A12" s="49"/>
      <c r="B12" s="50" t="s">
        <v>130</v>
      </c>
      <c r="C12" s="64">
        <v>1040</v>
      </c>
      <c r="D12" s="53">
        <v>1544141568996</v>
      </c>
      <c r="E12" s="44"/>
    </row>
    <row r="13" spans="1:5" ht="17.25" customHeight="1">
      <c r="A13" s="49"/>
      <c r="B13" s="50" t="s">
        <v>131</v>
      </c>
      <c r="C13" s="64">
        <v>1050</v>
      </c>
      <c r="D13" s="53">
        <v>1540158228969</v>
      </c>
      <c r="E13" s="44"/>
    </row>
    <row r="14" spans="1:5" ht="23.25" customHeight="1">
      <c r="A14" s="49"/>
      <c r="B14" s="50" t="s">
        <v>132</v>
      </c>
      <c r="C14" s="64">
        <v>1060</v>
      </c>
      <c r="D14" s="53">
        <v>120215176</v>
      </c>
      <c r="E14" s="44"/>
    </row>
    <row r="15" spans="1:5" ht="24" customHeight="1">
      <c r="A15" s="49"/>
      <c r="B15" s="50" t="s">
        <v>133</v>
      </c>
      <c r="C15" s="64">
        <v>1070</v>
      </c>
      <c r="D15" s="53">
        <v>118683341</v>
      </c>
      <c r="E15" s="44"/>
    </row>
    <row r="16" spans="1:5" ht="24" customHeight="1">
      <c r="A16" s="49"/>
      <c r="B16" s="50" t="s">
        <v>134</v>
      </c>
      <c r="C16" s="64">
        <v>1080</v>
      </c>
      <c r="D16" s="53">
        <v>142584395</v>
      </c>
      <c r="E16" s="44"/>
    </row>
    <row r="17" spans="1:5" ht="24" customHeight="1">
      <c r="A17" s="49"/>
      <c r="B17" s="50" t="s">
        <v>135</v>
      </c>
      <c r="C17" s="64">
        <v>1090</v>
      </c>
      <c r="D17" s="53">
        <v>2142138242</v>
      </c>
      <c r="E17" s="44"/>
    </row>
    <row r="18" spans="1:5" ht="25.5" customHeight="1">
      <c r="A18" s="49"/>
      <c r="B18" s="50" t="s">
        <v>136</v>
      </c>
      <c r="C18" s="64">
        <v>1100</v>
      </c>
      <c r="D18" s="53">
        <v>807543533</v>
      </c>
      <c r="E18" s="44"/>
    </row>
    <row r="19" spans="1:5" ht="27" customHeight="1">
      <c r="A19" s="49"/>
      <c r="B19" s="50" t="s">
        <v>137</v>
      </c>
      <c r="C19" s="64">
        <v>1110</v>
      </c>
      <c r="D19" s="53">
        <v>2884106123</v>
      </c>
      <c r="E19" s="44"/>
    </row>
    <row r="20" spans="1:5">
      <c r="A20" s="301" t="s">
        <v>138</v>
      </c>
      <c r="B20" s="301"/>
      <c r="C20" s="301"/>
      <c r="D20" s="44"/>
      <c r="E20" s="44"/>
    </row>
    <row r="21" spans="1:5">
      <c r="A21" s="44"/>
      <c r="B21" s="44"/>
      <c r="C21" s="44"/>
      <c r="D21" s="44"/>
      <c r="E21" s="44"/>
    </row>
    <row r="22" spans="1:5">
      <c r="A22" s="299" t="s">
        <v>139</v>
      </c>
      <c r="B22" s="299"/>
      <c r="C22" s="299"/>
      <c r="D22" s="299"/>
      <c r="E22" s="44"/>
    </row>
    <row r="23" spans="1:5">
      <c r="A23" s="299"/>
      <c r="B23" s="299"/>
      <c r="C23" s="299"/>
      <c r="D23" s="299"/>
      <c r="E23" s="44"/>
    </row>
    <row r="24" spans="1:5">
      <c r="A24" s="300"/>
      <c r="B24" s="300"/>
      <c r="C24" s="300"/>
      <c r="D24" s="300"/>
      <c r="E24" s="44"/>
    </row>
    <row r="25" spans="1:5">
      <c r="A25" s="295"/>
      <c r="B25" s="295" t="s">
        <v>0</v>
      </c>
      <c r="C25" s="295" t="s">
        <v>121</v>
      </c>
      <c r="D25" s="46" t="s">
        <v>122</v>
      </c>
      <c r="E25" s="44"/>
    </row>
    <row r="26" spans="1:5">
      <c r="A26" s="296"/>
      <c r="B26" s="297"/>
      <c r="C26" s="297"/>
      <c r="D26" s="47" t="s">
        <v>123</v>
      </c>
      <c r="E26" s="44"/>
    </row>
    <row r="27" spans="1:5">
      <c r="A27" s="48"/>
      <c r="B27" s="47" t="s">
        <v>124</v>
      </c>
      <c r="C27" s="65">
        <v>2</v>
      </c>
      <c r="D27" s="47" t="s">
        <v>126</v>
      </c>
      <c r="E27" s="44"/>
    </row>
    <row r="28" spans="1:5" ht="45.75" customHeight="1">
      <c r="A28" s="49"/>
      <c r="B28" s="50" t="s">
        <v>274</v>
      </c>
      <c r="C28" s="64">
        <v>2010</v>
      </c>
      <c r="D28" s="52">
        <v>545746</v>
      </c>
      <c r="E28" s="44"/>
    </row>
    <row r="29" spans="1:5" ht="18" customHeight="1">
      <c r="A29" s="49"/>
      <c r="B29" s="50" t="s">
        <v>128</v>
      </c>
      <c r="C29" s="64">
        <v>2020</v>
      </c>
      <c r="D29" s="53">
        <v>58882714812.989998</v>
      </c>
      <c r="E29" s="44"/>
    </row>
    <row r="30" spans="1:5" ht="18" customHeight="1">
      <c r="A30" s="49"/>
      <c r="B30" s="50" t="s">
        <v>129</v>
      </c>
      <c r="C30" s="64">
        <v>2030</v>
      </c>
      <c r="D30" s="53">
        <v>36957949781.860001</v>
      </c>
      <c r="E30" s="44"/>
    </row>
    <row r="31" spans="1:5" ht="15.75" customHeight="1">
      <c r="A31" s="49"/>
      <c r="B31" s="50" t="s">
        <v>130</v>
      </c>
      <c r="C31" s="64">
        <v>2040</v>
      </c>
      <c r="D31" s="53">
        <v>10913553981</v>
      </c>
      <c r="E31" s="44"/>
    </row>
    <row r="32" spans="1:5" ht="21" customHeight="1">
      <c r="A32" s="49"/>
      <c r="B32" s="50" t="s">
        <v>131</v>
      </c>
      <c r="C32" s="64">
        <v>2050</v>
      </c>
      <c r="D32" s="53">
        <v>10697310755</v>
      </c>
      <c r="E32" s="44"/>
    </row>
    <row r="33" spans="1:5" ht="27" customHeight="1">
      <c r="A33" s="49"/>
      <c r="B33" s="50" t="s">
        <v>132</v>
      </c>
      <c r="C33" s="64">
        <v>2060</v>
      </c>
      <c r="D33" s="53">
        <v>9644212</v>
      </c>
      <c r="E33" s="44"/>
    </row>
    <row r="34" spans="1:5" ht="30" customHeight="1">
      <c r="A34" s="49"/>
      <c r="B34" s="50" t="s">
        <v>133</v>
      </c>
      <c r="C34" s="64">
        <v>2070</v>
      </c>
      <c r="D34" s="53">
        <v>4653513</v>
      </c>
      <c r="E34" s="44"/>
    </row>
    <row r="35" spans="1:5" ht="24" customHeight="1">
      <c r="A35" s="49"/>
      <c r="B35" s="50" t="s">
        <v>134</v>
      </c>
      <c r="C35" s="64">
        <v>2080</v>
      </c>
      <c r="D35" s="53">
        <v>11439264</v>
      </c>
      <c r="E35" s="44"/>
    </row>
    <row r="36" spans="1:5" ht="23.25" customHeight="1">
      <c r="A36" s="49"/>
      <c r="B36" s="50" t="s">
        <v>135</v>
      </c>
      <c r="C36" s="64">
        <v>2090</v>
      </c>
      <c r="D36" s="53">
        <v>131809483</v>
      </c>
      <c r="E36" s="44"/>
    </row>
    <row r="37" spans="1:5" ht="28.5" customHeight="1">
      <c r="A37" s="49"/>
      <c r="B37" s="50" t="s">
        <v>136</v>
      </c>
      <c r="C37" s="64">
        <v>2100</v>
      </c>
      <c r="D37" s="53">
        <v>45180736</v>
      </c>
      <c r="E37" s="44"/>
    </row>
    <row r="38" spans="1:5" ht="29.25" customHeight="1">
      <c r="A38" s="49"/>
      <c r="B38" s="50" t="s">
        <v>137</v>
      </c>
      <c r="C38" s="64">
        <v>2110</v>
      </c>
      <c r="D38" s="53">
        <v>163501813</v>
      </c>
      <c r="E38" s="44"/>
    </row>
    <row r="39" spans="1:5">
      <c r="A39" s="301" t="s">
        <v>141</v>
      </c>
      <c r="B39" s="301"/>
      <c r="C39" s="301"/>
      <c r="D39" s="44"/>
      <c r="E39" s="44"/>
    </row>
    <row r="40" spans="1:5">
      <c r="A40" s="44"/>
      <c r="B40" s="44"/>
      <c r="C40" s="44"/>
      <c r="D40" s="44"/>
      <c r="E40" s="44"/>
    </row>
    <row r="41" spans="1:5">
      <c r="A41" s="299" t="s">
        <v>142</v>
      </c>
      <c r="B41" s="299"/>
      <c r="C41" s="299"/>
      <c r="D41" s="299"/>
      <c r="E41" s="44"/>
    </row>
    <row r="42" spans="1:5">
      <c r="A42" s="299"/>
      <c r="B42" s="299"/>
      <c r="C42" s="299"/>
      <c r="D42" s="299"/>
      <c r="E42" s="44"/>
    </row>
    <row r="43" spans="1:5">
      <c r="A43" s="300"/>
      <c r="B43" s="300"/>
      <c r="C43" s="300"/>
      <c r="D43" s="300"/>
      <c r="E43" s="44"/>
    </row>
    <row r="44" spans="1:5">
      <c r="A44" s="295"/>
      <c r="B44" s="295" t="s">
        <v>0</v>
      </c>
      <c r="C44" s="295" t="s">
        <v>121</v>
      </c>
      <c r="D44" s="46" t="s">
        <v>122</v>
      </c>
      <c r="E44" s="44"/>
    </row>
    <row r="45" spans="1:5">
      <c r="A45" s="296"/>
      <c r="B45" s="297"/>
      <c r="C45" s="297"/>
      <c r="D45" s="47" t="s">
        <v>123</v>
      </c>
      <c r="E45" s="44"/>
    </row>
    <row r="46" spans="1:5">
      <c r="A46" s="48"/>
      <c r="B46" s="47" t="s">
        <v>124</v>
      </c>
      <c r="C46" s="65">
        <v>2</v>
      </c>
      <c r="D46" s="47" t="s">
        <v>126</v>
      </c>
      <c r="E46" s="44"/>
    </row>
    <row r="47" spans="1:5" ht="45.75" customHeight="1">
      <c r="A47" s="49"/>
      <c r="B47" s="50" t="s">
        <v>275</v>
      </c>
      <c r="C47" s="64">
        <v>3010</v>
      </c>
      <c r="D47" s="52">
        <v>2941179</v>
      </c>
      <c r="E47" s="44"/>
    </row>
    <row r="48" spans="1:5" ht="19.5" customHeight="1">
      <c r="A48" s="49"/>
      <c r="B48" s="50" t="s">
        <v>128</v>
      </c>
      <c r="C48" s="64">
        <v>3020</v>
      </c>
      <c r="D48" s="53">
        <v>357727108627.23999</v>
      </c>
      <c r="E48" s="44"/>
    </row>
    <row r="49" spans="1:5" ht="19.5" customHeight="1">
      <c r="A49" s="49"/>
      <c r="B49" s="50" t="s">
        <v>129</v>
      </c>
      <c r="C49" s="64">
        <v>3030</v>
      </c>
      <c r="D49" s="53">
        <v>333775651959.78998</v>
      </c>
      <c r="E49" s="44"/>
    </row>
    <row r="50" spans="1:5" ht="19.5" customHeight="1">
      <c r="A50" s="49"/>
      <c r="B50" s="50" t="s">
        <v>130</v>
      </c>
      <c r="C50" s="64">
        <v>3040</v>
      </c>
      <c r="D50" s="53">
        <v>29955241139</v>
      </c>
      <c r="E50" s="44"/>
    </row>
    <row r="51" spans="1:5" ht="15" customHeight="1">
      <c r="A51" s="49"/>
      <c r="B51" s="50" t="s">
        <v>131</v>
      </c>
      <c r="C51" s="64">
        <v>3050</v>
      </c>
      <c r="D51" s="53">
        <v>30007516498</v>
      </c>
      <c r="E51" s="44"/>
    </row>
    <row r="52" spans="1:5" ht="24" customHeight="1">
      <c r="A52" s="49"/>
      <c r="B52" s="50" t="s">
        <v>132</v>
      </c>
      <c r="C52" s="64">
        <v>3060</v>
      </c>
      <c r="D52" s="53">
        <v>3256548</v>
      </c>
      <c r="E52" s="44"/>
    </row>
    <row r="53" spans="1:5" ht="27.75" customHeight="1">
      <c r="A53" s="49"/>
      <c r="B53" s="50" t="s">
        <v>133</v>
      </c>
      <c r="C53" s="64">
        <v>3070</v>
      </c>
      <c r="D53" s="53">
        <v>3000565</v>
      </c>
      <c r="E53" s="44"/>
    </row>
    <row r="54" spans="1:5" ht="24" customHeight="1">
      <c r="A54" s="49"/>
      <c r="B54" s="50" t="s">
        <v>134</v>
      </c>
      <c r="C54" s="64">
        <v>3080</v>
      </c>
      <c r="D54" s="53">
        <v>1320667</v>
      </c>
      <c r="E54" s="44"/>
    </row>
    <row r="55" spans="1:5" ht="30.75" customHeight="1">
      <c r="A55" s="49"/>
      <c r="B55" s="50" t="s">
        <v>135</v>
      </c>
      <c r="C55" s="64">
        <v>3090</v>
      </c>
      <c r="D55" s="53">
        <v>95366833</v>
      </c>
      <c r="E55" s="44"/>
    </row>
    <row r="56" spans="1:5" ht="29.25" customHeight="1">
      <c r="A56" s="49"/>
      <c r="B56" s="50" t="s">
        <v>136</v>
      </c>
      <c r="C56" s="64">
        <v>3100</v>
      </c>
      <c r="D56" s="53">
        <v>186962590</v>
      </c>
      <c r="E56" s="44"/>
    </row>
    <row r="57" spans="1:5" ht="25.5" customHeight="1">
      <c r="A57" s="49"/>
      <c r="B57" s="50" t="s">
        <v>137</v>
      </c>
      <c r="C57" s="64">
        <v>3110</v>
      </c>
      <c r="D57" s="53">
        <v>34139947</v>
      </c>
      <c r="E57" s="44"/>
    </row>
    <row r="58" spans="1:5">
      <c r="A58" s="301" t="s">
        <v>144</v>
      </c>
      <c r="B58" s="301"/>
      <c r="C58" s="301"/>
      <c r="D58" s="44"/>
      <c r="E58" s="44"/>
    </row>
    <row r="59" spans="1:5">
      <c r="A59" s="44"/>
      <c r="B59" s="44"/>
      <c r="C59" s="44"/>
      <c r="D59" s="44"/>
      <c r="E59" s="44"/>
    </row>
    <row r="60" spans="1:5">
      <c r="A60" s="299" t="s">
        <v>145</v>
      </c>
      <c r="B60" s="299"/>
      <c r="C60" s="299"/>
      <c r="D60" s="299"/>
      <c r="E60" s="44"/>
    </row>
    <row r="61" spans="1:5">
      <c r="A61" s="299"/>
      <c r="B61" s="299"/>
      <c r="C61" s="299"/>
      <c r="D61" s="299"/>
      <c r="E61" s="44"/>
    </row>
    <row r="62" spans="1:5">
      <c r="A62" s="300"/>
      <c r="B62" s="300"/>
      <c r="C62" s="300"/>
      <c r="D62" s="300"/>
      <c r="E62" s="44"/>
    </row>
    <row r="63" spans="1:5">
      <c r="A63" s="295"/>
      <c r="B63" s="295" t="s">
        <v>0</v>
      </c>
      <c r="C63" s="295" t="s">
        <v>121</v>
      </c>
      <c r="D63" s="46" t="s">
        <v>122</v>
      </c>
      <c r="E63" s="44"/>
    </row>
    <row r="64" spans="1:5">
      <c r="A64" s="296"/>
      <c r="B64" s="297"/>
      <c r="C64" s="297"/>
      <c r="D64" s="47" t="s">
        <v>123</v>
      </c>
      <c r="E64" s="44"/>
    </row>
    <row r="65" spans="1:5">
      <c r="A65" s="48"/>
      <c r="B65" s="47" t="s">
        <v>124</v>
      </c>
      <c r="C65" s="47" t="s">
        <v>125</v>
      </c>
      <c r="D65" s="47" t="s">
        <v>126</v>
      </c>
      <c r="E65" s="44"/>
    </row>
    <row r="66" spans="1:5" ht="48" customHeight="1">
      <c r="A66" s="49"/>
      <c r="B66" s="50" t="s">
        <v>276</v>
      </c>
      <c r="C66" s="64">
        <v>4010</v>
      </c>
      <c r="D66" s="52">
        <v>2080589</v>
      </c>
      <c r="E66" s="44"/>
    </row>
    <row r="67" spans="1:5" ht="20.25" customHeight="1">
      <c r="A67" s="49"/>
      <c r="B67" s="50" t="s">
        <v>128</v>
      </c>
      <c r="C67" s="64">
        <v>4020</v>
      </c>
      <c r="D67" s="53">
        <v>9541670770.7099991</v>
      </c>
      <c r="E67" s="44"/>
    </row>
    <row r="68" spans="1:5" ht="19.5" customHeight="1">
      <c r="A68" s="49"/>
      <c r="B68" s="50" t="s">
        <v>129</v>
      </c>
      <c r="C68" s="64">
        <v>4030</v>
      </c>
      <c r="D68" s="53">
        <v>9288325500.2399998</v>
      </c>
      <c r="E68" s="44"/>
    </row>
    <row r="69" spans="1:5" ht="18" customHeight="1">
      <c r="A69" s="49"/>
      <c r="B69" s="50" t="s">
        <v>130</v>
      </c>
      <c r="C69" s="64">
        <v>4040</v>
      </c>
      <c r="D69" s="53">
        <v>3182000726</v>
      </c>
      <c r="E69" s="44"/>
    </row>
    <row r="70" spans="1:5" ht="22.5" customHeight="1">
      <c r="A70" s="49"/>
      <c r="B70" s="50" t="s">
        <v>131</v>
      </c>
      <c r="C70" s="64">
        <v>4050</v>
      </c>
      <c r="D70" s="53">
        <v>2827397629</v>
      </c>
      <c r="E70" s="44"/>
    </row>
    <row r="71" spans="1:5" ht="27.75" customHeight="1">
      <c r="A71" s="49"/>
      <c r="B71" s="50" t="s">
        <v>132</v>
      </c>
      <c r="C71" s="64">
        <v>4060</v>
      </c>
      <c r="D71" s="53">
        <v>5564453</v>
      </c>
      <c r="E71" s="44"/>
    </row>
    <row r="72" spans="1:5" ht="27.75" customHeight="1">
      <c r="A72" s="49"/>
      <c r="B72" s="50" t="s">
        <v>133</v>
      </c>
      <c r="C72" s="64">
        <v>4070</v>
      </c>
      <c r="D72" s="53">
        <v>774575</v>
      </c>
      <c r="E72" s="44"/>
    </row>
    <row r="73" spans="1:5" ht="28.5" customHeight="1">
      <c r="A73" s="49"/>
      <c r="B73" s="50" t="s">
        <v>134</v>
      </c>
      <c r="C73" s="64">
        <v>4080</v>
      </c>
      <c r="D73" s="53">
        <v>6253009</v>
      </c>
      <c r="E73" s="44"/>
    </row>
    <row r="74" spans="1:5" ht="28.5" customHeight="1">
      <c r="A74" s="49"/>
      <c r="B74" s="50" t="s">
        <v>135</v>
      </c>
      <c r="C74" s="64">
        <v>4090</v>
      </c>
      <c r="D74" s="53">
        <v>110524525</v>
      </c>
      <c r="E74" s="44"/>
    </row>
    <row r="75" spans="1:5" ht="33" customHeight="1">
      <c r="A75" s="49"/>
      <c r="B75" s="50" t="s">
        <v>136</v>
      </c>
      <c r="C75" s="64">
        <v>4100</v>
      </c>
      <c r="D75" s="53">
        <v>12557250</v>
      </c>
      <c r="E75" s="44"/>
    </row>
    <row r="76" spans="1:5" ht="30.75" customHeight="1">
      <c r="A76" s="49"/>
      <c r="B76" s="50" t="s">
        <v>137</v>
      </c>
      <c r="C76" s="64">
        <v>4110</v>
      </c>
      <c r="D76" s="53">
        <v>294151652</v>
      </c>
      <c r="E76" s="44"/>
    </row>
    <row r="77" spans="1:5">
      <c r="A77" s="301" t="s">
        <v>147</v>
      </c>
      <c r="B77" s="301"/>
      <c r="C77" s="301"/>
      <c r="D77" s="44"/>
      <c r="E77" s="44"/>
    </row>
    <row r="78" spans="1:5">
      <c r="A78" s="54"/>
      <c r="B78" s="54"/>
      <c r="C78" s="54"/>
      <c r="D78" s="44"/>
      <c r="E78" s="44"/>
    </row>
    <row r="79" spans="1:5">
      <c r="A79" s="299" t="s">
        <v>277</v>
      </c>
      <c r="B79" s="299"/>
      <c r="C79" s="299"/>
      <c r="D79" s="299"/>
      <c r="E79" s="44"/>
    </row>
    <row r="80" spans="1:5">
      <c r="A80" s="299"/>
      <c r="B80" s="299"/>
      <c r="C80" s="299"/>
      <c r="D80" s="299"/>
      <c r="E80" s="44"/>
    </row>
    <row r="81" spans="1:5">
      <c r="A81" s="300"/>
      <c r="B81" s="300"/>
      <c r="C81" s="300"/>
      <c r="D81" s="300"/>
      <c r="E81" s="44"/>
    </row>
    <row r="82" spans="1:5">
      <c r="A82" s="295"/>
      <c r="B82" s="295" t="s">
        <v>0</v>
      </c>
      <c r="C82" s="295" t="s">
        <v>121</v>
      </c>
      <c r="D82" s="46" t="s">
        <v>122</v>
      </c>
      <c r="E82" s="44"/>
    </row>
    <row r="83" spans="1:5">
      <c r="A83" s="296"/>
      <c r="B83" s="297"/>
      <c r="C83" s="297"/>
      <c r="D83" s="47" t="s">
        <v>123</v>
      </c>
      <c r="E83" s="44"/>
    </row>
    <row r="84" spans="1:5">
      <c r="A84" s="48"/>
      <c r="B84" s="47" t="s">
        <v>124</v>
      </c>
      <c r="C84" s="47" t="s">
        <v>125</v>
      </c>
      <c r="D84" s="47" t="s">
        <v>126</v>
      </c>
      <c r="E84" s="44"/>
    </row>
    <row r="85" spans="1:5" ht="48" customHeight="1">
      <c r="A85" s="49"/>
      <c r="B85" s="50" t="s">
        <v>278</v>
      </c>
      <c r="C85" s="51">
        <v>5010</v>
      </c>
      <c r="D85" s="52">
        <v>8586</v>
      </c>
      <c r="E85" s="44"/>
    </row>
    <row r="86" spans="1:5" ht="20.25" customHeight="1">
      <c r="A86" s="49"/>
      <c r="B86" s="50" t="s">
        <v>128</v>
      </c>
      <c r="C86" s="51">
        <v>5020</v>
      </c>
      <c r="D86" s="53">
        <v>1812529778.52</v>
      </c>
      <c r="E86" s="44"/>
    </row>
    <row r="87" spans="1:5" ht="19.5" customHeight="1">
      <c r="A87" s="49"/>
      <c r="B87" s="50" t="s">
        <v>129</v>
      </c>
      <c r="C87" s="51">
        <v>5030</v>
      </c>
      <c r="D87" s="53">
        <v>1797807016.6300001</v>
      </c>
      <c r="E87" s="44"/>
    </row>
    <row r="88" spans="1:5" ht="18" customHeight="1">
      <c r="A88" s="49"/>
      <c r="B88" s="50" t="s">
        <v>130</v>
      </c>
      <c r="C88" s="51">
        <v>5040</v>
      </c>
      <c r="D88" s="53">
        <v>262891764</v>
      </c>
      <c r="E88" s="44"/>
    </row>
    <row r="89" spans="1:5" ht="22.5" customHeight="1">
      <c r="A89" s="49"/>
      <c r="B89" s="50" t="s">
        <v>131</v>
      </c>
      <c r="C89" s="51">
        <v>5050</v>
      </c>
      <c r="D89" s="53">
        <v>258126152</v>
      </c>
      <c r="E89" s="44"/>
    </row>
    <row r="90" spans="1:5" ht="27.75" customHeight="1">
      <c r="A90" s="49"/>
      <c r="B90" s="50" t="s">
        <v>132</v>
      </c>
      <c r="C90" s="51">
        <v>5060</v>
      </c>
      <c r="D90" s="53">
        <v>9</v>
      </c>
      <c r="E90" s="44"/>
    </row>
    <row r="91" spans="1:5" ht="27.75" customHeight="1">
      <c r="A91" s="49"/>
      <c r="B91" s="50" t="s">
        <v>133</v>
      </c>
      <c r="C91" s="51">
        <v>5070</v>
      </c>
      <c r="D91" s="53">
        <v>83841</v>
      </c>
      <c r="E91" s="44"/>
    </row>
    <row r="92" spans="1:5" ht="28.5" customHeight="1">
      <c r="A92" s="49"/>
      <c r="B92" s="50" t="s">
        <v>134</v>
      </c>
      <c r="C92" s="51">
        <v>5080</v>
      </c>
      <c r="D92" s="53">
        <v>4451</v>
      </c>
      <c r="E92" s="44"/>
    </row>
    <row r="93" spans="1:5" ht="28.5" customHeight="1">
      <c r="A93" s="49"/>
      <c r="B93" s="50" t="s">
        <v>135</v>
      </c>
      <c r="C93" s="51">
        <v>5090</v>
      </c>
      <c r="D93" s="53">
        <v>1219164</v>
      </c>
      <c r="E93" s="44"/>
    </row>
    <row r="94" spans="1:5" ht="33" customHeight="1">
      <c r="A94" s="49"/>
      <c r="B94" s="50" t="s">
        <v>136</v>
      </c>
      <c r="C94" s="51">
        <v>5100</v>
      </c>
      <c r="D94" s="53">
        <v>1081571</v>
      </c>
      <c r="E94" s="44"/>
    </row>
    <row r="95" spans="1:5" ht="30.75" customHeight="1">
      <c r="A95" s="49"/>
      <c r="B95" s="50" t="s">
        <v>137</v>
      </c>
      <c r="C95" s="51">
        <v>5110</v>
      </c>
      <c r="D95" s="53">
        <v>4702136</v>
      </c>
      <c r="E95" s="44"/>
    </row>
    <row r="96" spans="1:5">
      <c r="A96" s="301" t="s">
        <v>151</v>
      </c>
      <c r="B96" s="301"/>
      <c r="C96" s="301"/>
      <c r="D96" s="44"/>
      <c r="E96" s="44"/>
    </row>
    <row r="97" spans="1:5">
      <c r="A97" s="54"/>
      <c r="B97" s="54"/>
      <c r="C97" s="54"/>
      <c r="D97" s="44"/>
      <c r="E97" s="44"/>
    </row>
    <row r="98" spans="1:5">
      <c r="A98" s="44"/>
      <c r="B98" s="44"/>
      <c r="C98" s="44"/>
      <c r="D98" s="44"/>
      <c r="E98" s="44"/>
    </row>
    <row r="99" spans="1:5">
      <c r="A99" s="299" t="s">
        <v>279</v>
      </c>
      <c r="B99" s="299"/>
      <c r="C99" s="299"/>
      <c r="D99" s="299"/>
      <c r="E99" s="44"/>
    </row>
    <row r="100" spans="1:5">
      <c r="A100" s="299" t="s">
        <v>149</v>
      </c>
      <c r="B100" s="299"/>
      <c r="C100" s="299"/>
      <c r="D100" s="299"/>
      <c r="E100" s="44"/>
    </row>
    <row r="101" spans="1:5">
      <c r="A101" s="300"/>
      <c r="B101" s="300"/>
      <c r="C101" s="300"/>
      <c r="D101" s="300"/>
      <c r="E101" s="44"/>
    </row>
    <row r="102" spans="1:5">
      <c r="A102" s="295"/>
      <c r="B102" s="295" t="s">
        <v>0</v>
      </c>
      <c r="C102" s="295" t="s">
        <v>121</v>
      </c>
      <c r="D102" s="46" t="s">
        <v>122</v>
      </c>
      <c r="E102" s="44"/>
    </row>
    <row r="103" spans="1:5">
      <c r="A103" s="296"/>
      <c r="B103" s="297"/>
      <c r="C103" s="297"/>
      <c r="D103" s="47" t="s">
        <v>123</v>
      </c>
      <c r="E103" s="44"/>
    </row>
    <row r="104" spans="1:5">
      <c r="A104" s="48"/>
      <c r="B104" s="47" t="s">
        <v>124</v>
      </c>
      <c r="C104" s="47" t="s">
        <v>125</v>
      </c>
      <c r="D104" s="47" t="s">
        <v>126</v>
      </c>
      <c r="E104" s="44"/>
    </row>
    <row r="105" spans="1:5" ht="64.5" customHeight="1">
      <c r="A105" s="49"/>
      <c r="B105" s="50" t="s">
        <v>280</v>
      </c>
      <c r="C105" s="51">
        <v>6010</v>
      </c>
      <c r="D105" s="52">
        <v>24630</v>
      </c>
      <c r="E105" s="44"/>
    </row>
    <row r="106" spans="1:5" ht="15" customHeight="1">
      <c r="A106" s="49"/>
      <c r="B106" s="50" t="s">
        <v>128</v>
      </c>
      <c r="C106" s="51">
        <v>6020</v>
      </c>
      <c r="D106" s="53">
        <v>3618041824.3699999</v>
      </c>
      <c r="E106" s="44"/>
    </row>
    <row r="107" spans="1:5" ht="15" customHeight="1">
      <c r="A107" s="49"/>
      <c r="B107" s="50" t="s">
        <v>129</v>
      </c>
      <c r="C107" s="51">
        <v>6030</v>
      </c>
      <c r="D107" s="53">
        <v>3503528897.3600001</v>
      </c>
      <c r="E107" s="44"/>
    </row>
    <row r="108" spans="1:5" ht="21" customHeight="1">
      <c r="A108" s="49"/>
      <c r="B108" s="50" t="s">
        <v>130</v>
      </c>
      <c r="C108" s="51">
        <v>6040</v>
      </c>
      <c r="D108" s="53">
        <v>482778697</v>
      </c>
      <c r="E108" s="44"/>
    </row>
    <row r="109" spans="1:5" ht="21" customHeight="1">
      <c r="A109" s="49"/>
      <c r="B109" s="50" t="s">
        <v>131</v>
      </c>
      <c r="C109" s="51">
        <v>6050</v>
      </c>
      <c r="D109" s="53">
        <v>474876457</v>
      </c>
      <c r="E109" s="44"/>
    </row>
    <row r="110" spans="1:5" ht="23.25" customHeight="1">
      <c r="A110" s="49"/>
      <c r="B110" s="50" t="s">
        <v>132</v>
      </c>
      <c r="C110" s="51">
        <v>6060</v>
      </c>
      <c r="D110" s="53">
        <v>168033</v>
      </c>
      <c r="E110" s="44"/>
    </row>
    <row r="111" spans="1:5" ht="25.5" customHeight="1">
      <c r="A111" s="49"/>
      <c r="B111" s="50" t="s">
        <v>133</v>
      </c>
      <c r="C111" s="51">
        <v>6070</v>
      </c>
      <c r="D111" s="53">
        <v>854334</v>
      </c>
      <c r="E111" s="44"/>
    </row>
    <row r="112" spans="1:5" ht="26.25" customHeight="1">
      <c r="A112" s="49"/>
      <c r="B112" s="50" t="s">
        <v>134</v>
      </c>
      <c r="C112" s="51">
        <v>6080</v>
      </c>
      <c r="D112" s="53">
        <v>67430</v>
      </c>
      <c r="E112" s="44"/>
    </row>
    <row r="113" spans="1:5" ht="24" customHeight="1">
      <c r="A113" s="49"/>
      <c r="B113" s="50" t="s">
        <v>135</v>
      </c>
      <c r="C113" s="51">
        <v>6090</v>
      </c>
      <c r="D113" s="53">
        <v>1641380</v>
      </c>
      <c r="E113" s="44"/>
    </row>
    <row r="114" spans="1:5" ht="24" customHeight="1">
      <c r="A114" s="49"/>
      <c r="B114" s="50" t="s">
        <v>136</v>
      </c>
      <c r="C114" s="51">
        <v>6100</v>
      </c>
      <c r="D114" s="53">
        <v>3219599</v>
      </c>
      <c r="E114" s="44"/>
    </row>
    <row r="115" spans="1:5" ht="35.25" customHeight="1">
      <c r="A115" s="49"/>
      <c r="B115" s="50" t="s">
        <v>137</v>
      </c>
      <c r="C115" s="51">
        <v>6110</v>
      </c>
      <c r="D115" s="53">
        <v>9270659</v>
      </c>
      <c r="E115" s="44"/>
    </row>
    <row r="116" spans="1:5">
      <c r="A116" s="301" t="s">
        <v>281</v>
      </c>
      <c r="B116" s="301"/>
      <c r="C116" s="301"/>
      <c r="D116" s="44"/>
      <c r="E116" s="44"/>
    </row>
    <row r="117" spans="1:5">
      <c r="A117" s="44"/>
      <c r="B117" s="44"/>
      <c r="C117" s="44"/>
      <c r="D117" s="44"/>
      <c r="E117" s="44"/>
    </row>
    <row r="118" spans="1:5">
      <c r="A118" s="44"/>
      <c r="B118" s="44"/>
      <c r="C118" s="44"/>
      <c r="D118" s="44"/>
      <c r="E118" s="44"/>
    </row>
    <row r="119" spans="1:5">
      <c r="A119" s="299" t="s">
        <v>282</v>
      </c>
      <c r="B119" s="299"/>
      <c r="C119" s="299"/>
      <c r="D119" s="299"/>
      <c r="E119" s="299"/>
    </row>
    <row r="120" spans="1:5">
      <c r="A120" s="44"/>
      <c r="B120" s="44"/>
      <c r="C120" s="44"/>
      <c r="D120" s="44"/>
      <c r="E120" s="44"/>
    </row>
    <row r="121" spans="1:5">
      <c r="A121" s="295"/>
      <c r="B121" s="302" t="s">
        <v>0</v>
      </c>
      <c r="C121" s="302" t="s">
        <v>121</v>
      </c>
      <c r="D121" s="304" t="s">
        <v>153</v>
      </c>
      <c r="E121" s="304" t="s">
        <v>154</v>
      </c>
    </row>
    <row r="122" spans="1:5">
      <c r="A122" s="296"/>
      <c r="B122" s="303"/>
      <c r="C122" s="303"/>
      <c r="D122" s="305"/>
      <c r="E122" s="305"/>
    </row>
    <row r="123" spans="1:5">
      <c r="A123" s="55"/>
      <c r="B123" s="56" t="s">
        <v>124</v>
      </c>
      <c r="C123" s="57" t="s">
        <v>125</v>
      </c>
      <c r="D123" s="57" t="s">
        <v>126</v>
      </c>
      <c r="E123" s="57" t="s">
        <v>155</v>
      </c>
    </row>
    <row r="124" spans="1:5" ht="36.75" customHeight="1">
      <c r="A124" s="58"/>
      <c r="B124" s="59" t="s">
        <v>283</v>
      </c>
      <c r="C124" s="60">
        <v>7010</v>
      </c>
      <c r="D124" s="52">
        <f>SUM(_7011_1+_7012_1+_7013_1+_7014_1+_7015_1+_7016_1+_7017_1+_7018_1+_7019_1)</f>
        <v>69855133</v>
      </c>
      <c r="E124" s="61">
        <f>SUM(_7011_2+_7012_2+_7013_2+_7014_2+_7015_2+_7016_2+_7017_2+_7018_2+_7019_2)</f>
        <v>347847833652.42004</v>
      </c>
    </row>
    <row r="125" spans="1:5">
      <c r="A125" s="62"/>
      <c r="B125" s="63" t="s">
        <v>159</v>
      </c>
      <c r="C125" s="60">
        <v>7011</v>
      </c>
      <c r="D125" s="52">
        <v>49691601</v>
      </c>
      <c r="E125" s="53">
        <v>81766057665.449997</v>
      </c>
    </row>
    <row r="126" spans="1:5">
      <c r="A126" s="62"/>
      <c r="B126" s="63" t="s">
        <v>160</v>
      </c>
      <c r="C126" s="60">
        <v>7012</v>
      </c>
      <c r="D126" s="52">
        <v>688151</v>
      </c>
      <c r="E126" s="53">
        <v>3330710907.3000002</v>
      </c>
    </row>
    <row r="127" spans="1:5">
      <c r="A127" s="62"/>
      <c r="B127" s="63" t="s">
        <v>284</v>
      </c>
      <c r="C127" s="60">
        <v>7013</v>
      </c>
      <c r="D127" s="52">
        <v>109463</v>
      </c>
      <c r="E127" s="53">
        <v>2585240309.4499998</v>
      </c>
    </row>
    <row r="128" spans="1:5">
      <c r="A128" s="62"/>
      <c r="B128" s="63" t="s">
        <v>285</v>
      </c>
      <c r="C128" s="60">
        <v>7014</v>
      </c>
      <c r="D128" s="52">
        <v>18266853</v>
      </c>
      <c r="E128" s="53">
        <v>236443767246.03</v>
      </c>
    </row>
    <row r="129" spans="1:5">
      <c r="A129" s="62"/>
      <c r="B129" s="63" t="s">
        <v>286</v>
      </c>
      <c r="C129" s="60">
        <v>7015</v>
      </c>
      <c r="D129" s="52">
        <v>176748</v>
      </c>
      <c r="E129" s="53">
        <v>3471426086.8400002</v>
      </c>
    </row>
    <row r="130" spans="1:5">
      <c r="A130" s="62"/>
      <c r="B130" s="63" t="s">
        <v>287</v>
      </c>
      <c r="C130" s="60">
        <v>7016</v>
      </c>
      <c r="D130" s="52">
        <v>878571</v>
      </c>
      <c r="E130" s="53">
        <v>19086613488.240002</v>
      </c>
    </row>
    <row r="131" spans="1:5">
      <c r="A131" s="62"/>
      <c r="B131" s="63" t="s">
        <v>288</v>
      </c>
      <c r="C131" s="60">
        <v>7017</v>
      </c>
      <c r="D131" s="52">
        <v>31584</v>
      </c>
      <c r="E131" s="53">
        <v>745782929.25999999</v>
      </c>
    </row>
    <row r="132" spans="1:5">
      <c r="A132" s="62"/>
      <c r="B132" s="63" t="s">
        <v>289</v>
      </c>
      <c r="C132" s="60">
        <v>7018</v>
      </c>
      <c r="D132" s="52">
        <v>10578</v>
      </c>
      <c r="E132" s="53">
        <v>366965854.26999998</v>
      </c>
    </row>
    <row r="133" spans="1:5">
      <c r="A133" s="62"/>
      <c r="B133" s="63" t="s">
        <v>290</v>
      </c>
      <c r="C133" s="60">
        <v>7019</v>
      </c>
      <c r="D133" s="52">
        <v>1584</v>
      </c>
      <c r="E133" s="53">
        <v>51269165.579999998</v>
      </c>
    </row>
    <row r="134" spans="1:5" ht="30" customHeight="1">
      <c r="A134" s="58"/>
      <c r="B134" s="59" t="s">
        <v>164</v>
      </c>
      <c r="C134" s="60">
        <v>7020</v>
      </c>
      <c r="D134" s="52">
        <v>47194366</v>
      </c>
      <c r="E134" s="53">
        <v>305094810221</v>
      </c>
    </row>
    <row r="135" spans="1:5" ht="52.5" customHeight="1">
      <c r="A135" s="58"/>
      <c r="B135" s="59" t="s">
        <v>165</v>
      </c>
      <c r="C135" s="60">
        <v>7030</v>
      </c>
      <c r="D135" s="52">
        <f>SUM(_7031_1+_7032_1+_7033_1)</f>
        <v>384311</v>
      </c>
      <c r="E135" s="53">
        <f>SUM(_7031_2+_7032_2+_7033_2)</f>
        <v>151052711414.21002</v>
      </c>
    </row>
    <row r="136" spans="1:5">
      <c r="A136" s="62"/>
      <c r="B136" s="63" t="s">
        <v>166</v>
      </c>
      <c r="C136" s="60">
        <v>7031</v>
      </c>
      <c r="D136" s="52">
        <v>200039</v>
      </c>
      <c r="E136" s="53">
        <v>85214299974.850006</v>
      </c>
    </row>
    <row r="137" spans="1:5">
      <c r="A137" s="62"/>
      <c r="B137" s="63" t="s">
        <v>167</v>
      </c>
      <c r="C137" s="60">
        <v>7032</v>
      </c>
      <c r="D137" s="52">
        <v>30699</v>
      </c>
      <c r="E137" s="53">
        <v>5037996796.96</v>
      </c>
    </row>
    <row r="138" spans="1:5">
      <c r="A138" s="62"/>
      <c r="B138" s="63" t="s">
        <v>168</v>
      </c>
      <c r="C138" s="60">
        <v>7033</v>
      </c>
      <c r="D138" s="52">
        <v>153573</v>
      </c>
      <c r="E138" s="53">
        <v>60800414642.400002</v>
      </c>
    </row>
    <row r="139" spans="1:5" ht="51" customHeight="1">
      <c r="A139" s="58"/>
      <c r="B139" s="59" t="s">
        <v>169</v>
      </c>
      <c r="C139" s="60">
        <v>7034</v>
      </c>
      <c r="D139" s="52">
        <v>360154</v>
      </c>
      <c r="E139" s="53">
        <v>86035024806</v>
      </c>
    </row>
    <row r="140" spans="1:5">
      <c r="A140" s="44"/>
      <c r="B140" s="44"/>
      <c r="C140" s="44"/>
      <c r="D140" s="44"/>
      <c r="E140" s="44"/>
    </row>
    <row r="141" spans="1:5">
      <c r="A141" s="299" t="s">
        <v>291</v>
      </c>
      <c r="B141" s="299"/>
      <c r="C141" s="299"/>
      <c r="D141" s="299"/>
      <c r="E141" s="299"/>
    </row>
    <row r="142" spans="1:5">
      <c r="A142" s="44"/>
      <c r="B142" s="44"/>
      <c r="C142" s="44"/>
      <c r="D142" s="44"/>
      <c r="E142" s="44"/>
    </row>
    <row r="143" spans="1:5">
      <c r="A143" s="295"/>
      <c r="B143" s="302" t="s">
        <v>0</v>
      </c>
      <c r="C143" s="302" t="s">
        <v>121</v>
      </c>
      <c r="D143" s="304" t="s">
        <v>153</v>
      </c>
      <c r="E143" s="304" t="s">
        <v>154</v>
      </c>
    </row>
    <row r="144" spans="1:5">
      <c r="A144" s="296"/>
      <c r="B144" s="303"/>
      <c r="C144" s="303"/>
      <c r="D144" s="305"/>
      <c r="E144" s="305"/>
    </row>
    <row r="145" spans="1:5">
      <c r="A145" s="55"/>
      <c r="B145" s="56" t="s">
        <v>124</v>
      </c>
      <c r="C145" s="57" t="s">
        <v>125</v>
      </c>
      <c r="D145" s="57" t="s">
        <v>126</v>
      </c>
      <c r="E145" s="57" t="s">
        <v>155</v>
      </c>
    </row>
    <row r="146" spans="1:5" ht="20.25" customHeight="1">
      <c r="A146" s="58"/>
      <c r="B146" s="59" t="s">
        <v>171</v>
      </c>
      <c r="C146" s="60">
        <v>8000</v>
      </c>
      <c r="D146" s="52">
        <f>SUM(_8010_1+_8020_1+_8030_1+_8040_1+_8050_1+_8060_1+_8070_1+_8080_1+_8090_1+_8100_1+_8110_1+_8120_1+_8130_1+_8140_1+_8150_1+_8160_1+_8170_1+_8180_1+_8190_1+_8200_1+_8210_1+_8220_1+_8230_1+_8240_1+_8250_1)</f>
        <v>19487398</v>
      </c>
      <c r="E146" s="53">
        <f>SUM(_8010_2+_8020_2+_8030_2+_8040_2+_8050_2+_8060_2+_8070_2+_8080_2+_8090_2+_8100_2+_8110_2+_8120_2+_8130_2+_8140_2+_8150_2+_8160_2+_8170_2+_8180_2+_8190_2+_8200_2+_8210_2+_8220_2+_8230_2+_8240_2+_8250_2)</f>
        <v>11104483576429.297</v>
      </c>
    </row>
    <row r="147" spans="1:5">
      <c r="A147" s="62"/>
      <c r="B147" s="63" t="s">
        <v>179</v>
      </c>
      <c r="C147" s="60">
        <v>8010</v>
      </c>
      <c r="D147" s="52">
        <v>5257</v>
      </c>
      <c r="E147" s="53">
        <v>34277466.270000003</v>
      </c>
    </row>
    <row r="148" spans="1:5">
      <c r="A148" s="62"/>
      <c r="B148" s="63" t="s">
        <v>181</v>
      </c>
      <c r="C148" s="60">
        <v>8020</v>
      </c>
      <c r="D148" s="52">
        <v>19310</v>
      </c>
      <c r="E148" s="53">
        <v>53527260706.349998</v>
      </c>
    </row>
    <row r="149" spans="1:5">
      <c r="A149" s="62"/>
      <c r="B149" s="63" t="s">
        <v>183</v>
      </c>
      <c r="C149" s="60">
        <v>8030</v>
      </c>
      <c r="D149" s="52">
        <v>56000</v>
      </c>
      <c r="E149" s="53">
        <v>69488598265.630005</v>
      </c>
    </row>
    <row r="150" spans="1:5">
      <c r="A150" s="62"/>
      <c r="B150" s="63" t="s">
        <v>185</v>
      </c>
      <c r="C150" s="60">
        <v>8040</v>
      </c>
      <c r="D150" s="52">
        <v>244972</v>
      </c>
      <c r="E150" s="53">
        <v>10893162275947.721</v>
      </c>
    </row>
    <row r="151" spans="1:5">
      <c r="A151" s="62"/>
      <c r="B151" s="63" t="s">
        <v>187</v>
      </c>
      <c r="C151" s="60">
        <v>8050</v>
      </c>
      <c r="D151" s="52">
        <v>3709</v>
      </c>
      <c r="E151" s="53">
        <v>16058801031.85</v>
      </c>
    </row>
    <row r="152" spans="1:5">
      <c r="A152" s="62"/>
      <c r="B152" s="63" t="s">
        <v>292</v>
      </c>
      <c r="C152" s="60">
        <v>8060</v>
      </c>
      <c r="D152" s="52">
        <v>70</v>
      </c>
      <c r="E152" s="53">
        <v>3942416.15</v>
      </c>
    </row>
    <row r="153" spans="1:5">
      <c r="A153" s="62"/>
      <c r="B153" s="63" t="s">
        <v>190</v>
      </c>
      <c r="C153" s="60">
        <v>8070</v>
      </c>
      <c r="D153" s="52">
        <v>48</v>
      </c>
      <c r="E153" s="53">
        <v>640283541.37</v>
      </c>
    </row>
    <row r="154" spans="1:5">
      <c r="A154" s="62"/>
      <c r="B154" s="63" t="s">
        <v>173</v>
      </c>
      <c r="C154" s="60">
        <v>8080</v>
      </c>
      <c r="D154" s="52">
        <v>25191</v>
      </c>
      <c r="E154" s="53">
        <v>1170577353.1900001</v>
      </c>
    </row>
    <row r="155" spans="1:5">
      <c r="A155" s="62"/>
      <c r="B155" s="63" t="s">
        <v>175</v>
      </c>
      <c r="C155" s="60">
        <v>8090</v>
      </c>
      <c r="D155" s="52">
        <v>1865</v>
      </c>
      <c r="E155" s="53">
        <v>48802485.060000002</v>
      </c>
    </row>
    <row r="156" spans="1:5">
      <c r="A156" s="62"/>
      <c r="B156" s="63" t="s">
        <v>177</v>
      </c>
      <c r="C156" s="60">
        <v>8100</v>
      </c>
      <c r="D156" s="52">
        <v>29703</v>
      </c>
      <c r="E156" s="53">
        <v>501963596.01999998</v>
      </c>
    </row>
    <row r="157" spans="1:5">
      <c r="A157" s="62"/>
      <c r="B157" s="63" t="s">
        <v>192</v>
      </c>
      <c r="C157" s="60">
        <v>8110</v>
      </c>
      <c r="D157" s="52">
        <v>4121272</v>
      </c>
      <c r="E157" s="53">
        <v>5050840553.8599997</v>
      </c>
    </row>
    <row r="158" spans="1:5">
      <c r="A158" s="62"/>
      <c r="B158" s="63" t="s">
        <v>194</v>
      </c>
      <c r="C158" s="60">
        <v>8120</v>
      </c>
      <c r="D158" s="52">
        <v>146997</v>
      </c>
      <c r="E158" s="53">
        <v>127845161.16</v>
      </c>
    </row>
    <row r="159" spans="1:5">
      <c r="A159" s="62"/>
      <c r="B159" s="63" t="s">
        <v>196</v>
      </c>
      <c r="C159" s="60">
        <v>8130</v>
      </c>
      <c r="D159" s="52">
        <v>12628654</v>
      </c>
      <c r="E159" s="53">
        <v>38023094186.709999</v>
      </c>
    </row>
    <row r="160" spans="1:5">
      <c r="A160" s="62"/>
      <c r="B160" s="63" t="s">
        <v>198</v>
      </c>
      <c r="C160" s="60">
        <v>8140</v>
      </c>
      <c r="D160" s="52">
        <v>32147</v>
      </c>
      <c r="E160" s="53">
        <v>75627223.980000004</v>
      </c>
    </row>
    <row r="161" spans="1:5">
      <c r="A161" s="62"/>
      <c r="B161" s="63" t="s">
        <v>200</v>
      </c>
      <c r="C161" s="60">
        <v>8150</v>
      </c>
      <c r="D161" s="52">
        <v>117137</v>
      </c>
      <c r="E161" s="53">
        <v>198893362.19999999</v>
      </c>
    </row>
    <row r="162" spans="1:5">
      <c r="A162" s="62"/>
      <c r="B162" s="63" t="s">
        <v>202</v>
      </c>
      <c r="C162" s="60">
        <v>8160</v>
      </c>
      <c r="D162" s="52">
        <v>11250</v>
      </c>
      <c r="E162" s="53">
        <v>19387518.34</v>
      </c>
    </row>
    <row r="163" spans="1:5">
      <c r="A163" s="62"/>
      <c r="B163" s="63" t="s">
        <v>204</v>
      </c>
      <c r="C163" s="60">
        <v>8170</v>
      </c>
      <c r="D163" s="52">
        <v>73970</v>
      </c>
      <c r="E163" s="53">
        <v>268148869.28</v>
      </c>
    </row>
    <row r="164" spans="1:5">
      <c r="A164" s="62"/>
      <c r="B164" s="63" t="s">
        <v>206</v>
      </c>
      <c r="C164" s="60">
        <v>8180</v>
      </c>
      <c r="D164" s="52">
        <v>122990</v>
      </c>
      <c r="E164" s="53">
        <v>1564716692.8599999</v>
      </c>
    </row>
    <row r="165" spans="1:5">
      <c r="A165" s="62"/>
      <c r="B165" s="63" t="s">
        <v>208</v>
      </c>
      <c r="C165" s="60">
        <v>8190</v>
      </c>
      <c r="D165" s="52">
        <v>1772890</v>
      </c>
      <c r="E165" s="53">
        <v>21994201773.34</v>
      </c>
    </row>
    <row r="166" spans="1:5">
      <c r="A166" s="62"/>
      <c r="B166" s="63" t="s">
        <v>210</v>
      </c>
      <c r="C166" s="60">
        <v>8200</v>
      </c>
      <c r="D166" s="52">
        <v>250</v>
      </c>
      <c r="E166" s="53">
        <v>2163845.34</v>
      </c>
    </row>
    <row r="167" spans="1:5">
      <c r="A167" s="62"/>
      <c r="B167" s="63" t="s">
        <v>212</v>
      </c>
      <c r="C167" s="60">
        <v>8210</v>
      </c>
      <c r="D167" s="52">
        <v>50</v>
      </c>
      <c r="E167" s="53">
        <v>811345.07</v>
      </c>
    </row>
    <row r="168" spans="1:5">
      <c r="A168" s="62"/>
      <c r="B168" s="63" t="s">
        <v>214</v>
      </c>
      <c r="C168" s="60">
        <v>8220</v>
      </c>
      <c r="D168" s="52">
        <v>5</v>
      </c>
      <c r="E168" s="53">
        <v>103500</v>
      </c>
    </row>
    <row r="169" spans="1:5">
      <c r="A169" s="62"/>
      <c r="B169" s="63" t="s">
        <v>216</v>
      </c>
      <c r="C169" s="60">
        <v>8230</v>
      </c>
      <c r="D169" s="52">
        <v>8</v>
      </c>
      <c r="E169" s="53">
        <v>1101569.1100000001</v>
      </c>
    </row>
    <row r="170" spans="1:5">
      <c r="A170" s="62"/>
      <c r="B170" s="63" t="s">
        <v>218</v>
      </c>
      <c r="C170" s="60">
        <v>8240</v>
      </c>
      <c r="D170" s="52">
        <v>1538</v>
      </c>
      <c r="E170" s="53">
        <v>25930697.34</v>
      </c>
    </row>
    <row r="171" spans="1:5">
      <c r="A171" s="62"/>
      <c r="B171" s="63" t="s">
        <v>220</v>
      </c>
      <c r="C171" s="60">
        <v>8250</v>
      </c>
      <c r="D171" s="52">
        <v>72115</v>
      </c>
      <c r="E171" s="53">
        <v>2493927321.0999999</v>
      </c>
    </row>
  </sheetData>
  <mergeCells count="56">
    <mergeCell ref="A141:E141"/>
    <mergeCell ref="A143:A144"/>
    <mergeCell ref="B143:B144"/>
    <mergeCell ref="C143:C144"/>
    <mergeCell ref="D143:D144"/>
    <mergeCell ref="E143:E144"/>
    <mergeCell ref="A116:C116"/>
    <mergeCell ref="A119:E119"/>
    <mergeCell ref="A121:A122"/>
    <mergeCell ref="B121:B122"/>
    <mergeCell ref="C121:C122"/>
    <mergeCell ref="D121:D122"/>
    <mergeCell ref="E121:E122"/>
    <mergeCell ref="A96:C96"/>
    <mergeCell ref="A99:D99"/>
    <mergeCell ref="A100:D100"/>
    <mergeCell ref="A101:D101"/>
    <mergeCell ref="A102:A103"/>
    <mergeCell ref="B102:B103"/>
    <mergeCell ref="C102:C103"/>
    <mergeCell ref="A77:C77"/>
    <mergeCell ref="A79:D79"/>
    <mergeCell ref="A80:D80"/>
    <mergeCell ref="A81:D81"/>
    <mergeCell ref="A82:A83"/>
    <mergeCell ref="B82:B83"/>
    <mergeCell ref="C82:C83"/>
    <mergeCell ref="A58:C58"/>
    <mergeCell ref="A60:D60"/>
    <mergeCell ref="A61:D61"/>
    <mergeCell ref="A62:D62"/>
    <mergeCell ref="A63:A64"/>
    <mergeCell ref="B63:B64"/>
    <mergeCell ref="C63:C64"/>
    <mergeCell ref="A39:C39"/>
    <mergeCell ref="A41:D41"/>
    <mergeCell ref="A42:D42"/>
    <mergeCell ref="A43:D43"/>
    <mergeCell ref="A44:A45"/>
    <mergeCell ref="B44:B45"/>
    <mergeCell ref="C44:C45"/>
    <mergeCell ref="A20:C20"/>
    <mergeCell ref="A22:D22"/>
    <mergeCell ref="A23:D23"/>
    <mergeCell ref="A24:D24"/>
    <mergeCell ref="A25:A26"/>
    <mergeCell ref="B25:B26"/>
    <mergeCell ref="C25:C26"/>
    <mergeCell ref="A6:A7"/>
    <mergeCell ref="B6:B7"/>
    <mergeCell ref="C6:C7"/>
    <mergeCell ref="A1:D1"/>
    <mergeCell ref="A2:D2"/>
    <mergeCell ref="A3:D3"/>
    <mergeCell ref="A4:D4"/>
    <mergeCell ref="A5:D5"/>
  </mergeCells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workbookViewId="0">
      <selection activeCell="B122" sqref="B122"/>
    </sheetView>
  </sheetViews>
  <sheetFormatPr baseColWidth="10" defaultColWidth="10.69921875" defaultRowHeight="13.2"/>
  <cols>
    <col min="1" max="1" width="6.5" style="92" customWidth="1"/>
    <col min="2" max="2" width="49.796875" style="92" customWidth="1"/>
    <col min="3" max="3" width="41.19921875" style="92" customWidth="1"/>
    <col min="4" max="4" width="36.296875" style="92" customWidth="1"/>
    <col min="5" max="5" width="21.296875" style="92" customWidth="1"/>
    <col min="6" max="16384" width="10.69921875" style="92"/>
  </cols>
  <sheetData>
    <row r="1" spans="1:5">
      <c r="A1" s="309" t="s">
        <v>117</v>
      </c>
      <c r="B1" s="309"/>
      <c r="C1" s="309"/>
      <c r="D1" s="309"/>
      <c r="E1" s="91"/>
    </row>
    <row r="2" spans="1:5">
      <c r="A2" s="310" t="s">
        <v>118</v>
      </c>
      <c r="B2" s="310"/>
      <c r="C2" s="310"/>
      <c r="D2" s="310"/>
      <c r="E2" s="91"/>
    </row>
    <row r="3" spans="1:5">
      <c r="A3" s="310"/>
      <c r="B3" s="310"/>
      <c r="C3" s="310"/>
      <c r="D3" s="310"/>
      <c r="E3" s="91"/>
    </row>
    <row r="4" spans="1:5">
      <c r="A4" s="310"/>
      <c r="B4" s="310"/>
      <c r="C4" s="310"/>
      <c r="D4" s="310"/>
      <c r="E4" s="91"/>
    </row>
    <row r="5" spans="1:5">
      <c r="A5" s="311" t="s">
        <v>272</v>
      </c>
      <c r="B5" s="311"/>
      <c r="C5" s="311"/>
      <c r="D5" s="311"/>
      <c r="E5" s="91"/>
    </row>
    <row r="6" spans="1:5">
      <c r="A6" s="306"/>
      <c r="B6" s="306" t="s">
        <v>0</v>
      </c>
      <c r="C6" s="306" t="s">
        <v>121</v>
      </c>
      <c r="D6" s="93" t="s">
        <v>122</v>
      </c>
      <c r="E6" s="91"/>
    </row>
    <row r="7" spans="1:5">
      <c r="A7" s="307"/>
      <c r="B7" s="308"/>
      <c r="C7" s="308"/>
      <c r="D7" s="94" t="s">
        <v>123</v>
      </c>
      <c r="E7" s="91"/>
    </row>
    <row r="8" spans="1:5">
      <c r="A8" s="95"/>
      <c r="B8" s="114">
        <v>1</v>
      </c>
      <c r="C8" s="114">
        <v>2</v>
      </c>
      <c r="D8" s="115">
        <v>3</v>
      </c>
      <c r="E8" s="91"/>
    </row>
    <row r="9" spans="1:5" ht="51" customHeight="1">
      <c r="A9" s="96"/>
      <c r="B9" s="97" t="s">
        <v>603</v>
      </c>
      <c r="C9" s="116">
        <v>1010</v>
      </c>
      <c r="D9" s="99">
        <v>92681285</v>
      </c>
      <c r="E9" s="91"/>
    </row>
    <row r="10" spans="1:5" ht="16.5" customHeight="1">
      <c r="A10" s="96"/>
      <c r="B10" s="100" t="s">
        <v>128</v>
      </c>
      <c r="C10" s="116">
        <v>1020</v>
      </c>
      <c r="D10" s="101">
        <v>27234322576561.129</v>
      </c>
      <c r="E10" s="91"/>
    </row>
    <row r="11" spans="1:5" ht="15.75" customHeight="1">
      <c r="A11" s="96"/>
      <c r="B11" s="100" t="s">
        <v>604</v>
      </c>
      <c r="C11" s="116">
        <v>1030</v>
      </c>
      <c r="D11" s="101">
        <v>13470648462578.039</v>
      </c>
      <c r="E11" s="91"/>
    </row>
    <row r="12" spans="1:5" ht="15.75" customHeight="1">
      <c r="A12" s="96"/>
      <c r="B12" s="100" t="s">
        <v>605</v>
      </c>
      <c r="C12" s="116">
        <v>1040</v>
      </c>
      <c r="D12" s="101">
        <v>1708702658743</v>
      </c>
      <c r="E12" s="91"/>
    </row>
    <row r="13" spans="1:5" ht="17.25" customHeight="1">
      <c r="A13" s="96"/>
      <c r="B13" s="100" t="s">
        <v>606</v>
      </c>
      <c r="C13" s="116">
        <v>1050</v>
      </c>
      <c r="D13" s="101">
        <v>1703429843010</v>
      </c>
      <c r="E13" s="91"/>
    </row>
    <row r="14" spans="1:5" ht="23.25" customHeight="1">
      <c r="A14" s="96"/>
      <c r="B14" s="100" t="s">
        <v>136</v>
      </c>
      <c r="C14" s="116">
        <v>1060</v>
      </c>
      <c r="D14" s="101">
        <v>758380207</v>
      </c>
      <c r="E14" s="91"/>
    </row>
    <row r="15" spans="1:5" ht="24" customHeight="1">
      <c r="A15" s="96"/>
      <c r="B15" s="100" t="s">
        <v>607</v>
      </c>
      <c r="C15" s="116">
        <v>1070</v>
      </c>
      <c r="D15" s="101">
        <v>11176931949</v>
      </c>
      <c r="E15" s="91"/>
    </row>
    <row r="16" spans="1:5">
      <c r="A16" s="312" t="s">
        <v>138</v>
      </c>
      <c r="B16" s="313"/>
      <c r="C16" s="312"/>
      <c r="D16" s="91"/>
      <c r="E16" s="91"/>
    </row>
    <row r="17" spans="1:5">
      <c r="A17" s="91"/>
      <c r="B17" s="91"/>
      <c r="C17" s="91"/>
      <c r="D17" s="91"/>
      <c r="E17" s="91"/>
    </row>
    <row r="18" spans="1:5">
      <c r="A18" s="310" t="s">
        <v>139</v>
      </c>
      <c r="B18" s="310"/>
      <c r="C18" s="310"/>
      <c r="D18" s="310"/>
      <c r="E18" s="91"/>
    </row>
    <row r="19" spans="1:5">
      <c r="A19" s="310"/>
      <c r="B19" s="310"/>
      <c r="C19" s="310"/>
      <c r="D19" s="310"/>
      <c r="E19" s="91"/>
    </row>
    <row r="20" spans="1:5">
      <c r="A20" s="311"/>
      <c r="B20" s="311"/>
      <c r="C20" s="311"/>
      <c r="D20" s="311"/>
      <c r="E20" s="91"/>
    </row>
    <row r="21" spans="1:5">
      <c r="A21" s="306"/>
      <c r="B21" s="306" t="s">
        <v>0</v>
      </c>
      <c r="C21" s="306" t="s">
        <v>121</v>
      </c>
      <c r="D21" s="93" t="s">
        <v>122</v>
      </c>
      <c r="E21" s="91"/>
    </row>
    <row r="22" spans="1:5">
      <c r="A22" s="307"/>
      <c r="B22" s="314"/>
      <c r="C22" s="314"/>
      <c r="D22" s="94" t="s">
        <v>123</v>
      </c>
      <c r="E22" s="91"/>
    </row>
    <row r="23" spans="1:5">
      <c r="A23" s="102"/>
      <c r="B23" s="117">
        <v>1</v>
      </c>
      <c r="C23" s="117">
        <v>2</v>
      </c>
      <c r="D23" s="115">
        <v>3</v>
      </c>
      <c r="E23" s="91"/>
    </row>
    <row r="24" spans="1:5" ht="45.75" customHeight="1">
      <c r="A24" s="96"/>
      <c r="B24" s="97" t="s">
        <v>608</v>
      </c>
      <c r="C24" s="116">
        <v>2010</v>
      </c>
      <c r="D24" s="99">
        <v>506241</v>
      </c>
      <c r="E24" s="91"/>
    </row>
    <row r="25" spans="1:5" ht="18" customHeight="1">
      <c r="A25" s="96"/>
      <c r="B25" s="97" t="s">
        <v>128</v>
      </c>
      <c r="C25" s="116">
        <v>2020</v>
      </c>
      <c r="D25" s="101">
        <v>63698537306.989998</v>
      </c>
      <c r="E25" s="91"/>
    </row>
    <row r="26" spans="1:5" ht="18" customHeight="1">
      <c r="A26" s="96"/>
      <c r="B26" s="97" t="s">
        <v>604</v>
      </c>
      <c r="C26" s="116">
        <v>2030</v>
      </c>
      <c r="D26" s="101">
        <v>39280538649.580002</v>
      </c>
      <c r="E26" s="91"/>
    </row>
    <row r="27" spans="1:5" ht="15.75" customHeight="1">
      <c r="A27" s="96"/>
      <c r="B27" s="97" t="s">
        <v>605</v>
      </c>
      <c r="C27" s="116">
        <v>2040</v>
      </c>
      <c r="D27" s="101">
        <v>11510128733</v>
      </c>
      <c r="E27" s="91"/>
    </row>
    <row r="28" spans="1:5" ht="21" customHeight="1">
      <c r="A28" s="96"/>
      <c r="B28" s="97" t="s">
        <v>606</v>
      </c>
      <c r="C28" s="116">
        <v>2050</v>
      </c>
      <c r="D28" s="101">
        <v>11306458316</v>
      </c>
      <c r="E28" s="91"/>
    </row>
    <row r="29" spans="1:5" ht="27" customHeight="1">
      <c r="A29" s="96"/>
      <c r="B29" s="97" t="s">
        <v>136</v>
      </c>
      <c r="C29" s="116">
        <v>2060</v>
      </c>
      <c r="D29" s="101">
        <v>12983520</v>
      </c>
      <c r="E29" s="91"/>
    </row>
    <row r="30" spans="1:5" ht="30" customHeight="1">
      <c r="A30" s="96"/>
      <c r="B30" s="97" t="s">
        <v>607</v>
      </c>
      <c r="C30" s="116">
        <v>2070</v>
      </c>
      <c r="D30" s="101">
        <v>211776158</v>
      </c>
      <c r="E30" s="91"/>
    </row>
    <row r="31" spans="1:5">
      <c r="A31" s="312" t="s">
        <v>141</v>
      </c>
      <c r="B31" s="313"/>
      <c r="C31" s="313"/>
      <c r="D31" s="91"/>
      <c r="E31" s="91"/>
    </row>
    <row r="32" spans="1:5">
      <c r="A32" s="91"/>
      <c r="B32" s="91"/>
      <c r="C32" s="91"/>
      <c r="D32" s="91"/>
      <c r="E32" s="91"/>
    </row>
    <row r="33" spans="1:5">
      <c r="A33" s="310" t="s">
        <v>142</v>
      </c>
      <c r="B33" s="310"/>
      <c r="C33" s="310"/>
      <c r="D33" s="310"/>
      <c r="E33" s="91"/>
    </row>
    <row r="34" spans="1:5">
      <c r="A34" s="310"/>
      <c r="B34" s="310"/>
      <c r="C34" s="310"/>
      <c r="D34" s="310"/>
      <c r="E34" s="91"/>
    </row>
    <row r="35" spans="1:5">
      <c r="A35" s="311"/>
      <c r="B35" s="311"/>
      <c r="C35" s="311"/>
      <c r="D35" s="311"/>
      <c r="E35" s="91"/>
    </row>
    <row r="36" spans="1:5">
      <c r="A36" s="306"/>
      <c r="B36" s="306" t="s">
        <v>0</v>
      </c>
      <c r="C36" s="306" t="s">
        <v>121</v>
      </c>
      <c r="D36" s="93" t="s">
        <v>122</v>
      </c>
      <c r="E36" s="91"/>
    </row>
    <row r="37" spans="1:5">
      <c r="A37" s="307"/>
      <c r="B37" s="314"/>
      <c r="C37" s="314"/>
      <c r="D37" s="94" t="s">
        <v>123</v>
      </c>
      <c r="E37" s="91"/>
    </row>
    <row r="38" spans="1:5">
      <c r="A38" s="102"/>
      <c r="B38" s="117">
        <v>1</v>
      </c>
      <c r="C38" s="117">
        <v>2</v>
      </c>
      <c r="D38" s="115">
        <v>3</v>
      </c>
      <c r="E38" s="91"/>
    </row>
    <row r="39" spans="1:5" ht="45.75" customHeight="1">
      <c r="A39" s="96"/>
      <c r="B39" s="97" t="s">
        <v>609</v>
      </c>
      <c r="C39" s="116">
        <v>3010</v>
      </c>
      <c r="D39" s="99">
        <v>3046585</v>
      </c>
      <c r="E39" s="91"/>
    </row>
    <row r="40" spans="1:5" ht="19.5" customHeight="1">
      <c r="A40" s="96"/>
      <c r="B40" s="97" t="s">
        <v>128</v>
      </c>
      <c r="C40" s="116">
        <v>3020</v>
      </c>
      <c r="D40" s="101">
        <v>437006363867.04999</v>
      </c>
      <c r="E40" s="91"/>
    </row>
    <row r="41" spans="1:5" ht="19.5" customHeight="1">
      <c r="A41" s="96"/>
      <c r="B41" s="97" t="s">
        <v>604</v>
      </c>
      <c r="C41" s="116">
        <v>3030</v>
      </c>
      <c r="D41" s="101">
        <v>408392665151.5</v>
      </c>
      <c r="E41" s="91"/>
    </row>
    <row r="42" spans="1:5" ht="19.5" customHeight="1">
      <c r="A42" s="96"/>
      <c r="B42" s="97" t="s">
        <v>605</v>
      </c>
      <c r="C42" s="116">
        <v>3040</v>
      </c>
      <c r="D42" s="101">
        <v>36750855116</v>
      </c>
      <c r="E42" s="91"/>
    </row>
    <row r="43" spans="1:5" ht="15" customHeight="1">
      <c r="A43" s="96"/>
      <c r="B43" s="97" t="s">
        <v>606</v>
      </c>
      <c r="C43" s="116">
        <v>3050</v>
      </c>
      <c r="D43" s="101">
        <v>36642571071</v>
      </c>
      <c r="E43" s="91"/>
    </row>
    <row r="44" spans="1:5" ht="24" customHeight="1">
      <c r="A44" s="96"/>
      <c r="B44" s="97" t="s">
        <v>136</v>
      </c>
      <c r="C44" s="116">
        <v>3060</v>
      </c>
      <c r="D44" s="101">
        <v>35159561</v>
      </c>
      <c r="E44" s="91"/>
    </row>
    <row r="45" spans="1:5" ht="27.75" customHeight="1">
      <c r="A45" s="96"/>
      <c r="B45" s="97" t="s">
        <v>607</v>
      </c>
      <c r="C45" s="116">
        <v>3070</v>
      </c>
      <c r="D45" s="101">
        <v>282086043</v>
      </c>
      <c r="E45" s="91"/>
    </row>
    <row r="46" spans="1:5">
      <c r="A46" s="312" t="s">
        <v>144</v>
      </c>
      <c r="B46" s="313"/>
      <c r="C46" s="313"/>
      <c r="D46" s="91"/>
      <c r="E46" s="91"/>
    </row>
    <row r="47" spans="1:5">
      <c r="A47" s="91"/>
      <c r="B47" s="91"/>
      <c r="C47" s="91"/>
      <c r="D47" s="91"/>
      <c r="E47" s="91"/>
    </row>
    <row r="48" spans="1:5">
      <c r="A48" s="310" t="s">
        <v>145</v>
      </c>
      <c r="B48" s="310"/>
      <c r="C48" s="310"/>
      <c r="D48" s="310"/>
      <c r="E48" s="91"/>
    </row>
    <row r="49" spans="1:5">
      <c r="A49" s="310"/>
      <c r="B49" s="310"/>
      <c r="C49" s="310"/>
      <c r="D49" s="310"/>
      <c r="E49" s="91"/>
    </row>
    <row r="50" spans="1:5">
      <c r="A50" s="311"/>
      <c r="B50" s="311"/>
      <c r="C50" s="311"/>
      <c r="D50" s="311"/>
      <c r="E50" s="91"/>
    </row>
    <row r="51" spans="1:5">
      <c r="A51" s="306"/>
      <c r="B51" s="306" t="s">
        <v>0</v>
      </c>
      <c r="C51" s="306" t="s">
        <v>121</v>
      </c>
      <c r="D51" s="93" t="s">
        <v>122</v>
      </c>
      <c r="E51" s="91"/>
    </row>
    <row r="52" spans="1:5">
      <c r="A52" s="307"/>
      <c r="B52" s="314"/>
      <c r="C52" s="314"/>
      <c r="D52" s="94" t="s">
        <v>123</v>
      </c>
      <c r="E52" s="91"/>
    </row>
    <row r="53" spans="1:5">
      <c r="A53" s="102"/>
      <c r="B53" s="117">
        <v>1</v>
      </c>
      <c r="C53" s="117">
        <v>2</v>
      </c>
      <c r="D53" s="115">
        <v>3</v>
      </c>
      <c r="E53" s="91"/>
    </row>
    <row r="54" spans="1:5" ht="48" customHeight="1">
      <c r="A54" s="96"/>
      <c r="B54" s="97" t="s">
        <v>610</v>
      </c>
      <c r="C54" s="116">
        <v>4010</v>
      </c>
      <c r="D54" s="99">
        <v>2407986</v>
      </c>
      <c r="E54" s="91"/>
    </row>
    <row r="55" spans="1:5" ht="20.25" customHeight="1">
      <c r="A55" s="96"/>
      <c r="B55" s="97" t="s">
        <v>128</v>
      </c>
      <c r="C55" s="116">
        <v>4020</v>
      </c>
      <c r="D55" s="101">
        <v>15457435952.690001</v>
      </c>
      <c r="E55" s="91"/>
    </row>
    <row r="56" spans="1:5" ht="19.5" customHeight="1">
      <c r="A56" s="96"/>
      <c r="B56" s="97" t="s">
        <v>604</v>
      </c>
      <c r="C56" s="116">
        <v>4030</v>
      </c>
      <c r="D56" s="101">
        <v>15331167607.700001</v>
      </c>
      <c r="E56" s="91"/>
    </row>
    <row r="57" spans="1:5" ht="18" customHeight="1">
      <c r="A57" s="96"/>
      <c r="B57" s="97" t="s">
        <v>605</v>
      </c>
      <c r="C57" s="116">
        <v>4040</v>
      </c>
      <c r="D57" s="101">
        <v>5286276730</v>
      </c>
      <c r="E57" s="91"/>
    </row>
    <row r="58" spans="1:5" ht="22.5" customHeight="1">
      <c r="A58" s="96"/>
      <c r="B58" s="97" t="s">
        <v>606</v>
      </c>
      <c r="C58" s="116">
        <v>4050</v>
      </c>
      <c r="D58" s="101">
        <v>4554665743</v>
      </c>
      <c r="E58" s="91"/>
    </row>
    <row r="59" spans="1:5" ht="27.75" customHeight="1">
      <c r="A59" s="96"/>
      <c r="B59" s="97" t="s">
        <v>136</v>
      </c>
      <c r="C59" s="116">
        <v>4060</v>
      </c>
      <c r="D59" s="101">
        <v>10361914</v>
      </c>
      <c r="E59" s="91"/>
    </row>
    <row r="60" spans="1:5" ht="27.75" customHeight="1">
      <c r="A60" s="96"/>
      <c r="B60" s="97" t="s">
        <v>607</v>
      </c>
      <c r="C60" s="116">
        <v>4070</v>
      </c>
      <c r="D60" s="101">
        <v>727988064</v>
      </c>
      <c r="E60" s="91"/>
    </row>
    <row r="61" spans="1:5">
      <c r="A61" s="312" t="s">
        <v>147</v>
      </c>
      <c r="B61" s="313"/>
      <c r="C61" s="313"/>
      <c r="D61" s="91"/>
      <c r="E61" s="91"/>
    </row>
    <row r="62" spans="1:5">
      <c r="A62" s="103"/>
      <c r="B62" s="103"/>
      <c r="C62" s="103"/>
      <c r="D62" s="91"/>
      <c r="E62" s="91"/>
    </row>
    <row r="63" spans="1:5">
      <c r="A63" s="310" t="s">
        <v>277</v>
      </c>
      <c r="B63" s="310"/>
      <c r="C63" s="310"/>
      <c r="D63" s="310"/>
      <c r="E63" s="91"/>
    </row>
    <row r="64" spans="1:5">
      <c r="A64" s="310"/>
      <c r="B64" s="310"/>
      <c r="C64" s="310"/>
      <c r="D64" s="310"/>
      <c r="E64" s="91"/>
    </row>
    <row r="65" spans="1:5">
      <c r="A65" s="311"/>
      <c r="B65" s="311"/>
      <c r="C65" s="311"/>
      <c r="D65" s="311"/>
      <c r="E65" s="91"/>
    </row>
    <row r="66" spans="1:5">
      <c r="A66" s="306"/>
      <c r="B66" s="306" t="s">
        <v>0</v>
      </c>
      <c r="C66" s="306" t="s">
        <v>121</v>
      </c>
      <c r="D66" s="93" t="s">
        <v>122</v>
      </c>
      <c r="E66" s="91"/>
    </row>
    <row r="67" spans="1:5">
      <c r="A67" s="307"/>
      <c r="B67" s="314"/>
      <c r="C67" s="314"/>
      <c r="D67" s="94" t="s">
        <v>123</v>
      </c>
      <c r="E67" s="91"/>
    </row>
    <row r="68" spans="1:5">
      <c r="A68" s="102"/>
      <c r="B68" s="117">
        <v>1</v>
      </c>
      <c r="C68" s="117">
        <v>2</v>
      </c>
      <c r="D68" s="115">
        <v>3</v>
      </c>
      <c r="E68" s="91"/>
    </row>
    <row r="69" spans="1:5" ht="48" customHeight="1">
      <c r="A69" s="96"/>
      <c r="B69" s="97" t="s">
        <v>611</v>
      </c>
      <c r="C69" s="98">
        <v>5010</v>
      </c>
      <c r="D69" s="99">
        <v>10735</v>
      </c>
      <c r="E69" s="91"/>
    </row>
    <row r="70" spans="1:5" ht="20.25" customHeight="1">
      <c r="A70" s="96"/>
      <c r="B70" s="97" t="s">
        <v>128</v>
      </c>
      <c r="C70" s="98">
        <v>5020</v>
      </c>
      <c r="D70" s="101">
        <v>2871164154.3600001</v>
      </c>
      <c r="E70" s="91"/>
    </row>
    <row r="71" spans="1:5" ht="19.5" customHeight="1">
      <c r="A71" s="96"/>
      <c r="B71" s="97" t="s">
        <v>604</v>
      </c>
      <c r="C71" s="98">
        <v>5030</v>
      </c>
      <c r="D71" s="101">
        <v>2854175927.48</v>
      </c>
      <c r="E71" s="91"/>
    </row>
    <row r="72" spans="1:5" ht="18" customHeight="1">
      <c r="A72" s="96"/>
      <c r="B72" s="97" t="s">
        <v>605</v>
      </c>
      <c r="C72" s="98">
        <v>5040</v>
      </c>
      <c r="D72" s="101">
        <v>422035916</v>
      </c>
      <c r="E72" s="91"/>
    </row>
    <row r="73" spans="1:5" ht="22.5" customHeight="1">
      <c r="A73" s="96"/>
      <c r="B73" s="97" t="s">
        <v>606</v>
      </c>
      <c r="C73" s="98">
        <v>5050</v>
      </c>
      <c r="D73" s="101">
        <v>415195533</v>
      </c>
      <c r="E73" s="91"/>
    </row>
    <row r="74" spans="1:5" ht="27.75" customHeight="1">
      <c r="A74" s="96"/>
      <c r="B74" s="97" t="s">
        <v>136</v>
      </c>
      <c r="C74" s="98">
        <v>5060</v>
      </c>
      <c r="D74" s="101">
        <v>1469747</v>
      </c>
      <c r="E74" s="91"/>
    </row>
    <row r="75" spans="1:5" ht="27.75" customHeight="1">
      <c r="A75" s="96"/>
      <c r="B75" s="97" t="s">
        <v>607</v>
      </c>
      <c r="C75" s="98">
        <v>5070</v>
      </c>
      <c r="D75" s="101">
        <v>5593481</v>
      </c>
      <c r="E75" s="91"/>
    </row>
    <row r="76" spans="1:5">
      <c r="A76" s="312" t="s">
        <v>151</v>
      </c>
      <c r="B76" s="313"/>
      <c r="C76" s="313"/>
      <c r="D76" s="91"/>
      <c r="E76" s="91"/>
    </row>
    <row r="77" spans="1:5">
      <c r="A77" s="103"/>
      <c r="B77" s="103"/>
      <c r="C77" s="103"/>
      <c r="D77" s="91"/>
      <c r="E77" s="91"/>
    </row>
    <row r="78" spans="1:5">
      <c r="A78" s="91"/>
      <c r="B78" s="91"/>
      <c r="C78" s="91"/>
      <c r="D78" s="91"/>
      <c r="E78" s="91"/>
    </row>
    <row r="79" spans="1:5">
      <c r="A79" s="310" t="s">
        <v>279</v>
      </c>
      <c r="B79" s="310"/>
      <c r="C79" s="310"/>
      <c r="D79" s="310"/>
      <c r="E79" s="91"/>
    </row>
    <row r="80" spans="1:5">
      <c r="A80" s="310" t="s">
        <v>149</v>
      </c>
      <c r="B80" s="310"/>
      <c r="C80" s="310"/>
      <c r="D80" s="310"/>
      <c r="E80" s="91"/>
    </row>
    <row r="81" spans="1:5">
      <c r="A81" s="311"/>
      <c r="B81" s="311"/>
      <c r="C81" s="311"/>
      <c r="D81" s="311"/>
      <c r="E81" s="91"/>
    </row>
    <row r="82" spans="1:5">
      <c r="A82" s="306"/>
      <c r="B82" s="306" t="s">
        <v>0</v>
      </c>
      <c r="C82" s="306" t="s">
        <v>121</v>
      </c>
      <c r="D82" s="93" t="s">
        <v>122</v>
      </c>
      <c r="E82" s="91"/>
    </row>
    <row r="83" spans="1:5">
      <c r="A83" s="307"/>
      <c r="B83" s="314"/>
      <c r="C83" s="314"/>
      <c r="D83" s="94" t="s">
        <v>123</v>
      </c>
      <c r="E83" s="91"/>
    </row>
    <row r="84" spans="1:5">
      <c r="A84" s="102"/>
      <c r="B84" s="117">
        <v>1</v>
      </c>
      <c r="C84" s="117">
        <v>2</v>
      </c>
      <c r="D84" s="115">
        <v>3</v>
      </c>
      <c r="E84" s="91"/>
    </row>
    <row r="85" spans="1:5" ht="64.5" customHeight="1">
      <c r="A85" s="96"/>
      <c r="B85" s="97" t="s">
        <v>612</v>
      </c>
      <c r="C85" s="98">
        <v>6010</v>
      </c>
      <c r="D85" s="99">
        <v>22944</v>
      </c>
      <c r="E85" s="91"/>
    </row>
    <row r="86" spans="1:5" ht="15" customHeight="1">
      <c r="A86" s="96"/>
      <c r="B86" s="97" t="s">
        <v>613</v>
      </c>
      <c r="C86" s="98">
        <v>6020</v>
      </c>
      <c r="D86" s="101">
        <v>4783649831.9799995</v>
      </c>
      <c r="E86" s="91"/>
    </row>
    <row r="87" spans="1:5" ht="15" customHeight="1">
      <c r="A87" s="96"/>
      <c r="B87" s="97" t="s">
        <v>614</v>
      </c>
      <c r="C87" s="98">
        <v>6030</v>
      </c>
      <c r="D87" s="101">
        <v>4694402080.6599998</v>
      </c>
      <c r="E87" s="91"/>
    </row>
    <row r="88" spans="1:5" ht="21" customHeight="1">
      <c r="A88" s="96"/>
      <c r="B88" s="97" t="s">
        <v>605</v>
      </c>
      <c r="C88" s="98">
        <v>6040</v>
      </c>
      <c r="D88" s="101">
        <v>652547795</v>
      </c>
      <c r="E88" s="91"/>
    </row>
    <row r="89" spans="1:5" ht="21" customHeight="1">
      <c r="A89" s="96"/>
      <c r="B89" s="97" t="s">
        <v>606</v>
      </c>
      <c r="C89" s="98">
        <v>6050</v>
      </c>
      <c r="D89" s="101">
        <v>645210972</v>
      </c>
      <c r="E89" s="91"/>
    </row>
    <row r="90" spans="1:5" ht="23.25" customHeight="1">
      <c r="A90" s="96"/>
      <c r="B90" s="97" t="s">
        <v>136</v>
      </c>
      <c r="C90" s="98">
        <v>6060</v>
      </c>
      <c r="D90" s="101">
        <v>3626224</v>
      </c>
      <c r="E90" s="91"/>
    </row>
    <row r="91" spans="1:5" ht="25.5" customHeight="1">
      <c r="A91" s="96"/>
      <c r="B91" s="97" t="s">
        <v>607</v>
      </c>
      <c r="C91" s="98">
        <v>6070</v>
      </c>
      <c r="D91" s="101">
        <v>8213226</v>
      </c>
      <c r="E91" s="91"/>
    </row>
    <row r="92" spans="1:5">
      <c r="A92" s="312" t="s">
        <v>281</v>
      </c>
      <c r="B92" s="313"/>
      <c r="C92" s="313"/>
      <c r="D92" s="91"/>
      <c r="E92" s="91"/>
    </row>
    <row r="93" spans="1:5">
      <c r="A93" s="91"/>
      <c r="B93" s="91"/>
      <c r="C93" s="91"/>
      <c r="D93" s="91"/>
      <c r="E93" s="91"/>
    </row>
    <row r="94" spans="1:5">
      <c r="A94" s="91"/>
      <c r="B94" s="91"/>
      <c r="C94" s="91"/>
      <c r="D94" s="91"/>
      <c r="E94" s="91"/>
    </row>
    <row r="95" spans="1:5">
      <c r="A95" s="310" t="s">
        <v>282</v>
      </c>
      <c r="B95" s="310"/>
      <c r="C95" s="310"/>
      <c r="D95" s="310"/>
      <c r="E95" s="310"/>
    </row>
    <row r="96" spans="1:5">
      <c r="A96" s="91"/>
      <c r="B96" s="91"/>
      <c r="C96" s="91"/>
      <c r="D96" s="91"/>
      <c r="E96" s="91"/>
    </row>
    <row r="97" spans="1:5">
      <c r="A97" s="306"/>
      <c r="B97" s="315" t="s">
        <v>0</v>
      </c>
      <c r="C97" s="315" t="s">
        <v>121</v>
      </c>
      <c r="D97" s="317" t="s">
        <v>153</v>
      </c>
      <c r="E97" s="317" t="s">
        <v>154</v>
      </c>
    </row>
    <row r="98" spans="1:5">
      <c r="A98" s="307"/>
      <c r="B98" s="316"/>
      <c r="C98" s="316"/>
      <c r="D98" s="318"/>
      <c r="E98" s="318"/>
    </row>
    <row r="99" spans="1:5">
      <c r="A99" s="104"/>
      <c r="B99" s="118">
        <v>1</v>
      </c>
      <c r="C99" s="119">
        <v>2</v>
      </c>
      <c r="D99" s="120">
        <v>3</v>
      </c>
      <c r="E99" s="120">
        <v>4</v>
      </c>
    </row>
    <row r="100" spans="1:5" ht="36.75" customHeight="1">
      <c r="A100" s="105"/>
      <c r="B100" s="106" t="s">
        <v>615</v>
      </c>
      <c r="C100" s="107">
        <v>7010</v>
      </c>
      <c r="D100" s="99">
        <v>50646882</v>
      </c>
      <c r="E100" s="108">
        <v>338076468884.66998</v>
      </c>
    </row>
    <row r="101" spans="1:5">
      <c r="A101" s="109"/>
      <c r="B101" s="106" t="s">
        <v>159</v>
      </c>
      <c r="C101" s="107">
        <v>7011</v>
      </c>
      <c r="D101" s="99">
        <v>47846628</v>
      </c>
      <c r="E101" s="101">
        <v>76474485630.300003</v>
      </c>
    </row>
    <row r="102" spans="1:5">
      <c r="A102" s="109"/>
      <c r="B102" s="106" t="s">
        <v>160</v>
      </c>
      <c r="C102" s="107">
        <v>7012</v>
      </c>
      <c r="D102" s="99">
        <v>674383</v>
      </c>
      <c r="E102" s="101">
        <v>3349546772.3899999</v>
      </c>
    </row>
    <row r="103" spans="1:5">
      <c r="A103" s="109"/>
      <c r="B103" s="106" t="s">
        <v>161</v>
      </c>
      <c r="C103" s="107">
        <v>7013</v>
      </c>
      <c r="D103" s="99">
        <v>89788</v>
      </c>
      <c r="E103" s="101">
        <v>2335377991.6599998</v>
      </c>
    </row>
    <row r="104" spans="1:5">
      <c r="A104" s="109"/>
      <c r="B104" s="106" t="s">
        <v>285</v>
      </c>
      <c r="C104" s="107">
        <v>7014</v>
      </c>
      <c r="D104" s="99">
        <v>18104332</v>
      </c>
      <c r="E104" s="101">
        <v>234084841378.64001</v>
      </c>
    </row>
    <row r="105" spans="1:5">
      <c r="A105" s="109"/>
      <c r="B105" s="106" t="s">
        <v>286</v>
      </c>
      <c r="C105" s="107">
        <v>7015</v>
      </c>
      <c r="D105" s="99">
        <v>171425</v>
      </c>
      <c r="E105" s="101">
        <v>3485930679.0599999</v>
      </c>
    </row>
    <row r="106" spans="1:5">
      <c r="A106" s="109"/>
      <c r="B106" s="106" t="s">
        <v>287</v>
      </c>
      <c r="C106" s="107">
        <v>7016</v>
      </c>
      <c r="D106" s="99">
        <v>793042</v>
      </c>
      <c r="E106" s="101">
        <v>17188461605.16</v>
      </c>
    </row>
    <row r="107" spans="1:5">
      <c r="A107" s="109"/>
      <c r="B107" s="106" t="s">
        <v>288</v>
      </c>
      <c r="C107" s="107">
        <v>7017</v>
      </c>
      <c r="D107" s="99">
        <v>31406</v>
      </c>
      <c r="E107" s="101">
        <v>743447124.66999996</v>
      </c>
    </row>
    <row r="108" spans="1:5">
      <c r="A108" s="109"/>
      <c r="B108" s="106" t="s">
        <v>289</v>
      </c>
      <c r="C108" s="107">
        <v>7018</v>
      </c>
      <c r="D108" s="99">
        <v>9460</v>
      </c>
      <c r="E108" s="101">
        <v>344129388.94</v>
      </c>
    </row>
    <row r="109" spans="1:5">
      <c r="A109" s="109"/>
      <c r="B109" s="106" t="s">
        <v>290</v>
      </c>
      <c r="C109" s="107">
        <v>7019</v>
      </c>
      <c r="D109" s="99">
        <v>1722</v>
      </c>
      <c r="E109" s="101">
        <v>70248313.849999994</v>
      </c>
    </row>
    <row r="110" spans="1:5" ht="20.399999999999999">
      <c r="A110" s="109"/>
      <c r="B110" s="106" t="s">
        <v>616</v>
      </c>
      <c r="C110" s="107">
        <v>7020</v>
      </c>
      <c r="D110" s="99">
        <v>343295</v>
      </c>
      <c r="E110" s="101">
        <v>100549298776.28</v>
      </c>
    </row>
    <row r="111" spans="1:5">
      <c r="A111" s="109"/>
      <c r="B111" s="106" t="s">
        <v>166</v>
      </c>
      <c r="C111" s="107">
        <v>7021</v>
      </c>
      <c r="D111" s="99">
        <v>327653</v>
      </c>
      <c r="E111" s="101">
        <v>95466029877.720001</v>
      </c>
    </row>
    <row r="112" spans="1:5">
      <c r="A112" s="109"/>
      <c r="B112" s="106" t="s">
        <v>167</v>
      </c>
      <c r="C112" s="107">
        <v>7022</v>
      </c>
      <c r="D112" s="99">
        <v>29024</v>
      </c>
      <c r="E112" s="101">
        <v>4792439541.5</v>
      </c>
    </row>
    <row r="113" spans="1:5">
      <c r="A113" s="109"/>
      <c r="B113" s="106" t="s">
        <v>617</v>
      </c>
      <c r="C113" s="107">
        <v>7023</v>
      </c>
      <c r="D113" s="99">
        <v>1943</v>
      </c>
      <c r="E113" s="101">
        <v>290829357.06</v>
      </c>
    </row>
    <row r="114" spans="1:5" ht="39.75" customHeight="1">
      <c r="A114" s="105"/>
      <c r="B114" s="106" t="s">
        <v>618</v>
      </c>
      <c r="C114" s="107">
        <v>7030</v>
      </c>
      <c r="D114" s="99">
        <v>408764</v>
      </c>
      <c r="E114" s="101">
        <v>3623243809</v>
      </c>
    </row>
    <row r="115" spans="1:5">
      <c r="A115" s="91"/>
      <c r="B115" s="91"/>
      <c r="C115" s="91"/>
      <c r="D115" s="91"/>
      <c r="E115" s="91"/>
    </row>
    <row r="116" spans="1:5">
      <c r="A116" s="310" t="s">
        <v>291</v>
      </c>
      <c r="B116" s="310"/>
      <c r="C116" s="310"/>
      <c r="D116" s="310"/>
      <c r="E116" s="310"/>
    </row>
    <row r="117" spans="1:5">
      <c r="A117" s="91"/>
      <c r="B117" s="91"/>
      <c r="C117" s="91"/>
      <c r="D117" s="91"/>
      <c r="E117" s="91"/>
    </row>
    <row r="118" spans="1:5">
      <c r="A118" s="306"/>
      <c r="B118" s="315" t="s">
        <v>0</v>
      </c>
      <c r="C118" s="315" t="s">
        <v>121</v>
      </c>
      <c r="D118" s="317" t="s">
        <v>153</v>
      </c>
      <c r="E118" s="317" t="s">
        <v>154</v>
      </c>
    </row>
    <row r="119" spans="1:5">
      <c r="A119" s="307"/>
      <c r="B119" s="316"/>
      <c r="C119" s="316"/>
      <c r="D119" s="318"/>
      <c r="E119" s="318"/>
    </row>
    <row r="120" spans="1:5">
      <c r="A120" s="110"/>
      <c r="B120" s="121">
        <v>1</v>
      </c>
      <c r="C120" s="122">
        <v>2</v>
      </c>
      <c r="D120" s="120">
        <v>3</v>
      </c>
      <c r="E120" s="120">
        <v>4</v>
      </c>
    </row>
    <row r="121" spans="1:5" ht="20.25" customHeight="1">
      <c r="A121" s="105"/>
      <c r="B121" s="111" t="s">
        <v>171</v>
      </c>
      <c r="C121" s="112">
        <v>8000</v>
      </c>
      <c r="D121" s="99">
        <v>18491292</v>
      </c>
      <c r="E121" s="101">
        <v>13712486600764.561</v>
      </c>
    </row>
    <row r="122" spans="1:5">
      <c r="A122" s="109"/>
      <c r="B122" s="113" t="s">
        <v>619</v>
      </c>
      <c r="C122" s="112">
        <v>8010</v>
      </c>
      <c r="D122" s="99">
        <v>322519</v>
      </c>
      <c r="E122" s="101">
        <v>13530471746931.301</v>
      </c>
    </row>
    <row r="123" spans="1:5">
      <c r="A123" s="109"/>
      <c r="B123" s="113" t="s">
        <v>620</v>
      </c>
      <c r="C123" s="112">
        <v>8020</v>
      </c>
      <c r="D123" s="99">
        <v>10791</v>
      </c>
      <c r="E123" s="101">
        <v>19139188598.029999</v>
      </c>
    </row>
    <row r="124" spans="1:5">
      <c r="A124" s="109"/>
      <c r="B124" s="113" t="s">
        <v>621</v>
      </c>
      <c r="C124" s="112">
        <v>8030</v>
      </c>
      <c r="D124" s="99">
        <v>254</v>
      </c>
      <c r="E124" s="101">
        <v>247986861.69999999</v>
      </c>
    </row>
    <row r="125" spans="1:5">
      <c r="A125" s="109"/>
      <c r="B125" s="113" t="s">
        <v>622</v>
      </c>
      <c r="C125" s="112">
        <v>8040</v>
      </c>
      <c r="D125" s="99">
        <v>64</v>
      </c>
      <c r="E125" s="101">
        <v>18435736.710000001</v>
      </c>
    </row>
    <row r="126" spans="1:5">
      <c r="A126" s="109"/>
      <c r="B126" s="113" t="s">
        <v>623</v>
      </c>
      <c r="C126" s="112">
        <v>8050</v>
      </c>
      <c r="D126" s="99">
        <v>2482</v>
      </c>
      <c r="E126" s="101">
        <v>5469060786.7799997</v>
      </c>
    </row>
    <row r="127" spans="1:5">
      <c r="A127" s="109"/>
      <c r="B127" s="113" t="s">
        <v>624</v>
      </c>
      <c r="C127" s="112">
        <v>8060</v>
      </c>
      <c r="D127" s="99">
        <v>23701</v>
      </c>
      <c r="E127" s="101">
        <v>49292726579.139999</v>
      </c>
    </row>
    <row r="128" spans="1:5">
      <c r="A128" s="109"/>
      <c r="B128" s="113" t="s">
        <v>625</v>
      </c>
      <c r="C128" s="112">
        <v>8070</v>
      </c>
      <c r="D128" s="99">
        <v>9242</v>
      </c>
      <c r="E128" s="101">
        <v>3766547814.2399998</v>
      </c>
    </row>
    <row r="129" spans="1:5">
      <c r="A129" s="109"/>
      <c r="B129" s="113" t="s">
        <v>626</v>
      </c>
      <c r="C129" s="112">
        <v>8080</v>
      </c>
      <c r="D129" s="99">
        <v>6361</v>
      </c>
      <c r="E129" s="101">
        <v>1642075649.8599999</v>
      </c>
    </row>
    <row r="130" spans="1:5">
      <c r="A130" s="109"/>
      <c r="B130" s="113" t="s">
        <v>627</v>
      </c>
      <c r="C130" s="112">
        <v>8090</v>
      </c>
      <c r="D130" s="99">
        <v>1228</v>
      </c>
      <c r="E130" s="101">
        <v>75728264.739999995</v>
      </c>
    </row>
    <row r="131" spans="1:5">
      <c r="A131" s="109"/>
      <c r="B131" s="113" t="s">
        <v>628</v>
      </c>
      <c r="C131" s="112">
        <v>8100</v>
      </c>
      <c r="D131" s="99">
        <v>27</v>
      </c>
      <c r="E131" s="101">
        <v>83639990.719999999</v>
      </c>
    </row>
    <row r="132" spans="1:5">
      <c r="A132" s="109"/>
      <c r="B132" s="113" t="s">
        <v>629</v>
      </c>
      <c r="C132" s="112">
        <v>8110</v>
      </c>
      <c r="D132" s="99">
        <v>60</v>
      </c>
      <c r="E132" s="101">
        <v>83086415.939999998</v>
      </c>
    </row>
    <row r="133" spans="1:5">
      <c r="A133" s="109"/>
      <c r="B133" s="113" t="s">
        <v>630</v>
      </c>
      <c r="C133" s="112">
        <v>8120</v>
      </c>
      <c r="D133" s="99">
        <v>4455</v>
      </c>
      <c r="E133" s="101">
        <v>20016481511.549999</v>
      </c>
    </row>
    <row r="134" spans="1:5">
      <c r="A134" s="109"/>
      <c r="B134" s="113" t="s">
        <v>631</v>
      </c>
      <c r="C134" s="112">
        <v>8130</v>
      </c>
      <c r="D134" s="99">
        <v>605</v>
      </c>
      <c r="E134" s="101">
        <v>2666920786.7199998</v>
      </c>
    </row>
    <row r="135" spans="1:5">
      <c r="A135" s="109"/>
      <c r="B135" s="113" t="s">
        <v>632</v>
      </c>
      <c r="C135" s="112">
        <v>8140</v>
      </c>
      <c r="D135" s="99">
        <v>1</v>
      </c>
      <c r="E135" s="101">
        <v>5180</v>
      </c>
    </row>
    <row r="136" spans="1:5">
      <c r="A136" s="109"/>
      <c r="B136" s="113" t="s">
        <v>633</v>
      </c>
      <c r="C136" s="112">
        <v>8150</v>
      </c>
      <c r="D136" s="99">
        <v>25297</v>
      </c>
      <c r="E136" s="101">
        <v>1301382661.0799999</v>
      </c>
    </row>
    <row r="137" spans="1:5">
      <c r="A137" s="109"/>
      <c r="B137" s="113" t="s">
        <v>634</v>
      </c>
      <c r="C137" s="112">
        <v>8160</v>
      </c>
      <c r="D137" s="99">
        <v>1847</v>
      </c>
      <c r="E137" s="101">
        <v>111072846.61</v>
      </c>
    </row>
    <row r="138" spans="1:5">
      <c r="A138" s="109"/>
      <c r="B138" s="113" t="s">
        <v>635</v>
      </c>
      <c r="C138" s="112">
        <v>8170</v>
      </c>
      <c r="D138" s="99">
        <v>33001</v>
      </c>
      <c r="E138" s="101">
        <v>661882721.12</v>
      </c>
    </row>
    <row r="139" spans="1:5">
      <c r="A139" s="109"/>
      <c r="B139" s="113" t="s">
        <v>636</v>
      </c>
      <c r="C139" s="112">
        <v>8180</v>
      </c>
      <c r="D139" s="99">
        <v>4350519</v>
      </c>
      <c r="E139" s="101">
        <v>5798790010.96</v>
      </c>
    </row>
    <row r="140" spans="1:5">
      <c r="A140" s="109"/>
      <c r="B140" s="113" t="s">
        <v>637</v>
      </c>
      <c r="C140" s="112">
        <v>8190</v>
      </c>
      <c r="D140" s="99">
        <v>140932</v>
      </c>
      <c r="E140" s="101">
        <v>127681955.31</v>
      </c>
    </row>
    <row r="141" spans="1:5">
      <c r="A141" s="109"/>
      <c r="B141" s="113" t="s">
        <v>638</v>
      </c>
      <c r="C141" s="112">
        <v>8200</v>
      </c>
      <c r="D141" s="99">
        <v>12307386</v>
      </c>
      <c r="E141" s="101">
        <v>37619343251.739998</v>
      </c>
    </row>
    <row r="142" spans="1:5">
      <c r="A142" s="109"/>
      <c r="B142" s="113" t="s">
        <v>639</v>
      </c>
      <c r="C142" s="112">
        <v>8210</v>
      </c>
      <c r="D142" s="99">
        <v>24026</v>
      </c>
      <c r="E142" s="101">
        <v>63964350.979999997</v>
      </c>
    </row>
    <row r="143" spans="1:5">
      <c r="A143" s="109"/>
      <c r="B143" s="113" t="s">
        <v>640</v>
      </c>
      <c r="C143" s="112">
        <v>8220</v>
      </c>
      <c r="D143" s="99">
        <v>121642</v>
      </c>
      <c r="E143" s="101">
        <v>155986424.38999999</v>
      </c>
    </row>
    <row r="144" spans="1:5">
      <c r="A144" s="109"/>
      <c r="B144" s="113" t="s">
        <v>641</v>
      </c>
      <c r="C144" s="112">
        <v>8230</v>
      </c>
      <c r="D144" s="99">
        <v>8997</v>
      </c>
      <c r="E144" s="101">
        <v>19302596.960000001</v>
      </c>
    </row>
    <row r="145" spans="1:5">
      <c r="A145" s="109"/>
      <c r="B145" s="113" t="s">
        <v>642</v>
      </c>
      <c r="C145" s="112">
        <v>8240</v>
      </c>
      <c r="D145" s="99">
        <v>110006</v>
      </c>
      <c r="E145" s="101">
        <v>460840708.10000002</v>
      </c>
    </row>
    <row r="146" spans="1:5">
      <c r="A146" s="109"/>
      <c r="B146" s="113" t="s">
        <v>643</v>
      </c>
      <c r="C146" s="112">
        <v>8250</v>
      </c>
      <c r="D146" s="99">
        <v>180769</v>
      </c>
      <c r="E146" s="101">
        <v>2182737698.52</v>
      </c>
    </row>
    <row r="147" spans="1:5">
      <c r="A147" s="109"/>
      <c r="B147" s="113" t="s">
        <v>644</v>
      </c>
      <c r="C147" s="112">
        <v>8260</v>
      </c>
      <c r="D147" s="99">
        <v>49720</v>
      </c>
      <c r="E147" s="101">
        <v>297075580.77999997</v>
      </c>
    </row>
    <row r="148" spans="1:5">
      <c r="A148" s="109"/>
      <c r="B148" s="113" t="s">
        <v>645</v>
      </c>
      <c r="C148" s="112">
        <v>8270</v>
      </c>
      <c r="D148" s="99">
        <v>1884878</v>
      </c>
      <c r="E148" s="101">
        <v>28118643353.549999</v>
      </c>
    </row>
    <row r="149" spans="1:5">
      <c r="A149" s="109"/>
      <c r="B149" s="113" t="s">
        <v>646</v>
      </c>
      <c r="C149" s="112">
        <v>8280</v>
      </c>
      <c r="D149" s="99">
        <v>1720</v>
      </c>
      <c r="E149" s="101">
        <v>9742942.0899999999</v>
      </c>
    </row>
    <row r="150" spans="1:5">
      <c r="A150" s="109"/>
      <c r="B150" s="113" t="s">
        <v>647</v>
      </c>
      <c r="C150" s="112">
        <v>8290</v>
      </c>
      <c r="D150" s="99">
        <v>106656</v>
      </c>
      <c r="E150" s="101">
        <v>2584522554.9400001</v>
      </c>
    </row>
  </sheetData>
  <mergeCells count="56">
    <mergeCell ref="A116:E116"/>
    <mergeCell ref="A118:A119"/>
    <mergeCell ref="B118:B119"/>
    <mergeCell ref="C118:C119"/>
    <mergeCell ref="D118:D119"/>
    <mergeCell ref="E118:E119"/>
    <mergeCell ref="A92:C92"/>
    <mergeCell ref="A95:E95"/>
    <mergeCell ref="A97:A98"/>
    <mergeCell ref="B97:B98"/>
    <mergeCell ref="C97:C98"/>
    <mergeCell ref="D97:D98"/>
    <mergeCell ref="E97:E98"/>
    <mergeCell ref="A76:C76"/>
    <mergeCell ref="A79:D79"/>
    <mergeCell ref="A80:D80"/>
    <mergeCell ref="A81:D81"/>
    <mergeCell ref="A82:A83"/>
    <mergeCell ref="B82:B83"/>
    <mergeCell ref="C82:C83"/>
    <mergeCell ref="A61:C61"/>
    <mergeCell ref="A63:D63"/>
    <mergeCell ref="A64:D64"/>
    <mergeCell ref="A65:D65"/>
    <mergeCell ref="A66:A67"/>
    <mergeCell ref="B66:B67"/>
    <mergeCell ref="C66:C67"/>
    <mergeCell ref="A46:C46"/>
    <mergeCell ref="A48:D48"/>
    <mergeCell ref="A49:D49"/>
    <mergeCell ref="A50:D50"/>
    <mergeCell ref="A51:A52"/>
    <mergeCell ref="B51:B52"/>
    <mergeCell ref="C51:C52"/>
    <mergeCell ref="A31:C31"/>
    <mergeCell ref="A33:D33"/>
    <mergeCell ref="A34:D34"/>
    <mergeCell ref="A35:D35"/>
    <mergeCell ref="A36:A37"/>
    <mergeCell ref="B36:B37"/>
    <mergeCell ref="C36:C37"/>
    <mergeCell ref="A16:C16"/>
    <mergeCell ref="A18:D18"/>
    <mergeCell ref="A19:D19"/>
    <mergeCell ref="A20:D20"/>
    <mergeCell ref="A21:A22"/>
    <mergeCell ref="B21:B22"/>
    <mergeCell ref="C21:C22"/>
    <mergeCell ref="A6:A7"/>
    <mergeCell ref="B6:B7"/>
    <mergeCell ref="C6:C7"/>
    <mergeCell ref="A1:D1"/>
    <mergeCell ref="A2:D2"/>
    <mergeCell ref="A3:D3"/>
    <mergeCell ref="A4:D4"/>
    <mergeCell ref="A5:D5"/>
  </mergeCells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301</vt:i4>
      </vt:variant>
    </vt:vector>
  </HeadingPairs>
  <TitlesOfParts>
    <vt:vector size="333" baseType="lpstr">
      <vt:lpstr>Р1_08</vt:lpstr>
      <vt:lpstr>Р2_08</vt:lpstr>
      <vt:lpstr>Р3_08</vt:lpstr>
      <vt:lpstr>W_08</vt:lpstr>
      <vt:lpstr>Р1_09</vt:lpstr>
      <vt:lpstr>Р2_09</vt:lpstr>
      <vt:lpstr>Р3_09</vt:lpstr>
      <vt:lpstr>W_09</vt:lpstr>
      <vt:lpstr>W_10</vt:lpstr>
      <vt:lpstr>Р1_11</vt:lpstr>
      <vt:lpstr>Р2_11</vt:lpstr>
      <vt:lpstr>Р3_11</vt:lpstr>
      <vt:lpstr>W_11</vt:lpstr>
      <vt:lpstr>Р1_12</vt:lpstr>
      <vt:lpstr>Р2_12</vt:lpstr>
      <vt:lpstr>Р3_12</vt:lpstr>
      <vt:lpstr>W_12</vt:lpstr>
      <vt:lpstr>Р1_13</vt:lpstr>
      <vt:lpstr>Р2_13</vt:lpstr>
      <vt:lpstr>Р3_13</vt:lpstr>
      <vt:lpstr>W_13</vt:lpstr>
      <vt:lpstr>Р1_14</vt:lpstr>
      <vt:lpstr>Р1A_14</vt:lpstr>
      <vt:lpstr>Р2_14</vt:lpstr>
      <vt:lpstr>Р3_14</vt:lpstr>
      <vt:lpstr>W_14</vt:lpstr>
      <vt:lpstr>Р1_15</vt:lpstr>
      <vt:lpstr>P1A_15</vt:lpstr>
      <vt:lpstr>Р2_15</vt:lpstr>
      <vt:lpstr>Р3_15</vt:lpstr>
      <vt:lpstr>W_15</vt:lpstr>
      <vt:lpstr>TaxRate</vt:lpstr>
      <vt:lpstr>W_09!_1010</vt:lpstr>
      <vt:lpstr>W_10!_1010</vt:lpstr>
      <vt:lpstr>W_09!_1020</vt:lpstr>
      <vt:lpstr>W_10!_1020</vt:lpstr>
      <vt:lpstr>W_09!_1030</vt:lpstr>
      <vt:lpstr>W_10!_1030</vt:lpstr>
      <vt:lpstr>W_09!_1040</vt:lpstr>
      <vt:lpstr>W_10!_1040</vt:lpstr>
      <vt:lpstr>W_09!_1050</vt:lpstr>
      <vt:lpstr>W_10!_1050</vt:lpstr>
      <vt:lpstr>W_09!_1060</vt:lpstr>
      <vt:lpstr>W_10!_1060</vt:lpstr>
      <vt:lpstr>W_09!_1070</vt:lpstr>
      <vt:lpstr>W_10!_1070</vt:lpstr>
      <vt:lpstr>W_09!_1080</vt:lpstr>
      <vt:lpstr>W_09!_1090</vt:lpstr>
      <vt:lpstr>W_09!_1100</vt:lpstr>
      <vt:lpstr>W_09!_1110</vt:lpstr>
      <vt:lpstr>W_09!_2010</vt:lpstr>
      <vt:lpstr>W_10!_2010</vt:lpstr>
      <vt:lpstr>W_09!_2020</vt:lpstr>
      <vt:lpstr>W_10!_2020</vt:lpstr>
      <vt:lpstr>W_09!_2030</vt:lpstr>
      <vt:lpstr>W_10!_2030</vt:lpstr>
      <vt:lpstr>W_09!_2040</vt:lpstr>
      <vt:lpstr>W_10!_2040</vt:lpstr>
      <vt:lpstr>W_09!_2050</vt:lpstr>
      <vt:lpstr>W_10!_2050</vt:lpstr>
      <vt:lpstr>W_09!_2060</vt:lpstr>
      <vt:lpstr>W_10!_2060</vt:lpstr>
      <vt:lpstr>W_09!_2070</vt:lpstr>
      <vt:lpstr>W_10!_2070</vt:lpstr>
      <vt:lpstr>W_09!_2080</vt:lpstr>
      <vt:lpstr>W_09!_2090</vt:lpstr>
      <vt:lpstr>W_09!_2100</vt:lpstr>
      <vt:lpstr>W_09!_2110</vt:lpstr>
      <vt:lpstr>W_09!_3010</vt:lpstr>
      <vt:lpstr>W_10!_3010</vt:lpstr>
      <vt:lpstr>W_09!_3020</vt:lpstr>
      <vt:lpstr>W_10!_3020</vt:lpstr>
      <vt:lpstr>W_09!_3030</vt:lpstr>
      <vt:lpstr>W_10!_3030</vt:lpstr>
      <vt:lpstr>W_09!_3040</vt:lpstr>
      <vt:lpstr>W_10!_3040</vt:lpstr>
      <vt:lpstr>W_09!_3050</vt:lpstr>
      <vt:lpstr>W_10!_3050</vt:lpstr>
      <vt:lpstr>W_09!_3060</vt:lpstr>
      <vt:lpstr>W_10!_3060</vt:lpstr>
      <vt:lpstr>W_09!_3070</vt:lpstr>
      <vt:lpstr>W_10!_3070</vt:lpstr>
      <vt:lpstr>W_09!_3080</vt:lpstr>
      <vt:lpstr>W_09!_3090</vt:lpstr>
      <vt:lpstr>W_09!_3100</vt:lpstr>
      <vt:lpstr>W_09!_3110</vt:lpstr>
      <vt:lpstr>W_09!_4010</vt:lpstr>
      <vt:lpstr>W_10!_4010</vt:lpstr>
      <vt:lpstr>W_09!_4020</vt:lpstr>
      <vt:lpstr>W_10!_4020</vt:lpstr>
      <vt:lpstr>W_09!_4030</vt:lpstr>
      <vt:lpstr>W_10!_4030</vt:lpstr>
      <vt:lpstr>W_09!_4040</vt:lpstr>
      <vt:lpstr>W_10!_4040</vt:lpstr>
      <vt:lpstr>W_09!_4050</vt:lpstr>
      <vt:lpstr>W_10!_4050</vt:lpstr>
      <vt:lpstr>W_09!_4060</vt:lpstr>
      <vt:lpstr>W_10!_4060</vt:lpstr>
      <vt:lpstr>W_09!_4070</vt:lpstr>
      <vt:lpstr>W_10!_4070</vt:lpstr>
      <vt:lpstr>W_09!_4080</vt:lpstr>
      <vt:lpstr>W_09!_4090</vt:lpstr>
      <vt:lpstr>W_09!_4100</vt:lpstr>
      <vt:lpstr>W_09!_4110</vt:lpstr>
      <vt:lpstr>W_09!_5010</vt:lpstr>
      <vt:lpstr>W_10!_5010</vt:lpstr>
      <vt:lpstr>W_09!_5020</vt:lpstr>
      <vt:lpstr>W_10!_5020</vt:lpstr>
      <vt:lpstr>W_09!_5030</vt:lpstr>
      <vt:lpstr>W_10!_5030</vt:lpstr>
      <vt:lpstr>W_09!_5040</vt:lpstr>
      <vt:lpstr>W_10!_5040</vt:lpstr>
      <vt:lpstr>W_09!_5050</vt:lpstr>
      <vt:lpstr>W_10!_5050</vt:lpstr>
      <vt:lpstr>W_09!_5060</vt:lpstr>
      <vt:lpstr>W_10!_5060</vt:lpstr>
      <vt:lpstr>W_09!_5070</vt:lpstr>
      <vt:lpstr>W_10!_5070</vt:lpstr>
      <vt:lpstr>W_09!_5080</vt:lpstr>
      <vt:lpstr>W_09!_5090</vt:lpstr>
      <vt:lpstr>W_09!_5100</vt:lpstr>
      <vt:lpstr>W_09!_5110</vt:lpstr>
      <vt:lpstr>W_09!_6010</vt:lpstr>
      <vt:lpstr>W_10!_6010</vt:lpstr>
      <vt:lpstr>W_09!_6020</vt:lpstr>
      <vt:lpstr>W_10!_6020</vt:lpstr>
      <vt:lpstr>W_09!_6030</vt:lpstr>
      <vt:lpstr>W_10!_6030</vt:lpstr>
      <vt:lpstr>W_09!_6040</vt:lpstr>
      <vt:lpstr>W_10!_6040</vt:lpstr>
      <vt:lpstr>W_09!_6050</vt:lpstr>
      <vt:lpstr>W_10!_6050</vt:lpstr>
      <vt:lpstr>W_09!_6060</vt:lpstr>
      <vt:lpstr>W_10!_6060</vt:lpstr>
      <vt:lpstr>W_09!_6070</vt:lpstr>
      <vt:lpstr>W_10!_6070</vt:lpstr>
      <vt:lpstr>W_09!_6080</vt:lpstr>
      <vt:lpstr>W_09!_6090</vt:lpstr>
      <vt:lpstr>W_09!_6100</vt:lpstr>
      <vt:lpstr>W_09!_6110</vt:lpstr>
      <vt:lpstr>W_10!_7010_1</vt:lpstr>
      <vt:lpstr>W_10!_7010_2</vt:lpstr>
      <vt:lpstr>W_09!_7011_1</vt:lpstr>
      <vt:lpstr>W_10!_7011_1</vt:lpstr>
      <vt:lpstr>W_09!_7011_2</vt:lpstr>
      <vt:lpstr>W_10!_7011_2</vt:lpstr>
      <vt:lpstr>W_09!_7012_1</vt:lpstr>
      <vt:lpstr>W_10!_7012_1</vt:lpstr>
      <vt:lpstr>W_09!_7012_2</vt:lpstr>
      <vt:lpstr>W_10!_7012_2</vt:lpstr>
      <vt:lpstr>W_09!_7013_1</vt:lpstr>
      <vt:lpstr>W_10!_7013_1</vt:lpstr>
      <vt:lpstr>W_09!_7013_2</vt:lpstr>
      <vt:lpstr>W_10!_7013_2</vt:lpstr>
      <vt:lpstr>W_09!_7014_1</vt:lpstr>
      <vt:lpstr>W_10!_7014_1</vt:lpstr>
      <vt:lpstr>W_09!_7014_2</vt:lpstr>
      <vt:lpstr>W_10!_7014_2</vt:lpstr>
      <vt:lpstr>W_09!_7015_1</vt:lpstr>
      <vt:lpstr>W_10!_7015_1</vt:lpstr>
      <vt:lpstr>W_09!_7015_2</vt:lpstr>
      <vt:lpstr>W_10!_7015_2</vt:lpstr>
      <vt:lpstr>W_09!_7016_1</vt:lpstr>
      <vt:lpstr>W_10!_7016_1</vt:lpstr>
      <vt:lpstr>W_09!_7016_2</vt:lpstr>
      <vt:lpstr>W_10!_7016_2</vt:lpstr>
      <vt:lpstr>W_09!_7017_1</vt:lpstr>
      <vt:lpstr>W_10!_7017_1</vt:lpstr>
      <vt:lpstr>W_09!_7017_2</vt:lpstr>
      <vt:lpstr>W_10!_7017_2</vt:lpstr>
      <vt:lpstr>W_09!_7018_1</vt:lpstr>
      <vt:lpstr>W_10!_7018_1</vt:lpstr>
      <vt:lpstr>W_09!_7018_2</vt:lpstr>
      <vt:lpstr>W_10!_7018_2</vt:lpstr>
      <vt:lpstr>W_09!_7019_1</vt:lpstr>
      <vt:lpstr>W_10!_7019_1</vt:lpstr>
      <vt:lpstr>W_09!_7019_2</vt:lpstr>
      <vt:lpstr>W_10!_7019_2</vt:lpstr>
      <vt:lpstr>W_09!_7020_1</vt:lpstr>
      <vt:lpstr>W_10!_7020_1</vt:lpstr>
      <vt:lpstr>W_09!_7020_2</vt:lpstr>
      <vt:lpstr>W_10!_7020_2</vt:lpstr>
      <vt:lpstr>W_10!_7021_1</vt:lpstr>
      <vt:lpstr>W_10!_7021_2</vt:lpstr>
      <vt:lpstr>W_10!_7022_1</vt:lpstr>
      <vt:lpstr>W_10!_7022_2</vt:lpstr>
      <vt:lpstr>W_10!_7023_1</vt:lpstr>
      <vt:lpstr>W_10!_7023_2</vt:lpstr>
      <vt:lpstr>W_10!_7030_1</vt:lpstr>
      <vt:lpstr>W_10!_7030_2</vt:lpstr>
      <vt:lpstr>W_09!_7031_1</vt:lpstr>
      <vt:lpstr>W_09!_7031_2</vt:lpstr>
      <vt:lpstr>W_09!_7032_1</vt:lpstr>
      <vt:lpstr>W_09!_7032_2</vt:lpstr>
      <vt:lpstr>W_09!_7033_1</vt:lpstr>
      <vt:lpstr>W_09!_7033_2</vt:lpstr>
      <vt:lpstr>W_09!_7034_1</vt:lpstr>
      <vt:lpstr>W_09!_7034_2</vt:lpstr>
      <vt:lpstr>W_10!_8000_1</vt:lpstr>
      <vt:lpstr>W_10!_8000_2</vt:lpstr>
      <vt:lpstr>W_09!_8010_1</vt:lpstr>
      <vt:lpstr>W_10!_8010_1</vt:lpstr>
      <vt:lpstr>W_09!_8010_2</vt:lpstr>
      <vt:lpstr>W_10!_8010_2</vt:lpstr>
      <vt:lpstr>W_09!_8020_1</vt:lpstr>
      <vt:lpstr>W_10!_8020_1</vt:lpstr>
      <vt:lpstr>W_09!_8020_2</vt:lpstr>
      <vt:lpstr>W_10!_8020_2</vt:lpstr>
      <vt:lpstr>W_09!_8030_1</vt:lpstr>
      <vt:lpstr>W_10!_8030_1</vt:lpstr>
      <vt:lpstr>W_09!_8030_2</vt:lpstr>
      <vt:lpstr>W_10!_8030_2</vt:lpstr>
      <vt:lpstr>W_09!_8040_1</vt:lpstr>
      <vt:lpstr>W_10!_8040_1</vt:lpstr>
      <vt:lpstr>W_09!_8040_2</vt:lpstr>
      <vt:lpstr>W_10!_8040_2</vt:lpstr>
      <vt:lpstr>W_09!_8050_1</vt:lpstr>
      <vt:lpstr>W_10!_8050_1</vt:lpstr>
      <vt:lpstr>W_09!_8050_2</vt:lpstr>
      <vt:lpstr>W_10!_8050_2</vt:lpstr>
      <vt:lpstr>W_09!_8060_1</vt:lpstr>
      <vt:lpstr>W_10!_8060_1</vt:lpstr>
      <vt:lpstr>W_09!_8060_2</vt:lpstr>
      <vt:lpstr>W_10!_8060_2</vt:lpstr>
      <vt:lpstr>W_09!_8070_1</vt:lpstr>
      <vt:lpstr>W_10!_8070_1</vt:lpstr>
      <vt:lpstr>W_09!_8070_2</vt:lpstr>
      <vt:lpstr>W_10!_8070_2</vt:lpstr>
      <vt:lpstr>W_09!_8080_1</vt:lpstr>
      <vt:lpstr>W_10!_8080_1</vt:lpstr>
      <vt:lpstr>W_09!_8080_2</vt:lpstr>
      <vt:lpstr>W_10!_8080_2</vt:lpstr>
      <vt:lpstr>W_09!_8090_1</vt:lpstr>
      <vt:lpstr>W_10!_8090_1</vt:lpstr>
      <vt:lpstr>W_09!_8090_2</vt:lpstr>
      <vt:lpstr>W_10!_8090_2</vt:lpstr>
      <vt:lpstr>W_09!_8100_1</vt:lpstr>
      <vt:lpstr>W_10!_8100_1</vt:lpstr>
      <vt:lpstr>W_09!_8100_2</vt:lpstr>
      <vt:lpstr>W_10!_8100_2</vt:lpstr>
      <vt:lpstr>W_09!_8110_1</vt:lpstr>
      <vt:lpstr>W_10!_8110_1</vt:lpstr>
      <vt:lpstr>W_09!_8110_2</vt:lpstr>
      <vt:lpstr>W_10!_8110_2</vt:lpstr>
      <vt:lpstr>W_09!_8120_1</vt:lpstr>
      <vt:lpstr>W_10!_8120_1</vt:lpstr>
      <vt:lpstr>W_09!_8120_2</vt:lpstr>
      <vt:lpstr>W_10!_8120_2</vt:lpstr>
      <vt:lpstr>W_09!_8130_1</vt:lpstr>
      <vt:lpstr>W_10!_8130_1</vt:lpstr>
      <vt:lpstr>W_09!_8130_2</vt:lpstr>
      <vt:lpstr>W_10!_8130_2</vt:lpstr>
      <vt:lpstr>W_09!_8140_1</vt:lpstr>
      <vt:lpstr>W_10!_8140_1</vt:lpstr>
      <vt:lpstr>W_09!_8140_2</vt:lpstr>
      <vt:lpstr>W_10!_8140_2</vt:lpstr>
      <vt:lpstr>W_09!_8150_1</vt:lpstr>
      <vt:lpstr>W_10!_8150_1</vt:lpstr>
      <vt:lpstr>W_09!_8150_2</vt:lpstr>
      <vt:lpstr>W_10!_8150_2</vt:lpstr>
      <vt:lpstr>W_09!_8160_1</vt:lpstr>
      <vt:lpstr>W_10!_8160_1</vt:lpstr>
      <vt:lpstr>W_09!_8160_2</vt:lpstr>
      <vt:lpstr>W_10!_8160_2</vt:lpstr>
      <vt:lpstr>W_09!_8170_1</vt:lpstr>
      <vt:lpstr>W_10!_8170_1</vt:lpstr>
      <vt:lpstr>W_09!_8170_2</vt:lpstr>
      <vt:lpstr>W_10!_8170_2</vt:lpstr>
      <vt:lpstr>W_09!_8180_1</vt:lpstr>
      <vt:lpstr>W_10!_8180_1</vt:lpstr>
      <vt:lpstr>W_09!_8180_2</vt:lpstr>
      <vt:lpstr>W_10!_8180_2</vt:lpstr>
      <vt:lpstr>W_09!_8190_1</vt:lpstr>
      <vt:lpstr>W_10!_8190_1</vt:lpstr>
      <vt:lpstr>W_09!_8190_2</vt:lpstr>
      <vt:lpstr>W_10!_8190_2</vt:lpstr>
      <vt:lpstr>W_09!_8200_1</vt:lpstr>
      <vt:lpstr>W_10!_8200_1</vt:lpstr>
      <vt:lpstr>W_09!_8200_2</vt:lpstr>
      <vt:lpstr>W_10!_8200_2</vt:lpstr>
      <vt:lpstr>W_09!_8210_1</vt:lpstr>
      <vt:lpstr>W_10!_8210_1</vt:lpstr>
      <vt:lpstr>W_09!_8210_2</vt:lpstr>
      <vt:lpstr>W_10!_8210_2</vt:lpstr>
      <vt:lpstr>W_09!_8220_1</vt:lpstr>
      <vt:lpstr>W_10!_8220_1</vt:lpstr>
      <vt:lpstr>W_09!_8220_2</vt:lpstr>
      <vt:lpstr>W_10!_8220_2</vt:lpstr>
      <vt:lpstr>W_09!_8230_1</vt:lpstr>
      <vt:lpstr>W_10!_8230_1</vt:lpstr>
      <vt:lpstr>W_09!_8230_2</vt:lpstr>
      <vt:lpstr>W_10!_8230_2</vt:lpstr>
      <vt:lpstr>W_09!_8240_1</vt:lpstr>
      <vt:lpstr>W_10!_8240_1</vt:lpstr>
      <vt:lpstr>W_09!_8240_2</vt:lpstr>
      <vt:lpstr>W_10!_8240_2</vt:lpstr>
      <vt:lpstr>W_09!_8250_1</vt:lpstr>
      <vt:lpstr>W_10!_8250_1</vt:lpstr>
      <vt:lpstr>W_09!_8250_2</vt:lpstr>
      <vt:lpstr>W_10!_8250_2</vt:lpstr>
      <vt:lpstr>W_10!_8260_1</vt:lpstr>
      <vt:lpstr>W_10!_8260_2</vt:lpstr>
      <vt:lpstr>W_10!_8270_1</vt:lpstr>
      <vt:lpstr>W_10!_8270_2</vt:lpstr>
      <vt:lpstr>W_10!_8280_1</vt:lpstr>
      <vt:lpstr>W_10!_8280_2</vt:lpstr>
      <vt:lpstr>W_10!_8290_1</vt:lpstr>
      <vt:lpstr>W_10!_8290_2</vt:lpstr>
      <vt:lpstr>W_09!_РЕГИОН</vt:lpstr>
      <vt:lpstr>W_10!_РЕГИОН</vt:lpstr>
      <vt:lpstr>P1A_15!Print_Titles</vt:lpstr>
      <vt:lpstr>Р1_08!Print_Titles</vt:lpstr>
      <vt:lpstr>Р1_09!Print_Titles</vt:lpstr>
      <vt:lpstr>Р1_11!Print_Titles</vt:lpstr>
      <vt:lpstr>Р1_12!Print_Titles</vt:lpstr>
      <vt:lpstr>Р1_13!Print_Titles</vt:lpstr>
      <vt:lpstr>Р1_14!Print_Titles</vt:lpstr>
      <vt:lpstr>Р1_15!Print_Titles</vt:lpstr>
      <vt:lpstr>Р1A_14!Print_Titles</vt:lpstr>
      <vt:lpstr>Р2_08!Print_Titles</vt:lpstr>
      <vt:lpstr>Р2_09!Print_Titles</vt:lpstr>
      <vt:lpstr>Р2_11!Print_Titles</vt:lpstr>
      <vt:lpstr>Р2_12!Print_Titles</vt:lpstr>
      <vt:lpstr>Р2_13!Print_Titles</vt:lpstr>
      <vt:lpstr>Р2_14!Print_Titles</vt:lpstr>
      <vt:lpstr>Р2_15!Print_Titles</vt:lpstr>
      <vt:lpstr>Р3_08!Print_Titles</vt:lpstr>
      <vt:lpstr>Р3_09!Print_Titles</vt:lpstr>
      <vt:lpstr>Р3_11!Print_Titles</vt:lpstr>
      <vt:lpstr>Р3_12!Print_Titles</vt:lpstr>
      <vt:lpstr>Р3_13!Print_Titles</vt:lpstr>
      <vt:lpstr>Р3_14!Print_Titles</vt:lpstr>
      <vt:lpstr>Р3_15!Print_Titles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NOVOKMET</dc:creator>
  <cp:lastModifiedBy>Thomas Piketty</cp:lastModifiedBy>
  <cp:lastPrinted>2017-05-27T13:55:31Z</cp:lastPrinted>
  <dcterms:created xsi:type="dcterms:W3CDTF">2017-05-01T14:48:12Z</dcterms:created>
  <dcterms:modified xsi:type="dcterms:W3CDTF">2017-06-30T08:02:24Z</dcterms:modified>
</cp:coreProperties>
</file>