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ate1904="1"/>
  <mc:AlternateContent xmlns:mc="http://schemas.openxmlformats.org/markup-compatibility/2006">
    <mc:Choice Requires="x15">
      <x15ac:absPath xmlns:x15ac="http://schemas.microsoft.com/office/spreadsheetml/2010/11/ac" url="C:\Users\a.fauvel\Downloads\"/>
    </mc:Choice>
  </mc:AlternateContent>
  <xr:revisionPtr revIDLastSave="0" documentId="8_{ED1587AA-E490-43B9-B2DB-0D89030C1FA4}" xr6:coauthVersionLast="36" xr6:coauthVersionMax="36" xr10:uidLastSave="{00000000-0000-0000-0000-000000000000}"/>
  <bookViews>
    <workbookView xWindow="-120" yWindow="-120" windowWidth="29040" windowHeight="15720" activeTab="1" xr2:uid="{00000000-000D-0000-FFFF-FFFF00000000}"/>
  </bookViews>
  <sheets>
    <sheet name="Scores_redux" sheetId="1" r:id="rId1"/>
    <sheet name="Scores_World_data" sheetId="2" r:id="rId2"/>
    <sheet name="Index calculation" sheetId="3" r:id="rId3"/>
  </sheets>
  <definedNames>
    <definedName name="_xlnm._FilterDatabase" localSheetId="0" hidden="1">Scores_redux!$A$1:$F$182</definedName>
    <definedName name="_xlnm._FilterDatabase" localSheetId="1" hidden="1">Scores_World_data!$A$4:$IX$183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6" i="2" l="1"/>
  <c r="AE7" i="2"/>
  <c r="AE5" i="2"/>
  <c r="Y131" i="2"/>
  <c r="T131" i="2"/>
  <c r="M131" i="2"/>
  <c r="H131" i="2"/>
  <c r="Y165" i="2"/>
  <c r="T165" i="2"/>
  <c r="M165" i="2"/>
  <c r="H165" i="2"/>
  <c r="Y130" i="2"/>
  <c r="T130" i="2"/>
  <c r="M130" i="2"/>
  <c r="H130" i="2"/>
  <c r="Y159" i="2"/>
  <c r="T159" i="2"/>
  <c r="M159" i="2"/>
  <c r="H159" i="2"/>
  <c r="Y183" i="2"/>
  <c r="T183" i="2"/>
  <c r="M183" i="2"/>
  <c r="H183" i="2"/>
  <c r="Y59" i="2"/>
  <c r="T59" i="2"/>
  <c r="M59" i="2"/>
  <c r="H59" i="2"/>
  <c r="Y182" i="2"/>
  <c r="T182" i="2"/>
  <c r="M182" i="2"/>
  <c r="H182" i="2"/>
  <c r="Y164" i="2"/>
  <c r="T164" i="2"/>
  <c r="M164" i="2"/>
  <c r="H164" i="2"/>
  <c r="Y13" i="2"/>
  <c r="T13" i="2"/>
  <c r="M13" i="2"/>
  <c r="H13" i="2"/>
  <c r="Y10" i="2"/>
  <c r="T10" i="2"/>
  <c r="M10" i="2"/>
  <c r="H10" i="2"/>
  <c r="Y11" i="2"/>
  <c r="T11" i="2"/>
  <c r="M11" i="2"/>
  <c r="H11" i="2"/>
  <c r="Y84" i="2"/>
  <c r="T84" i="2"/>
  <c r="M84" i="2"/>
  <c r="H84" i="2"/>
  <c r="Y129" i="2"/>
  <c r="T129" i="2"/>
  <c r="M129" i="2"/>
  <c r="H129" i="2"/>
  <c r="Y128" i="2"/>
  <c r="T128" i="2"/>
  <c r="M128" i="2"/>
  <c r="H128" i="2"/>
  <c r="Y163" i="2"/>
  <c r="T163" i="2"/>
  <c r="M163" i="2"/>
  <c r="H163" i="2"/>
  <c r="Y77" i="2"/>
  <c r="T77" i="2"/>
  <c r="M77" i="2"/>
  <c r="H77" i="2"/>
  <c r="Y127" i="2"/>
  <c r="T127" i="2"/>
  <c r="M127" i="2"/>
  <c r="H127" i="2"/>
  <c r="Y181" i="2"/>
  <c r="T181" i="2"/>
  <c r="M181" i="2"/>
  <c r="H181" i="2"/>
  <c r="Y158" i="2"/>
  <c r="T158" i="2"/>
  <c r="M158" i="2"/>
  <c r="H158" i="2"/>
  <c r="Y86" i="2"/>
  <c r="T86" i="2"/>
  <c r="M86" i="2"/>
  <c r="H86" i="2"/>
  <c r="Y7" i="2"/>
  <c r="T7" i="2"/>
  <c r="M7" i="2"/>
  <c r="H7" i="2"/>
  <c r="Y126" i="2"/>
  <c r="T126" i="2"/>
  <c r="M126" i="2"/>
  <c r="H126" i="2"/>
  <c r="Y157" i="2"/>
  <c r="T157" i="2"/>
  <c r="M157" i="2"/>
  <c r="H157" i="2"/>
  <c r="Y27" i="2"/>
  <c r="T27" i="2"/>
  <c r="M27" i="2"/>
  <c r="H27" i="2"/>
  <c r="Y162" i="2"/>
  <c r="T162" i="2"/>
  <c r="M162" i="2"/>
  <c r="H162" i="2"/>
  <c r="Y19" i="2"/>
  <c r="M19" i="2"/>
  <c r="H19" i="2"/>
  <c r="Y15" i="2"/>
  <c r="T15" i="2"/>
  <c r="M15" i="2"/>
  <c r="H15" i="2"/>
  <c r="Y156" i="2"/>
  <c r="T156" i="2"/>
  <c r="M156" i="2"/>
  <c r="H156" i="2"/>
  <c r="Y180" i="2"/>
  <c r="T180" i="2"/>
  <c r="M180" i="2"/>
  <c r="H180" i="2"/>
  <c r="Y155" i="2"/>
  <c r="T155" i="2"/>
  <c r="M155" i="2"/>
  <c r="H155" i="2"/>
  <c r="Y82" i="2"/>
  <c r="T82" i="2"/>
  <c r="M82" i="2"/>
  <c r="H82" i="2"/>
  <c r="Y9" i="2"/>
  <c r="M9" i="2"/>
  <c r="H9" i="2"/>
  <c r="Y154" i="2"/>
  <c r="T154" i="2"/>
  <c r="M154" i="2"/>
  <c r="H154" i="2"/>
  <c r="Y32" i="2"/>
  <c r="T32" i="2"/>
  <c r="M32" i="2"/>
  <c r="H32" i="2"/>
  <c r="Y153" i="2"/>
  <c r="T153" i="2"/>
  <c r="M153" i="2"/>
  <c r="H153" i="2"/>
  <c r="Y73" i="2"/>
  <c r="T73" i="2"/>
  <c r="M73" i="2"/>
  <c r="H73" i="2"/>
  <c r="Y26" i="2"/>
  <c r="T26" i="2"/>
  <c r="M26" i="2"/>
  <c r="H26" i="2"/>
  <c r="Y51" i="2"/>
  <c r="T51" i="2"/>
  <c r="M51" i="2"/>
  <c r="H51" i="2"/>
  <c r="Y65" i="2"/>
  <c r="T65" i="2"/>
  <c r="M65" i="2"/>
  <c r="H65" i="2"/>
  <c r="Y125" i="2"/>
  <c r="T125" i="2"/>
  <c r="M125" i="2"/>
  <c r="H125" i="2"/>
  <c r="Y53" i="2"/>
  <c r="T53" i="2"/>
  <c r="M53" i="2"/>
  <c r="H53" i="2"/>
  <c r="Y152" i="2"/>
  <c r="T152" i="2"/>
  <c r="M152" i="2"/>
  <c r="H152" i="2"/>
  <c r="Y179" i="2"/>
  <c r="T179" i="2"/>
  <c r="M179" i="2"/>
  <c r="H179" i="2"/>
  <c r="Y55" i="2"/>
  <c r="T55" i="2"/>
  <c r="M55" i="2"/>
  <c r="H55" i="2"/>
  <c r="Y124" i="2"/>
  <c r="T124" i="2"/>
  <c r="M124" i="2"/>
  <c r="H124" i="2"/>
  <c r="Y62" i="2"/>
  <c r="T62" i="2"/>
  <c r="M62" i="2"/>
  <c r="H62" i="2"/>
  <c r="Y43" i="2"/>
  <c r="T43" i="2"/>
  <c r="M43" i="2"/>
  <c r="H43" i="2"/>
  <c r="Y123" i="2"/>
  <c r="T123" i="2"/>
  <c r="M123" i="2"/>
  <c r="H123" i="2"/>
  <c r="Y44" i="2"/>
  <c r="T44" i="2"/>
  <c r="M44" i="2"/>
  <c r="H44" i="2"/>
  <c r="Y24" i="2"/>
  <c r="T24" i="2"/>
  <c r="M24" i="2"/>
  <c r="H24" i="2"/>
  <c r="Y31" i="2"/>
  <c r="T31" i="2"/>
  <c r="M31" i="2"/>
  <c r="H31" i="2"/>
  <c r="Y81" i="2"/>
  <c r="T81" i="2"/>
  <c r="M81" i="2"/>
  <c r="H81" i="2"/>
  <c r="Y63" i="2"/>
  <c r="T63" i="2"/>
  <c r="M63" i="2"/>
  <c r="H63" i="2"/>
  <c r="Y76" i="2"/>
  <c r="T76" i="2"/>
  <c r="M76" i="2"/>
  <c r="H76" i="2"/>
  <c r="Y122" i="2"/>
  <c r="T122" i="2"/>
  <c r="M122" i="2"/>
  <c r="H122" i="2"/>
  <c r="Y75" i="2"/>
  <c r="T75" i="2"/>
  <c r="M75" i="2"/>
  <c r="H75" i="2"/>
  <c r="Y151" i="2"/>
  <c r="T151" i="2"/>
  <c r="M151" i="2"/>
  <c r="H151" i="2"/>
  <c r="Y98" i="2"/>
  <c r="T98" i="2"/>
  <c r="M98" i="2"/>
  <c r="H98" i="2"/>
  <c r="Y150" i="2"/>
  <c r="T150" i="2"/>
  <c r="M150" i="2"/>
  <c r="H150" i="2"/>
  <c r="Y8" i="2"/>
  <c r="Z8" i="2" s="1"/>
  <c r="AA8" i="2" s="1"/>
  <c r="M8" i="2"/>
  <c r="H8" i="2"/>
  <c r="Y87" i="2"/>
  <c r="T87" i="2"/>
  <c r="M87" i="2"/>
  <c r="H87" i="2"/>
  <c r="Y178" i="2"/>
  <c r="T178" i="2"/>
  <c r="M178" i="2"/>
  <c r="H178" i="2"/>
  <c r="Y161" i="2"/>
  <c r="T161" i="2"/>
  <c r="M161" i="2"/>
  <c r="H161" i="2"/>
  <c r="Y121" i="2"/>
  <c r="T121" i="2"/>
  <c r="M121" i="2"/>
  <c r="H121" i="2"/>
  <c r="Y177" i="2"/>
  <c r="T177" i="2"/>
  <c r="M177" i="2"/>
  <c r="H177" i="2"/>
  <c r="Y20" i="2"/>
  <c r="T20" i="2"/>
  <c r="M20" i="2"/>
  <c r="H20" i="2"/>
  <c r="Y14" i="2"/>
  <c r="T14" i="2"/>
  <c r="M14" i="2"/>
  <c r="H14" i="2"/>
  <c r="Y94" i="2"/>
  <c r="T94" i="2"/>
  <c r="M94" i="2"/>
  <c r="H94" i="2"/>
  <c r="Y149" i="2"/>
  <c r="T149" i="2"/>
  <c r="M149" i="2"/>
  <c r="H149" i="2"/>
  <c r="Y89" i="2"/>
  <c r="T89" i="2"/>
  <c r="M89" i="2"/>
  <c r="H89" i="2"/>
  <c r="Y148" i="2"/>
  <c r="T148" i="2"/>
  <c r="M148" i="2"/>
  <c r="H148" i="2"/>
  <c r="Y90" i="2"/>
  <c r="T90" i="2"/>
  <c r="M90" i="2"/>
  <c r="H90" i="2"/>
  <c r="Y93" i="2"/>
  <c r="T93" i="2"/>
  <c r="M93" i="2"/>
  <c r="H93" i="2"/>
  <c r="Y97" i="2"/>
  <c r="T97" i="2"/>
  <c r="M97" i="2"/>
  <c r="H97" i="2"/>
  <c r="Y85" i="2"/>
  <c r="T85" i="2"/>
  <c r="M85" i="2"/>
  <c r="H85" i="2"/>
  <c r="Y33" i="2"/>
  <c r="T33" i="2"/>
  <c r="M33" i="2"/>
  <c r="H33" i="2"/>
  <c r="Y120" i="2"/>
  <c r="T120" i="2"/>
  <c r="M120" i="2"/>
  <c r="H120" i="2"/>
  <c r="Y147" i="2"/>
  <c r="T147" i="2"/>
  <c r="M147" i="2"/>
  <c r="H147" i="2"/>
  <c r="Y42" i="2"/>
  <c r="T42" i="2"/>
  <c r="M42" i="2"/>
  <c r="H42" i="2"/>
  <c r="Y160" i="2"/>
  <c r="T160" i="2"/>
  <c r="M160" i="2"/>
  <c r="H160" i="2"/>
  <c r="Y146" i="2"/>
  <c r="T146" i="2"/>
  <c r="M146" i="2"/>
  <c r="H146" i="2"/>
  <c r="Y67" i="2"/>
  <c r="T67" i="2"/>
  <c r="M67" i="2"/>
  <c r="H67" i="2"/>
  <c r="Y119" i="2"/>
  <c r="T119" i="2"/>
  <c r="M119" i="2"/>
  <c r="H119" i="2"/>
  <c r="Y118" i="2"/>
  <c r="T118" i="2"/>
  <c r="M118" i="2"/>
  <c r="H118" i="2"/>
  <c r="Y176" i="2"/>
  <c r="T176" i="2"/>
  <c r="M176" i="2"/>
  <c r="H176" i="2"/>
  <c r="Y175" i="2"/>
  <c r="T175" i="2"/>
  <c r="M175" i="2"/>
  <c r="H175" i="2"/>
  <c r="Y37" i="2"/>
  <c r="T37" i="2"/>
  <c r="M37" i="2"/>
  <c r="H37" i="2"/>
  <c r="Y72" i="2"/>
  <c r="T72" i="2"/>
  <c r="M72" i="2"/>
  <c r="H72" i="2"/>
  <c r="Y117" i="2"/>
  <c r="T117" i="2"/>
  <c r="M117" i="2"/>
  <c r="H117" i="2"/>
  <c r="Y116" i="2"/>
  <c r="T116" i="2"/>
  <c r="M116" i="2"/>
  <c r="H116" i="2"/>
  <c r="Y58" i="2"/>
  <c r="T58" i="2"/>
  <c r="M58" i="2"/>
  <c r="H58" i="2"/>
  <c r="Y50" i="2"/>
  <c r="T50" i="2"/>
  <c r="M50" i="2"/>
  <c r="H50" i="2"/>
  <c r="Y115" i="2"/>
  <c r="T115" i="2"/>
  <c r="M115" i="2"/>
  <c r="H115" i="2"/>
  <c r="Y71" i="2"/>
  <c r="T71" i="2"/>
  <c r="M71" i="2"/>
  <c r="H71" i="2"/>
  <c r="Y145" i="2"/>
  <c r="T145" i="2"/>
  <c r="M145" i="2"/>
  <c r="H145" i="2"/>
  <c r="Y92" i="2"/>
  <c r="T92" i="2"/>
  <c r="M92" i="2"/>
  <c r="H92" i="2"/>
  <c r="Y5" i="2"/>
  <c r="T5" i="2"/>
  <c r="M5" i="2"/>
  <c r="H5" i="2"/>
  <c r="Y144" i="2"/>
  <c r="T144" i="2"/>
  <c r="M144" i="2"/>
  <c r="H144" i="2"/>
  <c r="Y70" i="2"/>
  <c r="T70" i="2"/>
  <c r="M70" i="2"/>
  <c r="H70" i="2"/>
  <c r="Y80" i="2"/>
  <c r="T80" i="2"/>
  <c r="M80" i="2"/>
  <c r="H80" i="2"/>
  <c r="Y46" i="2"/>
  <c r="T46" i="2"/>
  <c r="M46" i="2"/>
  <c r="H46" i="2"/>
  <c r="Y174" i="2"/>
  <c r="T174" i="2"/>
  <c r="M174" i="2"/>
  <c r="H174" i="2"/>
  <c r="Y18" i="2"/>
  <c r="M18" i="2"/>
  <c r="H18" i="2"/>
  <c r="Y69" i="2"/>
  <c r="T69" i="2"/>
  <c r="M69" i="2"/>
  <c r="H69" i="2"/>
  <c r="Y23" i="2"/>
  <c r="T23" i="2"/>
  <c r="M23" i="2"/>
  <c r="H23" i="2"/>
  <c r="Y143" i="2"/>
  <c r="T143" i="2"/>
  <c r="M143" i="2"/>
  <c r="H143" i="2"/>
  <c r="Y74" i="2"/>
  <c r="T74" i="2"/>
  <c r="M74" i="2"/>
  <c r="H74" i="2"/>
  <c r="Y45" i="2"/>
  <c r="T45" i="2"/>
  <c r="M45" i="2"/>
  <c r="H45" i="2"/>
  <c r="Y66" i="2"/>
  <c r="T66" i="2"/>
  <c r="M66" i="2"/>
  <c r="H66" i="2"/>
  <c r="Y38" i="2"/>
  <c r="T38" i="2"/>
  <c r="M38" i="2"/>
  <c r="H38" i="2"/>
  <c r="Y49" i="2"/>
  <c r="T49" i="2"/>
  <c r="M49" i="2"/>
  <c r="H49" i="2"/>
  <c r="Y64" i="2"/>
  <c r="T64" i="2"/>
  <c r="M64" i="2"/>
  <c r="H64" i="2"/>
  <c r="Y83" i="2"/>
  <c r="T83" i="2"/>
  <c r="M83" i="2"/>
  <c r="H83" i="2"/>
  <c r="Y173" i="2"/>
  <c r="T173" i="2"/>
  <c r="M173" i="2"/>
  <c r="H173" i="2"/>
  <c r="Y172" i="2"/>
  <c r="T172" i="2"/>
  <c r="M172" i="2"/>
  <c r="H172" i="2"/>
  <c r="Y142" i="2"/>
  <c r="T142" i="2"/>
  <c r="M142" i="2"/>
  <c r="H142" i="2"/>
  <c r="Y141" i="2"/>
  <c r="T141" i="2"/>
  <c r="M141" i="2"/>
  <c r="H141" i="2"/>
  <c r="Y171" i="2"/>
  <c r="T171" i="2"/>
  <c r="M171" i="2"/>
  <c r="H171" i="2"/>
  <c r="Y34" i="2"/>
  <c r="T34" i="2"/>
  <c r="M34" i="2"/>
  <c r="H34" i="2"/>
  <c r="Y114" i="2"/>
  <c r="T114" i="2"/>
  <c r="M114" i="2"/>
  <c r="H114" i="2"/>
  <c r="Y17" i="2"/>
  <c r="M17" i="2"/>
  <c r="H17" i="2"/>
  <c r="Y54" i="2"/>
  <c r="T54" i="2"/>
  <c r="M54" i="2"/>
  <c r="H54" i="2"/>
  <c r="Y113" i="2"/>
  <c r="T113" i="2"/>
  <c r="M113" i="2"/>
  <c r="H113" i="2"/>
  <c r="Y140" i="2"/>
  <c r="T140" i="2"/>
  <c r="M140" i="2"/>
  <c r="H140" i="2"/>
  <c r="Y12" i="2"/>
  <c r="M12" i="2"/>
  <c r="H12" i="2"/>
  <c r="Y21" i="2"/>
  <c r="M21" i="2"/>
  <c r="H21" i="2"/>
  <c r="Y68" i="2"/>
  <c r="T68" i="2"/>
  <c r="M68" i="2"/>
  <c r="H68" i="2"/>
  <c r="Y139" i="2"/>
  <c r="T139" i="2"/>
  <c r="M139" i="2"/>
  <c r="H139" i="2"/>
  <c r="Y28" i="2"/>
  <c r="T28" i="2"/>
  <c r="M28" i="2"/>
  <c r="H28" i="2"/>
  <c r="Y170" i="2"/>
  <c r="T170" i="2"/>
  <c r="M170" i="2"/>
  <c r="H170" i="2"/>
  <c r="Y169" i="2"/>
  <c r="T169" i="2"/>
  <c r="M169" i="2"/>
  <c r="H169" i="2"/>
  <c r="Y79" i="2"/>
  <c r="T79" i="2"/>
  <c r="M79" i="2"/>
  <c r="H79" i="2"/>
  <c r="Y57" i="2"/>
  <c r="T57" i="2"/>
  <c r="M57" i="2"/>
  <c r="H57" i="2"/>
  <c r="Y112" i="2"/>
  <c r="T112" i="2"/>
  <c r="M112" i="2"/>
  <c r="H112" i="2"/>
  <c r="Y47" i="2"/>
  <c r="T47" i="2"/>
  <c r="M47" i="2"/>
  <c r="H47" i="2"/>
  <c r="Y111" i="2"/>
  <c r="T111" i="2"/>
  <c r="M111" i="2"/>
  <c r="H111" i="2"/>
  <c r="M16" i="2"/>
  <c r="H16" i="2"/>
  <c r="Y61" i="2"/>
  <c r="T61" i="2"/>
  <c r="M61" i="2"/>
  <c r="H61" i="2"/>
  <c r="Y39" i="2"/>
  <c r="T39" i="2"/>
  <c r="M39" i="2"/>
  <c r="H39" i="2"/>
  <c r="Y168" i="2"/>
  <c r="T168" i="2"/>
  <c r="M168" i="2"/>
  <c r="H168" i="2"/>
  <c r="Y35" i="2"/>
  <c r="T35" i="2"/>
  <c r="M35" i="2"/>
  <c r="H35" i="2"/>
  <c r="Y60" i="2"/>
  <c r="T60" i="2"/>
  <c r="M60" i="2"/>
  <c r="H60" i="2"/>
  <c r="Y56" i="2"/>
  <c r="T56" i="2"/>
  <c r="M56" i="2"/>
  <c r="H56" i="2"/>
  <c r="Y138" i="2"/>
  <c r="T138" i="2"/>
  <c r="M138" i="2"/>
  <c r="H138" i="2"/>
  <c r="Y137" i="2"/>
  <c r="T137" i="2"/>
  <c r="M137" i="2"/>
  <c r="H137" i="2"/>
  <c r="Y6" i="2"/>
  <c r="T6" i="2"/>
  <c r="M6" i="2"/>
  <c r="H6" i="2"/>
  <c r="Y40" i="2"/>
  <c r="T40" i="2"/>
  <c r="M40" i="2"/>
  <c r="H40" i="2"/>
  <c r="Y36" i="2"/>
  <c r="T36" i="2"/>
  <c r="M36" i="2"/>
  <c r="H36" i="2"/>
  <c r="Y136" i="2"/>
  <c r="T136" i="2"/>
  <c r="M136" i="2"/>
  <c r="H136" i="2"/>
  <c r="Y91" i="2"/>
  <c r="T91" i="2"/>
  <c r="M91" i="2"/>
  <c r="H91" i="2"/>
  <c r="Y30" i="2"/>
  <c r="T30" i="2"/>
  <c r="M30" i="2"/>
  <c r="H30" i="2"/>
  <c r="Y135" i="2"/>
  <c r="T135" i="2"/>
  <c r="M135" i="2"/>
  <c r="H135" i="2"/>
  <c r="Y96" i="2"/>
  <c r="T96" i="2"/>
  <c r="M96" i="2"/>
  <c r="H96" i="2"/>
  <c r="Y134" i="2"/>
  <c r="T134" i="2"/>
  <c r="M134" i="2"/>
  <c r="H134" i="2"/>
  <c r="Y110" i="2"/>
  <c r="T110" i="2"/>
  <c r="M110" i="2"/>
  <c r="H110" i="2"/>
  <c r="Y133" i="2"/>
  <c r="T133" i="2"/>
  <c r="M133" i="2"/>
  <c r="H133" i="2"/>
  <c r="Y48" i="2"/>
  <c r="T48" i="2"/>
  <c r="M48" i="2"/>
  <c r="H48" i="2"/>
  <c r="Y109" i="2"/>
  <c r="T109" i="2"/>
  <c r="M109" i="2"/>
  <c r="H109" i="2"/>
  <c r="Y52" i="2"/>
  <c r="T52" i="2"/>
  <c r="M52" i="2"/>
  <c r="H52" i="2"/>
  <c r="Y132" i="2"/>
  <c r="T132" i="2"/>
  <c r="M132" i="2"/>
  <c r="H132" i="2"/>
  <c r="Y108" i="2"/>
  <c r="T108" i="2"/>
  <c r="M108" i="2"/>
  <c r="H108" i="2"/>
  <c r="Y88" i="2"/>
  <c r="T88" i="2"/>
  <c r="M88" i="2"/>
  <c r="H88" i="2"/>
  <c r="Y107" i="2"/>
  <c r="T107" i="2"/>
  <c r="M107" i="2"/>
  <c r="H107" i="2"/>
  <c r="Y106" i="2"/>
  <c r="T106" i="2"/>
  <c r="M106" i="2"/>
  <c r="H106" i="2"/>
  <c r="Y167" i="2"/>
  <c r="T167" i="2"/>
  <c r="M167" i="2"/>
  <c r="H167" i="2"/>
  <c r="Y25" i="2"/>
  <c r="T25" i="2"/>
  <c r="M25" i="2"/>
  <c r="H25" i="2"/>
  <c r="Y105" i="2"/>
  <c r="T105" i="2"/>
  <c r="M105" i="2"/>
  <c r="H105" i="2"/>
  <c r="Y78" i="2"/>
  <c r="T78" i="2"/>
  <c r="M78" i="2"/>
  <c r="H78" i="2"/>
  <c r="Y104" i="2"/>
  <c r="T104" i="2"/>
  <c r="M104" i="2"/>
  <c r="H104" i="2"/>
  <c r="Y166" i="2"/>
  <c r="T166" i="2"/>
  <c r="M166" i="2"/>
  <c r="H166" i="2"/>
  <c r="Y103" i="2"/>
  <c r="T103" i="2"/>
  <c r="M103" i="2"/>
  <c r="H103" i="2"/>
  <c r="Y22" i="2"/>
  <c r="T22" i="2"/>
  <c r="M22" i="2"/>
  <c r="H22" i="2"/>
  <c r="Y29" i="2"/>
  <c r="T29" i="2"/>
  <c r="M29" i="2"/>
  <c r="H29" i="2"/>
  <c r="Y102" i="2"/>
  <c r="T102" i="2"/>
  <c r="M102" i="2"/>
  <c r="H102" i="2"/>
  <c r="Y41" i="2"/>
  <c r="T41" i="2"/>
  <c r="M41" i="2"/>
  <c r="H41" i="2"/>
  <c r="Y101" i="2"/>
  <c r="T101" i="2"/>
  <c r="M101" i="2"/>
  <c r="H101" i="2"/>
  <c r="Y100" i="2"/>
  <c r="T100" i="2"/>
  <c r="M100" i="2"/>
  <c r="H100" i="2"/>
  <c r="Y95" i="2"/>
  <c r="T95" i="2"/>
  <c r="M95" i="2"/>
  <c r="H95" i="2"/>
  <c r="Y99" i="2"/>
  <c r="T99" i="2"/>
  <c r="M99" i="2"/>
  <c r="H99" i="2"/>
  <c r="Z156" i="2" l="1"/>
  <c r="AA156" i="2" s="1"/>
  <c r="Z19" i="2"/>
  <c r="AA19" i="2" s="1"/>
  <c r="Z181" i="2"/>
  <c r="AA181" i="2" s="1"/>
  <c r="Z59" i="2"/>
  <c r="AA59" i="2" s="1"/>
  <c r="Z165" i="2"/>
  <c r="AA165" i="2" s="1"/>
  <c r="N144" i="2"/>
  <c r="O144" i="2" s="1"/>
  <c r="N92" i="2"/>
  <c r="O92" i="2" s="1"/>
  <c r="N50" i="2"/>
  <c r="O50" i="2" s="1"/>
  <c r="N72" i="2"/>
  <c r="O72" i="2" s="1"/>
  <c r="N175" i="2"/>
  <c r="O175" i="2" s="1"/>
  <c r="N118" i="2"/>
  <c r="O118" i="2" s="1"/>
  <c r="N89" i="2"/>
  <c r="O89" i="2" s="1"/>
  <c r="Z153" i="2"/>
  <c r="AA153" i="2" s="1"/>
  <c r="Z82" i="2"/>
  <c r="AA82" i="2" s="1"/>
  <c r="N73" i="2"/>
  <c r="O73" i="2" s="1"/>
  <c r="Z91" i="2"/>
  <c r="AA91" i="2" s="1"/>
  <c r="Z138" i="2"/>
  <c r="AA138" i="2" s="1"/>
  <c r="Z168" i="2"/>
  <c r="AA168" i="2" s="1"/>
  <c r="Z112" i="2"/>
  <c r="AA112" i="2" s="1"/>
  <c r="Z170" i="2"/>
  <c r="AA170" i="2" s="1"/>
  <c r="Z114" i="2"/>
  <c r="AA114" i="2" s="1"/>
  <c r="Z171" i="2"/>
  <c r="AA171" i="2" s="1"/>
  <c r="Z142" i="2"/>
  <c r="AA142" i="2" s="1"/>
  <c r="Z173" i="2"/>
  <c r="AA173" i="2" s="1"/>
  <c r="Z64" i="2"/>
  <c r="AA64" i="2" s="1"/>
  <c r="Z45" i="2"/>
  <c r="AA45" i="2" s="1"/>
  <c r="Z174" i="2"/>
  <c r="AA174" i="2" s="1"/>
  <c r="Z94" i="2"/>
  <c r="AA94" i="2" s="1"/>
  <c r="N85" i="2"/>
  <c r="O85" i="2" s="1"/>
  <c r="N177" i="2"/>
  <c r="O177" i="2" s="1"/>
  <c r="N161" i="2"/>
  <c r="O161" i="2" s="1"/>
  <c r="N156" i="2"/>
  <c r="O156" i="2" s="1"/>
  <c r="N86" i="2"/>
  <c r="N77" i="2"/>
  <c r="Z81" i="2"/>
  <c r="AA81" i="2" s="1"/>
  <c r="Z125" i="2"/>
  <c r="AA125" i="2" s="1"/>
  <c r="N100" i="2"/>
  <c r="O100" i="2" s="1"/>
  <c r="N23" i="2"/>
  <c r="O23" i="2" s="1"/>
  <c r="N18" i="2"/>
  <c r="O18" i="2" s="1"/>
  <c r="Z92" i="2"/>
  <c r="N180" i="2"/>
  <c r="N7" i="2"/>
  <c r="N127" i="2"/>
  <c r="O127" i="2" s="1"/>
  <c r="N95" i="2"/>
  <c r="O95" i="2" s="1"/>
  <c r="N102" i="2"/>
  <c r="O102" i="2" s="1"/>
  <c r="N106" i="2"/>
  <c r="O106" i="2" s="1"/>
  <c r="N88" i="2"/>
  <c r="O88" i="2" s="1"/>
  <c r="N109" i="2"/>
  <c r="O109" i="2" s="1"/>
  <c r="N133" i="2"/>
  <c r="O133" i="2" s="1"/>
  <c r="N76" i="2"/>
  <c r="O76" i="2" s="1"/>
  <c r="N152" i="2"/>
  <c r="O152" i="2" s="1"/>
  <c r="N125" i="2"/>
  <c r="AB125" i="2" s="1"/>
  <c r="AC125" i="2" s="1"/>
  <c r="AD125" i="2" s="1"/>
  <c r="N51" i="2"/>
  <c r="O51" i="2" s="1"/>
  <c r="N40" i="2"/>
  <c r="O40" i="2" s="1"/>
  <c r="Z51" i="2"/>
  <c r="AA51" i="2" s="1"/>
  <c r="Z126" i="2"/>
  <c r="AA126" i="2" s="1"/>
  <c r="Z86" i="2"/>
  <c r="AA86" i="2" s="1"/>
  <c r="Z85" i="2"/>
  <c r="AA85" i="2" s="1"/>
  <c r="N154" i="2"/>
  <c r="O154" i="2" s="1"/>
  <c r="N162" i="2"/>
  <c r="O162" i="2" s="1"/>
  <c r="N157" i="2"/>
  <c r="Z10" i="2"/>
  <c r="AA10" i="2" s="1"/>
  <c r="N139" i="2"/>
  <c r="O139" i="2" s="1"/>
  <c r="N21" i="2"/>
  <c r="O21" i="2" s="1"/>
  <c r="N140" i="2"/>
  <c r="N54" i="2"/>
  <c r="O54" i="2" s="1"/>
  <c r="N45" i="2"/>
  <c r="N129" i="2"/>
  <c r="O129" i="2" s="1"/>
  <c r="N11" i="2"/>
  <c r="O11" i="2" s="1"/>
  <c r="N131" i="2"/>
  <c r="O131" i="2" s="1"/>
  <c r="Z158" i="2"/>
  <c r="AA158" i="2" s="1"/>
  <c r="N164" i="2"/>
  <c r="O164" i="2" s="1"/>
  <c r="Z101" i="2"/>
  <c r="AA101" i="2" s="1"/>
  <c r="Z75" i="2"/>
  <c r="AA75" i="2" s="1"/>
  <c r="Z123" i="2"/>
  <c r="AA123" i="2" s="1"/>
  <c r="Z62" i="2"/>
  <c r="AA62" i="2" s="1"/>
  <c r="Z55" i="2"/>
  <c r="AA55" i="2" s="1"/>
  <c r="Z152" i="2"/>
  <c r="AA152" i="2" s="1"/>
  <c r="Z100" i="2"/>
  <c r="AA100" i="2" s="1"/>
  <c r="Z29" i="2"/>
  <c r="AA29" i="2" s="1"/>
  <c r="Z104" i="2"/>
  <c r="AA104" i="2" s="1"/>
  <c r="Z167" i="2"/>
  <c r="AA167" i="2" s="1"/>
  <c r="Z107" i="2"/>
  <c r="AA107" i="2" s="1"/>
  <c r="Z48" i="2"/>
  <c r="AA48" i="2" s="1"/>
  <c r="Z96" i="2"/>
  <c r="AA96" i="2" s="1"/>
  <c r="Z136" i="2"/>
  <c r="AA136" i="2" s="1"/>
  <c r="Z40" i="2"/>
  <c r="AA40" i="2" s="1"/>
  <c r="Z35" i="2"/>
  <c r="AA35" i="2" s="1"/>
  <c r="Z16" i="2"/>
  <c r="AA16" i="2" s="1"/>
  <c r="Z57" i="2"/>
  <c r="AA57" i="2" s="1"/>
  <c r="Z169" i="2"/>
  <c r="AA169" i="2" s="1"/>
  <c r="Z172" i="2"/>
  <c r="AA172" i="2" s="1"/>
  <c r="N70" i="2"/>
  <c r="O70" i="2" s="1"/>
  <c r="N5" i="2"/>
  <c r="O5" i="2" s="1"/>
  <c r="N115" i="2"/>
  <c r="O115" i="2" s="1"/>
  <c r="N58" i="2"/>
  <c r="O58" i="2" s="1"/>
  <c r="N117" i="2"/>
  <c r="O117" i="2" s="1"/>
  <c r="N37" i="2"/>
  <c r="O37" i="2" s="1"/>
  <c r="N176" i="2"/>
  <c r="O176" i="2" s="1"/>
  <c r="Z118" i="2"/>
  <c r="AA118" i="2" s="1"/>
  <c r="N97" i="2"/>
  <c r="O97" i="2" s="1"/>
  <c r="N20" i="2"/>
  <c r="O20" i="2" s="1"/>
  <c r="N98" i="2"/>
  <c r="O98" i="2" s="1"/>
  <c r="N75" i="2"/>
  <c r="O75" i="2" s="1"/>
  <c r="Z32" i="2"/>
  <c r="AA32" i="2" s="1"/>
  <c r="N126" i="2"/>
  <c r="O126" i="2" s="1"/>
  <c r="N26" i="2"/>
  <c r="O26" i="2" s="1"/>
  <c r="N135" i="2"/>
  <c r="O135" i="2" s="1"/>
  <c r="N138" i="2"/>
  <c r="O138" i="2" s="1"/>
  <c r="N111" i="2"/>
  <c r="O111" i="2" s="1"/>
  <c r="N114" i="2"/>
  <c r="O114" i="2" s="1"/>
  <c r="N142" i="2"/>
  <c r="O142" i="2" s="1"/>
  <c r="N69" i="2"/>
  <c r="O69" i="2" s="1"/>
  <c r="N174" i="2"/>
  <c r="O174" i="2" s="1"/>
  <c r="Z145" i="2"/>
  <c r="AA145" i="2" s="1"/>
  <c r="Z146" i="2"/>
  <c r="AA146" i="2" s="1"/>
  <c r="Z120" i="2"/>
  <c r="AA120" i="2" s="1"/>
  <c r="Z20" i="2"/>
  <c r="AA20" i="2" s="1"/>
  <c r="N24" i="2"/>
  <c r="O24" i="2" s="1"/>
  <c r="N55" i="2"/>
  <c r="Z163" i="2"/>
  <c r="AA163" i="2" s="1"/>
  <c r="Z11" i="2"/>
  <c r="AA11" i="2" s="1"/>
  <c r="Z13" i="2"/>
  <c r="AA13" i="2" s="1"/>
  <c r="Z139" i="2"/>
  <c r="AA139" i="2" s="1"/>
  <c r="Z140" i="2"/>
  <c r="AA140" i="2" s="1"/>
  <c r="N151" i="2"/>
  <c r="O151" i="2" s="1"/>
  <c r="N181" i="2"/>
  <c r="O181" i="2" s="1"/>
  <c r="Z130" i="2"/>
  <c r="AA130" i="2" s="1"/>
  <c r="Z88" i="2"/>
  <c r="AA88" i="2" s="1"/>
  <c r="Z133" i="2"/>
  <c r="AA133" i="2" s="1"/>
  <c r="N29" i="2"/>
  <c r="O29" i="2" s="1"/>
  <c r="N104" i="2"/>
  <c r="O104" i="2" s="1"/>
  <c r="N167" i="2"/>
  <c r="O167" i="2" s="1"/>
  <c r="N52" i="2"/>
  <c r="O52" i="2" s="1"/>
  <c r="N48" i="2"/>
  <c r="O48" i="2" s="1"/>
  <c r="N113" i="2"/>
  <c r="O113" i="2" s="1"/>
  <c r="N33" i="2"/>
  <c r="O33" i="2" s="1"/>
  <c r="N9" i="2"/>
  <c r="O9" i="2" s="1"/>
  <c r="Z15" i="2"/>
  <c r="AA15" i="2" s="1"/>
  <c r="N84" i="2"/>
  <c r="Z60" i="2"/>
  <c r="AA60" i="2" s="1"/>
  <c r="Z22" i="2"/>
  <c r="AA22" i="2" s="1"/>
  <c r="Z78" i="2"/>
  <c r="AA78" i="2" s="1"/>
  <c r="Z132" i="2"/>
  <c r="AA132" i="2" s="1"/>
  <c r="Z109" i="2"/>
  <c r="AA109" i="2" s="1"/>
  <c r="N79" i="2"/>
  <c r="O79" i="2" s="1"/>
  <c r="N170" i="2"/>
  <c r="Z113" i="2"/>
  <c r="AA113" i="2" s="1"/>
  <c r="Z144" i="2"/>
  <c r="AA144" i="2" s="1"/>
  <c r="Z50" i="2"/>
  <c r="AA50" i="2" s="1"/>
  <c r="Z175" i="2"/>
  <c r="AA175" i="2" s="1"/>
  <c r="N147" i="2"/>
  <c r="O147" i="2" s="1"/>
  <c r="N14" i="2"/>
  <c r="O14" i="2" s="1"/>
  <c r="Z76" i="2"/>
  <c r="AA76" i="2" s="1"/>
  <c r="N62" i="2"/>
  <c r="O62" i="2" s="1"/>
  <c r="N32" i="2"/>
  <c r="O32" i="2" s="1"/>
  <c r="Z27" i="2"/>
  <c r="AA27" i="2" s="1"/>
  <c r="N163" i="2"/>
  <c r="O163" i="2" s="1"/>
  <c r="Z84" i="2"/>
  <c r="AA84" i="2" s="1"/>
  <c r="N159" i="2"/>
  <c r="O159" i="2" s="1"/>
  <c r="N165" i="2"/>
  <c r="O165" i="2" s="1"/>
  <c r="Z67" i="2"/>
  <c r="AA67" i="2" s="1"/>
  <c r="Z24" i="2"/>
  <c r="AA24" i="2" s="1"/>
  <c r="N65" i="2"/>
  <c r="O65" i="2" s="1"/>
  <c r="N107" i="2"/>
  <c r="N56" i="2"/>
  <c r="O56" i="2" s="1"/>
  <c r="N35" i="2"/>
  <c r="O35" i="2" s="1"/>
  <c r="Z61" i="2"/>
  <c r="AA61" i="2" s="1"/>
  <c r="Z21" i="2"/>
  <c r="AA21" i="2" s="1"/>
  <c r="N171" i="2"/>
  <c r="O171" i="2" s="1"/>
  <c r="N173" i="2"/>
  <c r="N42" i="2"/>
  <c r="O42" i="2" s="1"/>
  <c r="Z147" i="2"/>
  <c r="AA147" i="2" s="1"/>
  <c r="Z150" i="2"/>
  <c r="AA150" i="2" s="1"/>
  <c r="N13" i="2"/>
  <c r="Z6" i="2"/>
  <c r="AA6" i="2" s="1"/>
  <c r="Z5" i="2"/>
  <c r="AA5" i="2" s="1"/>
  <c r="Z115" i="2"/>
  <c r="AA115" i="2" s="1"/>
  <c r="Z117" i="2"/>
  <c r="AA117" i="2" s="1"/>
  <c r="N120" i="2"/>
  <c r="O120" i="2" s="1"/>
  <c r="Z33" i="2"/>
  <c r="AA33" i="2" s="1"/>
  <c r="N94" i="2"/>
  <c r="O94" i="2" s="1"/>
  <c r="Z9" i="2"/>
  <c r="AA9" i="2" s="1"/>
  <c r="N19" i="2"/>
  <c r="O19" i="2" s="1"/>
  <c r="Z157" i="2"/>
  <c r="AA157" i="2" s="1"/>
  <c r="Z134" i="2"/>
  <c r="AA134" i="2" s="1"/>
  <c r="N169" i="2"/>
  <c r="O169" i="2" s="1"/>
  <c r="N183" i="2"/>
  <c r="Z49" i="2"/>
  <c r="AA49" i="2" s="1"/>
  <c r="Z54" i="2"/>
  <c r="AA54" i="2" s="1"/>
  <c r="Z119" i="2"/>
  <c r="AA119" i="2" s="1"/>
  <c r="N121" i="2"/>
  <c r="O121" i="2" s="1"/>
  <c r="N8" i="2"/>
  <c r="AB8" i="2" s="1"/>
  <c r="AC8" i="2" s="1"/>
  <c r="AD8" i="2" s="1"/>
  <c r="Z155" i="2"/>
  <c r="AA155" i="2" s="1"/>
  <c r="N166" i="2"/>
  <c r="O166" i="2" s="1"/>
  <c r="N25" i="2"/>
  <c r="O25" i="2" s="1"/>
  <c r="N132" i="2"/>
  <c r="N36" i="2"/>
  <c r="O36" i="2" s="1"/>
  <c r="N6" i="2"/>
  <c r="O6" i="2" s="1"/>
  <c r="N60" i="2"/>
  <c r="N168" i="2"/>
  <c r="O168" i="2" s="1"/>
  <c r="N172" i="2"/>
  <c r="O172" i="2" s="1"/>
  <c r="N66" i="2"/>
  <c r="O66" i="2" s="1"/>
  <c r="Z143" i="2"/>
  <c r="AA143" i="2" s="1"/>
  <c r="Z69" i="2"/>
  <c r="AA69" i="2" s="1"/>
  <c r="N160" i="2"/>
  <c r="O160" i="2" s="1"/>
  <c r="N148" i="2"/>
  <c r="O148" i="2" s="1"/>
  <c r="Z89" i="2"/>
  <c r="AA89" i="2" s="1"/>
  <c r="Z121" i="2"/>
  <c r="AA121" i="2" s="1"/>
  <c r="Z178" i="2"/>
  <c r="AA178" i="2" s="1"/>
  <c r="Z98" i="2"/>
  <c r="AA98" i="2" s="1"/>
  <c r="N81" i="2"/>
  <c r="N123" i="2"/>
  <c r="Z43" i="2"/>
  <c r="AA43" i="2" s="1"/>
  <c r="N27" i="2"/>
  <c r="O27" i="2" s="1"/>
  <c r="Z77" i="2"/>
  <c r="AA77" i="2" s="1"/>
  <c r="Z128" i="2"/>
  <c r="AA128" i="2" s="1"/>
  <c r="Z182" i="2"/>
  <c r="AA182" i="2" s="1"/>
  <c r="Z99" i="2"/>
  <c r="AA99" i="2" s="1"/>
  <c r="N41" i="2"/>
  <c r="Z102" i="2"/>
  <c r="AA102" i="2" s="1"/>
  <c r="N78" i="2"/>
  <c r="O78" i="2" s="1"/>
  <c r="N110" i="2"/>
  <c r="O110" i="2" s="1"/>
  <c r="N91" i="2"/>
  <c r="N39" i="2"/>
  <c r="O39" i="2" s="1"/>
  <c r="N112" i="2"/>
  <c r="O112" i="2" s="1"/>
  <c r="Z66" i="2"/>
  <c r="AA66" i="2" s="1"/>
  <c r="Z80" i="2"/>
  <c r="AA80" i="2" s="1"/>
  <c r="N116" i="2"/>
  <c r="O116" i="2" s="1"/>
  <c r="Z42" i="2"/>
  <c r="Z90" i="2"/>
  <c r="AA90" i="2" s="1"/>
  <c r="Z151" i="2"/>
  <c r="AA151" i="2" s="1"/>
  <c r="N122" i="2"/>
  <c r="O122" i="2" s="1"/>
  <c r="Z44" i="2"/>
  <c r="AA44" i="2" s="1"/>
  <c r="N43" i="2"/>
  <c r="O43" i="2" s="1"/>
  <c r="Z179" i="2"/>
  <c r="AA179" i="2" s="1"/>
  <c r="Z65" i="2"/>
  <c r="AA65" i="2" s="1"/>
  <c r="Z73" i="2"/>
  <c r="AA73" i="2" s="1"/>
  <c r="O86" i="2"/>
  <c r="N128" i="2"/>
  <c r="O128" i="2" s="1"/>
  <c r="Z129" i="2"/>
  <c r="AA129" i="2" s="1"/>
  <c r="N130" i="2"/>
  <c r="O130" i="2" s="1"/>
  <c r="N59" i="2"/>
  <c r="O59" i="2" s="1"/>
  <c r="Z183" i="2"/>
  <c r="AA183" i="2" s="1"/>
  <c r="Z41" i="2"/>
  <c r="AA41" i="2" s="1"/>
  <c r="N103" i="2"/>
  <c r="O103" i="2" s="1"/>
  <c r="Z166" i="2"/>
  <c r="AA166" i="2" s="1"/>
  <c r="N108" i="2"/>
  <c r="O108" i="2" s="1"/>
  <c r="Z135" i="2"/>
  <c r="AA135" i="2" s="1"/>
  <c r="N137" i="2"/>
  <c r="O137" i="2" s="1"/>
  <c r="Z111" i="2"/>
  <c r="AA111" i="2" s="1"/>
  <c r="Z28" i="2"/>
  <c r="AA28" i="2" s="1"/>
  <c r="N141" i="2"/>
  <c r="O141" i="2" s="1"/>
  <c r="Z83" i="2"/>
  <c r="AA83" i="2" s="1"/>
  <c r="N38" i="2"/>
  <c r="O38" i="2" s="1"/>
  <c r="N46" i="2"/>
  <c r="O46" i="2" s="1"/>
  <c r="Z72" i="2"/>
  <c r="AA72" i="2" s="1"/>
  <c r="Z176" i="2"/>
  <c r="AA176" i="2" s="1"/>
  <c r="N67" i="2"/>
  <c r="O67" i="2" s="1"/>
  <c r="Z93" i="2"/>
  <c r="AA93" i="2" s="1"/>
  <c r="Z161" i="2"/>
  <c r="AA161" i="2" s="1"/>
  <c r="N87" i="2"/>
  <c r="O87" i="2" s="1"/>
  <c r="N150" i="2"/>
  <c r="Z122" i="2"/>
  <c r="AA122" i="2" s="1"/>
  <c r="N63" i="2"/>
  <c r="O63" i="2" s="1"/>
  <c r="N124" i="2"/>
  <c r="O124" i="2" s="1"/>
  <c r="N53" i="2"/>
  <c r="O53" i="2" s="1"/>
  <c r="Z164" i="2"/>
  <c r="AA164" i="2" s="1"/>
  <c r="N101" i="2"/>
  <c r="AB101" i="2" s="1"/>
  <c r="AC101" i="2" s="1"/>
  <c r="AD101" i="2" s="1"/>
  <c r="Z103" i="2"/>
  <c r="AA103" i="2" s="1"/>
  <c r="N105" i="2"/>
  <c r="O105" i="2" s="1"/>
  <c r="Z25" i="2"/>
  <c r="AA25" i="2" s="1"/>
  <c r="Z106" i="2"/>
  <c r="AA106" i="2" s="1"/>
  <c r="Z108" i="2"/>
  <c r="AA108" i="2" s="1"/>
  <c r="N134" i="2"/>
  <c r="O134" i="2" s="1"/>
  <c r="N30" i="2"/>
  <c r="Z36" i="2"/>
  <c r="AA36" i="2" s="1"/>
  <c r="Z137" i="2"/>
  <c r="AA137" i="2" s="1"/>
  <c r="N61" i="2"/>
  <c r="O61" i="2" s="1"/>
  <c r="N47" i="2"/>
  <c r="O47" i="2" s="1"/>
  <c r="Z79" i="2"/>
  <c r="AA79" i="2" s="1"/>
  <c r="N64" i="2"/>
  <c r="Z74" i="2"/>
  <c r="AA74" i="2" s="1"/>
  <c r="Z70" i="2"/>
  <c r="N71" i="2"/>
  <c r="N119" i="2"/>
  <c r="O119" i="2" s="1"/>
  <c r="Z160" i="2"/>
  <c r="AA160" i="2" s="1"/>
  <c r="Z149" i="2"/>
  <c r="AA149" i="2" s="1"/>
  <c r="Z177" i="2"/>
  <c r="AA177" i="2" s="1"/>
  <c r="Z87" i="2"/>
  <c r="AA87" i="2" s="1"/>
  <c r="Z63" i="2"/>
  <c r="AA63" i="2" s="1"/>
  <c r="N31" i="2"/>
  <c r="O31" i="2" s="1"/>
  <c r="Z124" i="2"/>
  <c r="AA124" i="2" s="1"/>
  <c r="N155" i="2"/>
  <c r="O155" i="2" s="1"/>
  <c r="N10" i="2"/>
  <c r="O10" i="2" s="1"/>
  <c r="N182" i="2"/>
  <c r="O182" i="2" s="1"/>
  <c r="N99" i="2"/>
  <c r="O99" i="2" s="1"/>
  <c r="Z95" i="2"/>
  <c r="AA95" i="2" s="1"/>
  <c r="N22" i="2"/>
  <c r="Z105" i="2"/>
  <c r="AA105" i="2" s="1"/>
  <c r="Z30" i="2"/>
  <c r="AA30" i="2" s="1"/>
  <c r="Z47" i="2"/>
  <c r="AA47" i="2" s="1"/>
  <c r="N12" i="2"/>
  <c r="O12" i="2" s="1"/>
  <c r="Z17" i="2"/>
  <c r="AA17" i="2" s="1"/>
  <c r="N143" i="2"/>
  <c r="Z58" i="2"/>
  <c r="AA58" i="2" s="1"/>
  <c r="Z37" i="2"/>
  <c r="N90" i="2"/>
  <c r="O90" i="2" s="1"/>
  <c r="N178" i="2"/>
  <c r="O178" i="2" s="1"/>
  <c r="Z31" i="2"/>
  <c r="AA31" i="2" s="1"/>
  <c r="N44" i="2"/>
  <c r="O44" i="2" s="1"/>
  <c r="Z159" i="2"/>
  <c r="AA159" i="2" s="1"/>
  <c r="Z131" i="2"/>
  <c r="AA131" i="2" s="1"/>
  <c r="Z116" i="2"/>
  <c r="AA116" i="2" s="1"/>
  <c r="O140" i="2"/>
  <c r="N146" i="2"/>
  <c r="Z97" i="2"/>
  <c r="AA97" i="2" s="1"/>
  <c r="Z52" i="2"/>
  <c r="AA52" i="2" s="1"/>
  <c r="N96" i="2"/>
  <c r="Z56" i="2"/>
  <c r="AA56" i="2" s="1"/>
  <c r="N16" i="2"/>
  <c r="N68" i="2"/>
  <c r="Z12" i="2"/>
  <c r="AA12" i="2" s="1"/>
  <c r="N34" i="2"/>
  <c r="Z141" i="2"/>
  <c r="AA141" i="2" s="1"/>
  <c r="Z38" i="2"/>
  <c r="AA38" i="2" s="1"/>
  <c r="Z18" i="2"/>
  <c r="AA18" i="2" s="1"/>
  <c r="O77" i="2"/>
  <c r="Z110" i="2"/>
  <c r="AA110" i="2" s="1"/>
  <c r="N136" i="2"/>
  <c r="Z39" i="2"/>
  <c r="AA39" i="2" s="1"/>
  <c r="N57" i="2"/>
  <c r="N28" i="2"/>
  <c r="Z68" i="2"/>
  <c r="AA68" i="2" s="1"/>
  <c r="N17" i="2"/>
  <c r="Z34" i="2"/>
  <c r="AA34" i="2" s="1"/>
  <c r="N83" i="2"/>
  <c r="N74" i="2"/>
  <c r="N80" i="2"/>
  <c r="Z71" i="2"/>
  <c r="AA71" i="2" s="1"/>
  <c r="Z162" i="2"/>
  <c r="AA162" i="2" s="1"/>
  <c r="N145" i="2"/>
  <c r="Z148" i="2"/>
  <c r="AA148" i="2" s="1"/>
  <c r="N15" i="2"/>
  <c r="Z7" i="2"/>
  <c r="AA7" i="2" s="1"/>
  <c r="N49" i="2"/>
  <c r="Z46" i="2"/>
  <c r="AA46" i="2" s="1"/>
  <c r="N149" i="2"/>
  <c r="N179" i="2"/>
  <c r="Z53" i="2"/>
  <c r="AA53" i="2" s="1"/>
  <c r="N158" i="2"/>
  <c r="N93" i="2"/>
  <c r="Z127" i="2"/>
  <c r="AA127" i="2" s="1"/>
  <c r="Z23" i="2"/>
  <c r="AA23" i="2" s="1"/>
  <c r="Z14" i="2"/>
  <c r="Z26" i="2"/>
  <c r="AA26" i="2" s="1"/>
  <c r="N153" i="2"/>
  <c r="Z154" i="2"/>
  <c r="AA154" i="2" s="1"/>
  <c r="N82" i="2"/>
  <c r="Z180" i="2"/>
  <c r="AA180" i="2" s="1"/>
  <c r="O180" i="2"/>
  <c r="O7" i="2"/>
  <c r="AB45" i="2" l="1"/>
  <c r="AC45" i="2" s="1"/>
  <c r="AD45" i="2" s="1"/>
  <c r="AB174" i="2"/>
  <c r="AC174" i="2" s="1"/>
  <c r="AD174" i="2" s="1"/>
  <c r="AB92" i="2"/>
  <c r="AC92" i="2" s="1"/>
  <c r="AD92" i="2" s="1"/>
  <c r="AB5" i="2"/>
  <c r="AC5" i="2" s="1"/>
  <c r="AB181" i="2"/>
  <c r="AC181" i="2" s="1"/>
  <c r="AD181" i="2" s="1"/>
  <c r="AA92" i="2"/>
  <c r="AB109" i="2"/>
  <c r="AC109" i="2" s="1"/>
  <c r="AD109" i="2" s="1"/>
  <c r="AB156" i="2"/>
  <c r="AC156" i="2" s="1"/>
  <c r="AD156" i="2" s="1"/>
  <c r="AB173" i="2"/>
  <c r="AC173" i="2" s="1"/>
  <c r="AD173" i="2" s="1"/>
  <c r="AB175" i="2"/>
  <c r="AC175" i="2" s="1"/>
  <c r="AD175" i="2" s="1"/>
  <c r="AB142" i="2"/>
  <c r="AC142" i="2" s="1"/>
  <c r="AD142" i="2" s="1"/>
  <c r="AB150" i="2"/>
  <c r="AC150" i="2" s="1"/>
  <c r="AD150" i="2" s="1"/>
  <c r="AB22" i="2"/>
  <c r="AC22" i="2" s="1"/>
  <c r="AD22" i="2" s="1"/>
  <c r="AB91" i="2"/>
  <c r="AC91" i="2" s="1"/>
  <c r="AD91" i="2" s="1"/>
  <c r="AB170" i="2"/>
  <c r="AC170" i="2" s="1"/>
  <c r="AD170" i="2" s="1"/>
  <c r="O8" i="2"/>
  <c r="AB21" i="2"/>
  <c r="AC21" i="2" s="1"/>
  <c r="AD21" i="2" s="1"/>
  <c r="AB172" i="2"/>
  <c r="AC172" i="2" s="1"/>
  <c r="AD172" i="2" s="1"/>
  <c r="O125" i="2"/>
  <c r="AB86" i="2"/>
  <c r="AC86" i="2" s="1"/>
  <c r="AD86" i="2" s="1"/>
  <c r="AB61" i="2"/>
  <c r="AC61" i="2" s="1"/>
  <c r="AD61" i="2" s="1"/>
  <c r="AB94" i="2"/>
  <c r="AC94" i="2" s="1"/>
  <c r="AD94" i="2" s="1"/>
  <c r="AB168" i="2"/>
  <c r="AC168" i="2" s="1"/>
  <c r="AD168" i="2" s="1"/>
  <c r="AB126" i="2"/>
  <c r="AC126" i="2" s="1"/>
  <c r="AD126" i="2" s="1"/>
  <c r="AB152" i="2"/>
  <c r="AC152" i="2" s="1"/>
  <c r="AD152" i="2" s="1"/>
  <c r="AB133" i="2"/>
  <c r="AC133" i="2" s="1"/>
  <c r="AD133" i="2" s="1"/>
  <c r="O45" i="2"/>
  <c r="AB76" i="2"/>
  <c r="AC76" i="2" s="1"/>
  <c r="AD76" i="2" s="1"/>
  <c r="AB11" i="2"/>
  <c r="AC11" i="2" s="1"/>
  <c r="AD11" i="2" s="1"/>
  <c r="AB81" i="2"/>
  <c r="AC81" i="2" s="1"/>
  <c r="AD81" i="2" s="1"/>
  <c r="AB84" i="2"/>
  <c r="AC84" i="2" s="1"/>
  <c r="AD84" i="2" s="1"/>
  <c r="AB157" i="2"/>
  <c r="AC157" i="2" s="1"/>
  <c r="AD157" i="2" s="1"/>
  <c r="AB100" i="2"/>
  <c r="AC100" i="2" s="1"/>
  <c r="AD100" i="2" s="1"/>
  <c r="AB24" i="2"/>
  <c r="AC24" i="2" s="1"/>
  <c r="AD24" i="2" s="1"/>
  <c r="O173" i="2"/>
  <c r="O170" i="2"/>
  <c r="AB178" i="2"/>
  <c r="AC178" i="2" s="1"/>
  <c r="AD178" i="2" s="1"/>
  <c r="AB117" i="2"/>
  <c r="AC117" i="2" s="1"/>
  <c r="AD117" i="2" s="1"/>
  <c r="O157" i="2"/>
  <c r="AB77" i="2"/>
  <c r="AC77" i="2" s="1"/>
  <c r="AD77" i="2" s="1"/>
  <c r="AB123" i="2"/>
  <c r="AC123" i="2" s="1"/>
  <c r="AD123" i="2" s="1"/>
  <c r="AB132" i="2"/>
  <c r="AC132" i="2" s="1"/>
  <c r="AD132" i="2" s="1"/>
  <c r="AB107" i="2"/>
  <c r="AC107" i="2" s="1"/>
  <c r="AD107" i="2" s="1"/>
  <c r="AB66" i="2"/>
  <c r="AC66" i="2" s="1"/>
  <c r="AD66" i="2" s="1"/>
  <c r="AB183" i="2"/>
  <c r="AC183" i="2" s="1"/>
  <c r="AD183" i="2" s="1"/>
  <c r="AB169" i="2"/>
  <c r="AC169" i="2" s="1"/>
  <c r="AD169" i="2" s="1"/>
  <c r="AB139" i="2"/>
  <c r="AC139" i="2" s="1"/>
  <c r="AD139" i="2" s="1"/>
  <c r="O84" i="2"/>
  <c r="AB13" i="2"/>
  <c r="AC13" i="2" s="1"/>
  <c r="AD13" i="2" s="1"/>
  <c r="AB118" i="2"/>
  <c r="AC118" i="2" s="1"/>
  <c r="AD118" i="2" s="1"/>
  <c r="O183" i="2"/>
  <c r="AB65" i="2"/>
  <c r="AC65" i="2" s="1"/>
  <c r="AD65" i="2" s="1"/>
  <c r="AB147" i="2"/>
  <c r="AC147" i="2" s="1"/>
  <c r="AD147" i="2" s="1"/>
  <c r="AB10" i="2"/>
  <c r="AC10" i="2" s="1"/>
  <c r="AD10" i="2" s="1"/>
  <c r="AB130" i="2"/>
  <c r="AC130" i="2" s="1"/>
  <c r="AD130" i="2" s="1"/>
  <c r="AB144" i="2"/>
  <c r="AC144" i="2" s="1"/>
  <c r="AD144" i="2" s="1"/>
  <c r="AB72" i="2"/>
  <c r="AC72" i="2" s="1"/>
  <c r="AD72" i="2" s="1"/>
  <c r="AB33" i="2"/>
  <c r="AC33" i="2" s="1"/>
  <c r="AD33" i="2" s="1"/>
  <c r="AB18" i="2"/>
  <c r="AC18" i="2" s="1"/>
  <c r="AD18" i="2" s="1"/>
  <c r="AB135" i="2"/>
  <c r="AC135" i="2" s="1"/>
  <c r="AD135" i="2" s="1"/>
  <c r="AB138" i="2"/>
  <c r="AC138" i="2" s="1"/>
  <c r="AD138" i="2" s="1"/>
  <c r="O107" i="2"/>
  <c r="AB67" i="2"/>
  <c r="AC67" i="2" s="1"/>
  <c r="AD67" i="2" s="1"/>
  <c r="AB30" i="2"/>
  <c r="AC30" i="2" s="1"/>
  <c r="AD30" i="2" s="1"/>
  <c r="AB60" i="2"/>
  <c r="AC60" i="2" s="1"/>
  <c r="AD60" i="2" s="1"/>
  <c r="AB55" i="2"/>
  <c r="AC55" i="2" s="1"/>
  <c r="AD55" i="2" s="1"/>
  <c r="AB75" i="2"/>
  <c r="AC75" i="2" s="1"/>
  <c r="AD75" i="2" s="1"/>
  <c r="AB51" i="2"/>
  <c r="AC51" i="2" s="1"/>
  <c r="AD51" i="2" s="1"/>
  <c r="AB120" i="2"/>
  <c r="AC120" i="2" s="1"/>
  <c r="AD120" i="2" s="1"/>
  <c r="AB182" i="2"/>
  <c r="AC182" i="2" s="1"/>
  <c r="AD182" i="2" s="1"/>
  <c r="AB113" i="2"/>
  <c r="AC113" i="2" s="1"/>
  <c r="AD113" i="2" s="1"/>
  <c r="AB59" i="2"/>
  <c r="AC59" i="2" s="1"/>
  <c r="AD59" i="2" s="1"/>
  <c r="AB69" i="2"/>
  <c r="AC69" i="2" s="1"/>
  <c r="AD69" i="2" s="1"/>
  <c r="AB102" i="2"/>
  <c r="AC102" i="2" s="1"/>
  <c r="AD102" i="2" s="1"/>
  <c r="AB143" i="2"/>
  <c r="AC143" i="2" s="1"/>
  <c r="AD143" i="2" s="1"/>
  <c r="AB42" i="2"/>
  <c r="AC42" i="2" s="1"/>
  <c r="AD42" i="2" s="1"/>
  <c r="AB98" i="2"/>
  <c r="AC98" i="2" s="1"/>
  <c r="AD98" i="2" s="1"/>
  <c r="AB140" i="2"/>
  <c r="AC140" i="2" s="1"/>
  <c r="AD140" i="2" s="1"/>
  <c r="AB129" i="2"/>
  <c r="AC129" i="2" s="1"/>
  <c r="AD129" i="2" s="1"/>
  <c r="O13" i="2"/>
  <c r="O81" i="2"/>
  <c r="AB85" i="2"/>
  <c r="AC85" i="2" s="1"/>
  <c r="AD85" i="2" s="1"/>
  <c r="AB114" i="2"/>
  <c r="AC114" i="2" s="1"/>
  <c r="AD114" i="2" s="1"/>
  <c r="AB48" i="2"/>
  <c r="AC48" i="2" s="1"/>
  <c r="AD48" i="2" s="1"/>
  <c r="AB29" i="2"/>
  <c r="AC29" i="2" s="1"/>
  <c r="AD29" i="2" s="1"/>
  <c r="AB90" i="2"/>
  <c r="AC90" i="2" s="1"/>
  <c r="AD90" i="2" s="1"/>
  <c r="AB105" i="2"/>
  <c r="AC105" i="2" s="1"/>
  <c r="AD105" i="2" s="1"/>
  <c r="AB27" i="2"/>
  <c r="AC27" i="2" s="1"/>
  <c r="AD27" i="2" s="1"/>
  <c r="AB128" i="2"/>
  <c r="AC128" i="2" s="1"/>
  <c r="AD128" i="2" s="1"/>
  <c r="AB19" i="2"/>
  <c r="AC19" i="2" s="1"/>
  <c r="AD19" i="2" s="1"/>
  <c r="AB165" i="2"/>
  <c r="AC165" i="2" s="1"/>
  <c r="AD165" i="2" s="1"/>
  <c r="AB71" i="2"/>
  <c r="AC71" i="2" s="1"/>
  <c r="AD71" i="2" s="1"/>
  <c r="AB44" i="2"/>
  <c r="AC44" i="2" s="1"/>
  <c r="AD44" i="2" s="1"/>
  <c r="AB160" i="2"/>
  <c r="AC160" i="2" s="1"/>
  <c r="AD160" i="2" s="1"/>
  <c r="AB54" i="2"/>
  <c r="AC54" i="2" s="1"/>
  <c r="AD54" i="2" s="1"/>
  <c r="O132" i="2"/>
  <c r="AB50" i="2"/>
  <c r="AC50" i="2" s="1"/>
  <c r="AD50" i="2" s="1"/>
  <c r="AB6" i="2"/>
  <c r="AC6" i="2" s="1"/>
  <c r="O55" i="2"/>
  <c r="AB155" i="2"/>
  <c r="AC155" i="2" s="1"/>
  <c r="AD155" i="2" s="1"/>
  <c r="AB121" i="2"/>
  <c r="AC121" i="2" s="1"/>
  <c r="AD121" i="2" s="1"/>
  <c r="AB63" i="2"/>
  <c r="AC63" i="2" s="1"/>
  <c r="AD63" i="2" s="1"/>
  <c r="O123" i="2"/>
  <c r="AB32" i="2"/>
  <c r="AC32" i="2" s="1"/>
  <c r="AD32" i="2" s="1"/>
  <c r="AB163" i="2"/>
  <c r="AC163" i="2" s="1"/>
  <c r="AD163" i="2" s="1"/>
  <c r="AB25" i="2"/>
  <c r="AC25" i="2" s="1"/>
  <c r="AD25" i="2" s="1"/>
  <c r="AB35" i="2"/>
  <c r="AC35" i="2" s="1"/>
  <c r="AD35" i="2" s="1"/>
  <c r="AB167" i="2"/>
  <c r="AC167" i="2" s="1"/>
  <c r="AD167" i="2" s="1"/>
  <c r="AB31" i="2"/>
  <c r="AC31" i="2" s="1"/>
  <c r="AD31" i="2" s="1"/>
  <c r="AB20" i="2"/>
  <c r="AC20" i="2" s="1"/>
  <c r="AD20" i="2" s="1"/>
  <c r="AB166" i="2"/>
  <c r="AC166" i="2" s="1"/>
  <c r="AD166" i="2" s="1"/>
  <c r="AB104" i="2"/>
  <c r="AC104" i="2" s="1"/>
  <c r="AD104" i="2" s="1"/>
  <c r="AB119" i="2"/>
  <c r="AC119" i="2" s="1"/>
  <c r="AD119" i="2" s="1"/>
  <c r="AB89" i="2"/>
  <c r="AC89" i="2" s="1"/>
  <c r="AD89" i="2" s="1"/>
  <c r="O150" i="2"/>
  <c r="O60" i="2"/>
  <c r="O22" i="2"/>
  <c r="AB112" i="2"/>
  <c r="AC112" i="2" s="1"/>
  <c r="AD112" i="2" s="1"/>
  <c r="AB134" i="2"/>
  <c r="AC134" i="2" s="1"/>
  <c r="AD134" i="2" s="1"/>
  <c r="AB88" i="2"/>
  <c r="AC88" i="2" s="1"/>
  <c r="AD88" i="2" s="1"/>
  <c r="AB40" i="2"/>
  <c r="AC40" i="2" s="1"/>
  <c r="AD40" i="2" s="1"/>
  <c r="AB62" i="2"/>
  <c r="AC62" i="2" s="1"/>
  <c r="AD62" i="2" s="1"/>
  <c r="AB9" i="2"/>
  <c r="AC9" i="2" s="1"/>
  <c r="AD9" i="2" s="1"/>
  <c r="AB137" i="2"/>
  <c r="AC137" i="2" s="1"/>
  <c r="AD137" i="2" s="1"/>
  <c r="AA42" i="2"/>
  <c r="AB151" i="2"/>
  <c r="AC151" i="2" s="1"/>
  <c r="AD151" i="2" s="1"/>
  <c r="AB162" i="2"/>
  <c r="AC162" i="2" s="1"/>
  <c r="AD162" i="2" s="1"/>
  <c r="O101" i="2"/>
  <c r="AB12" i="2"/>
  <c r="AC12" i="2" s="1"/>
  <c r="AD12" i="2" s="1"/>
  <c r="AB23" i="2"/>
  <c r="AC23" i="2" s="1"/>
  <c r="AD23" i="2" s="1"/>
  <c r="AB99" i="2"/>
  <c r="AC99" i="2" s="1"/>
  <c r="AD99" i="2" s="1"/>
  <c r="O30" i="2"/>
  <c r="O91" i="2"/>
  <c r="AB41" i="2"/>
  <c r="AC41" i="2" s="1"/>
  <c r="AD41" i="2" s="1"/>
  <c r="AB115" i="2"/>
  <c r="AC115" i="2" s="1"/>
  <c r="AD115" i="2" s="1"/>
  <c r="O143" i="2"/>
  <c r="AB108" i="2"/>
  <c r="AC108" i="2" s="1"/>
  <c r="AD108" i="2" s="1"/>
  <c r="AB43" i="2"/>
  <c r="AC43" i="2" s="1"/>
  <c r="AD43" i="2" s="1"/>
  <c r="AB127" i="2"/>
  <c r="AC127" i="2" s="1"/>
  <c r="AD127" i="2" s="1"/>
  <c r="AB73" i="2"/>
  <c r="AC73" i="2" s="1"/>
  <c r="AD73" i="2" s="1"/>
  <c r="AB7" i="2"/>
  <c r="AC7" i="2" s="1"/>
  <c r="AB171" i="2"/>
  <c r="AC171" i="2" s="1"/>
  <c r="AD171" i="2" s="1"/>
  <c r="AB79" i="2"/>
  <c r="AC79" i="2" s="1"/>
  <c r="AD79" i="2" s="1"/>
  <c r="O41" i="2"/>
  <c r="AB122" i="2"/>
  <c r="AC122" i="2" s="1"/>
  <c r="AD122" i="2" s="1"/>
  <c r="O71" i="2"/>
  <c r="AB70" i="2"/>
  <c r="AC70" i="2" s="1"/>
  <c r="AD70" i="2" s="1"/>
  <c r="AA70" i="2"/>
  <c r="AB87" i="2"/>
  <c r="AC87" i="2" s="1"/>
  <c r="AD87" i="2" s="1"/>
  <c r="AB78" i="2"/>
  <c r="AC78" i="2" s="1"/>
  <c r="AD78" i="2" s="1"/>
  <c r="AB177" i="2"/>
  <c r="AC177" i="2" s="1"/>
  <c r="AD177" i="2" s="1"/>
  <c r="AB103" i="2"/>
  <c r="AC103" i="2" s="1"/>
  <c r="AD103" i="2" s="1"/>
  <c r="O64" i="2"/>
  <c r="AB64" i="2"/>
  <c r="AC64" i="2" s="1"/>
  <c r="AD64" i="2" s="1"/>
  <c r="AB124" i="2"/>
  <c r="AC124" i="2" s="1"/>
  <c r="AD124" i="2" s="1"/>
  <c r="AB111" i="2"/>
  <c r="AC111" i="2" s="1"/>
  <c r="AD111" i="2" s="1"/>
  <c r="AB47" i="2"/>
  <c r="AC47" i="2" s="1"/>
  <c r="AD47" i="2" s="1"/>
  <c r="AB58" i="2"/>
  <c r="AC58" i="2" s="1"/>
  <c r="AD58" i="2" s="1"/>
  <c r="AB36" i="2"/>
  <c r="AC36" i="2" s="1"/>
  <c r="AD36" i="2" s="1"/>
  <c r="AB95" i="2"/>
  <c r="AC95" i="2" s="1"/>
  <c r="AD95" i="2" s="1"/>
  <c r="AB131" i="2"/>
  <c r="AC131" i="2" s="1"/>
  <c r="AD131" i="2" s="1"/>
  <c r="AB106" i="2"/>
  <c r="AC106" i="2" s="1"/>
  <c r="AD106" i="2" s="1"/>
  <c r="AB159" i="2"/>
  <c r="AC159" i="2" s="1"/>
  <c r="AD159" i="2" s="1"/>
  <c r="AB176" i="2"/>
  <c r="AC176" i="2" s="1"/>
  <c r="AD176" i="2" s="1"/>
  <c r="AB164" i="2"/>
  <c r="AC164" i="2" s="1"/>
  <c r="AD164" i="2" s="1"/>
  <c r="AB37" i="2"/>
  <c r="AC37" i="2" s="1"/>
  <c r="AD37" i="2" s="1"/>
  <c r="AA37" i="2"/>
  <c r="AB161" i="2"/>
  <c r="AC161" i="2" s="1"/>
  <c r="AD161" i="2" s="1"/>
  <c r="AB180" i="2"/>
  <c r="AC180" i="2" s="1"/>
  <c r="AD180" i="2" s="1"/>
  <c r="AB148" i="2"/>
  <c r="AC148" i="2" s="1"/>
  <c r="AD148" i="2" s="1"/>
  <c r="O80" i="2"/>
  <c r="AB80" i="2"/>
  <c r="AC80" i="2" s="1"/>
  <c r="AD80" i="2" s="1"/>
  <c r="O17" i="2"/>
  <c r="AB17" i="2"/>
  <c r="AC17" i="2" s="1"/>
  <c r="AD17" i="2" s="1"/>
  <c r="AB52" i="2"/>
  <c r="AC52" i="2" s="1"/>
  <c r="AD52" i="2" s="1"/>
  <c r="O146" i="2"/>
  <c r="AB146" i="2"/>
  <c r="AC146" i="2" s="1"/>
  <c r="AD146" i="2" s="1"/>
  <c r="AB110" i="2"/>
  <c r="AC110" i="2" s="1"/>
  <c r="AD110" i="2" s="1"/>
  <c r="O82" i="2"/>
  <c r="AB82" i="2"/>
  <c r="AC82" i="2" s="1"/>
  <c r="AD82" i="2" s="1"/>
  <c r="AB154" i="2"/>
  <c r="AC154" i="2" s="1"/>
  <c r="AD154" i="2" s="1"/>
  <c r="O149" i="2"/>
  <c r="AB149" i="2"/>
  <c r="AC149" i="2" s="1"/>
  <c r="AD149" i="2" s="1"/>
  <c r="O136" i="2"/>
  <c r="AB136" i="2"/>
  <c r="AC136" i="2" s="1"/>
  <c r="AD136" i="2" s="1"/>
  <c r="O15" i="2"/>
  <c r="AB15" i="2"/>
  <c r="AC15" i="2" s="1"/>
  <c r="AD15" i="2" s="1"/>
  <c r="O34" i="2"/>
  <c r="AB34" i="2"/>
  <c r="AC34" i="2" s="1"/>
  <c r="AD34" i="2" s="1"/>
  <c r="O153" i="2"/>
  <c r="AB153" i="2"/>
  <c r="AC153" i="2" s="1"/>
  <c r="AD153" i="2" s="1"/>
  <c r="O83" i="2"/>
  <c r="AB83" i="2"/>
  <c r="AC83" i="2" s="1"/>
  <c r="AD83" i="2" s="1"/>
  <c r="O28" i="2"/>
  <c r="AB28" i="2"/>
  <c r="AC28" i="2" s="1"/>
  <c r="AD28" i="2" s="1"/>
  <c r="O179" i="2"/>
  <c r="AB179" i="2"/>
  <c r="AC179" i="2" s="1"/>
  <c r="AD179" i="2" s="1"/>
  <c r="AB145" i="2"/>
  <c r="AC145" i="2" s="1"/>
  <c r="AD145" i="2" s="1"/>
  <c r="O145" i="2"/>
  <c r="O96" i="2"/>
  <c r="AB96" i="2"/>
  <c r="AC96" i="2" s="1"/>
  <c r="AD96" i="2" s="1"/>
  <c r="AB14" i="2"/>
  <c r="AC14" i="2" s="1"/>
  <c r="AD14" i="2" s="1"/>
  <c r="AA14" i="2"/>
  <c r="AB141" i="2"/>
  <c r="AC141" i="2" s="1"/>
  <c r="AD141" i="2" s="1"/>
  <c r="O57" i="2"/>
  <c r="AB57" i="2"/>
  <c r="AC57" i="2" s="1"/>
  <c r="AD57" i="2" s="1"/>
  <c r="AB46" i="2"/>
  <c r="AC46" i="2" s="1"/>
  <c r="AD46" i="2" s="1"/>
  <c r="O158" i="2"/>
  <c r="AB158" i="2"/>
  <c r="AC158" i="2" s="1"/>
  <c r="AD158" i="2" s="1"/>
  <c r="O68" i="2"/>
  <c r="AB68" i="2"/>
  <c r="AC68" i="2" s="1"/>
  <c r="AD68" i="2" s="1"/>
  <c r="AB38" i="2"/>
  <c r="AC38" i="2" s="1"/>
  <c r="AD38" i="2" s="1"/>
  <c r="AB97" i="2"/>
  <c r="AC97" i="2" s="1"/>
  <c r="AD97" i="2" s="1"/>
  <c r="AB39" i="2"/>
  <c r="AC39" i="2" s="1"/>
  <c r="AD39" i="2" s="1"/>
  <c r="O93" i="2"/>
  <c r="AB93" i="2"/>
  <c r="AC93" i="2" s="1"/>
  <c r="AD93" i="2" s="1"/>
  <c r="O74" i="2"/>
  <c r="AB74" i="2"/>
  <c r="AC74" i="2" s="1"/>
  <c r="AD74" i="2" s="1"/>
  <c r="AB26" i="2"/>
  <c r="AC26" i="2" s="1"/>
  <c r="AD26" i="2" s="1"/>
  <c r="AB49" i="2"/>
  <c r="AC49" i="2" s="1"/>
  <c r="AD49" i="2" s="1"/>
  <c r="O49" i="2"/>
  <c r="AB116" i="2"/>
  <c r="AC116" i="2" s="1"/>
  <c r="AD116" i="2" s="1"/>
  <c r="AB53" i="2"/>
  <c r="AC53" i="2" s="1"/>
  <c r="AD53" i="2" s="1"/>
  <c r="O16" i="2"/>
  <c r="AB16" i="2"/>
  <c r="AC16" i="2" s="1"/>
  <c r="AD16" i="2" s="1"/>
  <c r="AB56" i="2"/>
  <c r="AC56" i="2" s="1"/>
  <c r="AD56" i="2" s="1"/>
  <c r="C182" i="1" l="1"/>
  <c r="B182" i="1"/>
  <c r="A182" i="1"/>
  <c r="C181" i="1"/>
  <c r="B181" i="1"/>
  <c r="A181" i="1"/>
  <c r="C180" i="1"/>
  <c r="B180" i="1"/>
  <c r="A180" i="1"/>
  <c r="C179" i="1"/>
  <c r="B179" i="1"/>
  <c r="A179" i="1"/>
  <c r="C178" i="1"/>
  <c r="B178" i="1"/>
  <c r="A178" i="1"/>
  <c r="C177" i="1"/>
  <c r="B177" i="1"/>
  <c r="A177" i="1"/>
  <c r="C176" i="1"/>
  <c r="B176" i="1"/>
  <c r="A176" i="1"/>
  <c r="C175" i="1"/>
  <c r="B175" i="1"/>
  <c r="A175" i="1"/>
  <c r="C174" i="1"/>
  <c r="B174" i="1"/>
  <c r="A174" i="1"/>
  <c r="C173" i="1"/>
  <c r="B173" i="1"/>
  <c r="A173" i="1"/>
  <c r="C172" i="1"/>
  <c r="B172" i="1"/>
  <c r="A172" i="1"/>
  <c r="C171" i="1"/>
  <c r="B171" i="1"/>
  <c r="A171" i="1"/>
  <c r="C170" i="1"/>
  <c r="B170" i="1"/>
  <c r="A170" i="1"/>
  <c r="C169" i="1"/>
  <c r="B169" i="1"/>
  <c r="A169" i="1"/>
  <c r="C168" i="1"/>
  <c r="B168" i="1"/>
  <c r="A168" i="1"/>
  <c r="C167" i="1"/>
  <c r="B167" i="1"/>
  <c r="A167" i="1"/>
  <c r="C166" i="1"/>
  <c r="B166" i="1"/>
  <c r="A166" i="1"/>
  <c r="C165" i="1"/>
  <c r="B165" i="1"/>
  <c r="A165" i="1"/>
  <c r="C163" i="1"/>
  <c r="B163" i="1"/>
  <c r="A163" i="1"/>
  <c r="C162" i="1"/>
  <c r="B162" i="1"/>
  <c r="A162" i="1"/>
  <c r="C161" i="1"/>
  <c r="B161" i="1"/>
  <c r="A161" i="1"/>
  <c r="C160" i="1"/>
  <c r="B160" i="1"/>
  <c r="A160" i="1"/>
  <c r="C164" i="1"/>
  <c r="B164" i="1"/>
  <c r="A164" i="1"/>
  <c r="C159" i="1"/>
  <c r="B159" i="1"/>
  <c r="A159" i="1"/>
  <c r="C158" i="1"/>
  <c r="B158" i="1"/>
  <c r="A158" i="1"/>
  <c r="C157" i="1"/>
  <c r="B157" i="1"/>
  <c r="A157" i="1"/>
  <c r="C156" i="1"/>
  <c r="B156" i="1"/>
  <c r="A156" i="1"/>
  <c r="C155" i="1"/>
  <c r="B155" i="1"/>
  <c r="A155" i="1"/>
  <c r="C154" i="1"/>
  <c r="B154" i="1"/>
  <c r="A154" i="1"/>
  <c r="C153" i="1"/>
  <c r="B153" i="1"/>
  <c r="A153" i="1"/>
  <c r="C152" i="1"/>
  <c r="B152" i="1"/>
  <c r="A152" i="1"/>
  <c r="C151" i="1"/>
  <c r="B151" i="1"/>
  <c r="A151" i="1"/>
  <c r="C150" i="1"/>
  <c r="B150" i="1"/>
  <c r="A150" i="1"/>
  <c r="C149" i="1"/>
  <c r="B149" i="1"/>
  <c r="A149" i="1"/>
  <c r="C148" i="1"/>
  <c r="B148" i="1"/>
  <c r="A148" i="1"/>
  <c r="C147" i="1"/>
  <c r="B147" i="1"/>
  <c r="A147" i="1"/>
  <c r="C146" i="1"/>
  <c r="B146" i="1"/>
  <c r="A146" i="1"/>
  <c r="C145" i="1"/>
  <c r="B145" i="1"/>
  <c r="A145" i="1"/>
  <c r="C144" i="1"/>
  <c r="B144" i="1"/>
  <c r="A144" i="1"/>
  <c r="C143" i="1"/>
  <c r="B143" i="1"/>
  <c r="A143" i="1"/>
  <c r="C142" i="1"/>
  <c r="B142" i="1"/>
  <c r="A142" i="1"/>
  <c r="C141" i="1"/>
  <c r="B141" i="1"/>
  <c r="A141" i="1"/>
  <c r="C140" i="1"/>
  <c r="B140" i="1"/>
  <c r="A140" i="1"/>
  <c r="C139" i="1"/>
  <c r="B139" i="1"/>
  <c r="A139" i="1"/>
  <c r="C138" i="1"/>
  <c r="B138" i="1"/>
  <c r="A138" i="1"/>
  <c r="C137" i="1"/>
  <c r="B137" i="1"/>
  <c r="A137" i="1"/>
  <c r="C136" i="1"/>
  <c r="B136" i="1"/>
  <c r="A136" i="1"/>
  <c r="C135" i="1"/>
  <c r="B135" i="1"/>
  <c r="A135" i="1"/>
  <c r="C134" i="1"/>
  <c r="B134" i="1"/>
  <c r="A134" i="1"/>
  <c r="C133" i="1"/>
  <c r="B133" i="1"/>
  <c r="A133" i="1"/>
  <c r="C132" i="1"/>
  <c r="B132" i="1"/>
  <c r="A132" i="1"/>
  <c r="C131" i="1"/>
  <c r="B131" i="1"/>
  <c r="A131" i="1"/>
  <c r="C130" i="1"/>
  <c r="B130" i="1"/>
  <c r="A130" i="1"/>
  <c r="C129" i="1"/>
  <c r="B129" i="1"/>
  <c r="A129" i="1"/>
  <c r="C128" i="1"/>
  <c r="B128" i="1"/>
  <c r="A128" i="1"/>
  <c r="C127" i="1"/>
  <c r="B127" i="1"/>
  <c r="A127" i="1"/>
  <c r="C126" i="1"/>
  <c r="B126" i="1"/>
  <c r="A126" i="1"/>
  <c r="C125" i="1"/>
  <c r="B125" i="1"/>
  <c r="A125" i="1"/>
  <c r="C124" i="1"/>
  <c r="B124" i="1"/>
  <c r="A124" i="1"/>
  <c r="C123" i="1"/>
  <c r="B123" i="1"/>
  <c r="A123" i="1"/>
  <c r="C122" i="1"/>
  <c r="B122" i="1"/>
  <c r="A122" i="1"/>
  <c r="C121" i="1"/>
  <c r="B121" i="1"/>
  <c r="A121" i="1"/>
  <c r="C120" i="1"/>
  <c r="B120" i="1"/>
  <c r="A120" i="1"/>
  <c r="C119" i="1"/>
  <c r="B119" i="1"/>
  <c r="A119" i="1"/>
  <c r="C118" i="1"/>
  <c r="B118" i="1"/>
  <c r="A118" i="1"/>
  <c r="C117" i="1"/>
  <c r="B117" i="1"/>
  <c r="A117" i="1"/>
  <c r="C116" i="1"/>
  <c r="B116" i="1"/>
  <c r="A116" i="1"/>
  <c r="C115" i="1"/>
  <c r="B115" i="1"/>
  <c r="A115" i="1"/>
  <c r="C114" i="1"/>
  <c r="B114" i="1"/>
  <c r="A114" i="1"/>
  <c r="C113" i="1"/>
  <c r="B113" i="1"/>
  <c r="A113" i="1"/>
  <c r="C112" i="1"/>
  <c r="B112" i="1"/>
  <c r="A112" i="1"/>
  <c r="C111" i="1"/>
  <c r="B111" i="1"/>
  <c r="A111" i="1"/>
  <c r="C110" i="1"/>
  <c r="B110" i="1"/>
  <c r="A110" i="1"/>
  <c r="C109" i="1"/>
  <c r="B109" i="1"/>
  <c r="A109" i="1"/>
  <c r="C108" i="1"/>
  <c r="B108" i="1"/>
  <c r="A108" i="1"/>
  <c r="C107" i="1"/>
  <c r="B107" i="1"/>
  <c r="A107" i="1"/>
  <c r="C106" i="1"/>
  <c r="B106" i="1"/>
  <c r="A106" i="1"/>
  <c r="C105" i="1"/>
  <c r="B105" i="1"/>
  <c r="A105" i="1"/>
  <c r="C104" i="1"/>
  <c r="B104" i="1"/>
  <c r="A104" i="1"/>
  <c r="C103" i="1"/>
  <c r="B103" i="1"/>
  <c r="A103" i="1"/>
  <c r="C102" i="1"/>
  <c r="B102" i="1"/>
  <c r="A102" i="1"/>
  <c r="C101" i="1"/>
  <c r="B101" i="1"/>
  <c r="A101" i="1"/>
  <c r="C100" i="1"/>
  <c r="B100" i="1"/>
  <c r="A100" i="1"/>
  <c r="C99" i="1"/>
  <c r="B99" i="1"/>
  <c r="A99" i="1"/>
  <c r="C98" i="1"/>
  <c r="B98" i="1"/>
  <c r="A98" i="1"/>
  <c r="C97" i="1"/>
  <c r="B97" i="1"/>
  <c r="A97" i="1"/>
  <c r="C96" i="1"/>
  <c r="B96" i="1"/>
  <c r="A96" i="1"/>
  <c r="C95" i="1"/>
  <c r="B95" i="1"/>
  <c r="A95" i="1"/>
  <c r="C94" i="1"/>
  <c r="B94" i="1"/>
  <c r="A94" i="1"/>
  <c r="C93" i="1"/>
  <c r="B93" i="1"/>
  <c r="A93" i="1"/>
  <c r="C92" i="1"/>
  <c r="B92" i="1"/>
  <c r="A92" i="1"/>
  <c r="C91" i="1"/>
  <c r="B91" i="1"/>
  <c r="A91" i="1"/>
  <c r="C90" i="1"/>
  <c r="B90" i="1"/>
  <c r="A90" i="1"/>
  <c r="C89" i="1"/>
  <c r="B89" i="1"/>
  <c r="A89" i="1"/>
  <c r="C88" i="1"/>
  <c r="B88" i="1"/>
  <c r="A88" i="1"/>
  <c r="C87" i="1"/>
  <c r="B87" i="1"/>
  <c r="A87" i="1"/>
  <c r="C86" i="1"/>
  <c r="B86" i="1"/>
  <c r="A86" i="1"/>
  <c r="C85" i="1"/>
  <c r="B85" i="1"/>
  <c r="A85" i="1"/>
  <c r="C84" i="1"/>
  <c r="B84" i="1"/>
  <c r="A84" i="1"/>
  <c r="C83" i="1"/>
  <c r="B83" i="1"/>
  <c r="A83" i="1"/>
  <c r="C82" i="1"/>
  <c r="B82" i="1"/>
  <c r="A82" i="1"/>
  <c r="C81" i="1"/>
  <c r="B81" i="1"/>
  <c r="A81" i="1"/>
  <c r="C80" i="1"/>
  <c r="B80" i="1"/>
  <c r="A80" i="1"/>
  <c r="C79" i="1"/>
  <c r="B79" i="1"/>
  <c r="A79" i="1"/>
  <c r="C78" i="1"/>
  <c r="B78" i="1"/>
  <c r="A78" i="1"/>
  <c r="C77" i="1"/>
  <c r="B77" i="1"/>
  <c r="A77" i="1"/>
  <c r="C76" i="1"/>
  <c r="B76" i="1"/>
  <c r="A76" i="1"/>
  <c r="C75" i="1"/>
  <c r="B75" i="1"/>
  <c r="A75" i="1"/>
  <c r="C74" i="1"/>
  <c r="B74" i="1"/>
  <c r="A74" i="1"/>
  <c r="C73" i="1"/>
  <c r="B73" i="1"/>
  <c r="A73" i="1"/>
  <c r="C72" i="1"/>
  <c r="B72" i="1"/>
  <c r="A72" i="1"/>
  <c r="C71" i="1"/>
  <c r="B71" i="1"/>
  <c r="A71" i="1"/>
  <c r="C70" i="1"/>
  <c r="B70" i="1"/>
  <c r="A70" i="1"/>
  <c r="C69" i="1"/>
  <c r="B69" i="1"/>
  <c r="A69" i="1"/>
  <c r="C68" i="1"/>
  <c r="B68" i="1"/>
  <c r="A68" i="1"/>
  <c r="C67" i="1"/>
  <c r="B67" i="1"/>
  <c r="A67" i="1"/>
  <c r="C66" i="1"/>
  <c r="B66" i="1"/>
  <c r="A66" i="1"/>
  <c r="C65" i="1"/>
  <c r="B65" i="1"/>
  <c r="A65" i="1"/>
  <c r="C64" i="1"/>
  <c r="B64" i="1"/>
  <c r="A64" i="1"/>
  <c r="C63" i="1"/>
  <c r="B63" i="1"/>
  <c r="A63" i="1"/>
  <c r="C62" i="1"/>
  <c r="B62" i="1"/>
  <c r="A62" i="1"/>
  <c r="C61" i="1"/>
  <c r="B61" i="1"/>
  <c r="A61" i="1"/>
  <c r="C60" i="1"/>
  <c r="B60" i="1"/>
  <c r="A60" i="1"/>
  <c r="C59" i="1"/>
  <c r="B59" i="1"/>
  <c r="A59" i="1"/>
  <c r="C58" i="1"/>
  <c r="B58" i="1"/>
  <c r="A58" i="1"/>
  <c r="C57" i="1"/>
  <c r="B57" i="1"/>
  <c r="A57" i="1"/>
  <c r="C56" i="1"/>
  <c r="B56" i="1"/>
  <c r="A56" i="1"/>
  <c r="C55" i="1"/>
  <c r="B55" i="1"/>
  <c r="A55" i="1"/>
  <c r="C54" i="1"/>
  <c r="B54" i="1"/>
  <c r="A54" i="1"/>
  <c r="C53" i="1"/>
  <c r="B53" i="1"/>
  <c r="A53" i="1"/>
  <c r="C48" i="1"/>
  <c r="B48" i="1"/>
  <c r="A48" i="1"/>
  <c r="C47" i="1"/>
  <c r="B47" i="1"/>
  <c r="A47" i="1"/>
  <c r="C52" i="1"/>
  <c r="B52" i="1"/>
  <c r="A52" i="1"/>
  <c r="C51" i="1"/>
  <c r="B51" i="1"/>
  <c r="A51" i="1"/>
  <c r="C50" i="1"/>
  <c r="B50" i="1"/>
  <c r="A50" i="1"/>
  <c r="C49" i="1"/>
  <c r="B49" i="1"/>
  <c r="A49" i="1"/>
  <c r="C42" i="1"/>
  <c r="B42" i="1"/>
  <c r="A42" i="1"/>
  <c r="C44" i="1"/>
  <c r="B44" i="1"/>
  <c r="A44" i="1"/>
  <c r="C45" i="1"/>
  <c r="B45" i="1"/>
  <c r="A45" i="1"/>
  <c r="C43" i="1"/>
  <c r="B43" i="1"/>
  <c r="A43" i="1"/>
  <c r="C38" i="1"/>
  <c r="B38" i="1"/>
  <c r="A38" i="1"/>
  <c r="C41" i="1"/>
  <c r="B41" i="1"/>
  <c r="A41" i="1"/>
  <c r="C39" i="1"/>
  <c r="B39" i="1"/>
  <c r="A39" i="1"/>
  <c r="C40" i="1"/>
  <c r="B40" i="1"/>
  <c r="A40" i="1"/>
  <c r="C37" i="1"/>
  <c r="B37" i="1"/>
  <c r="A37" i="1"/>
  <c r="C36" i="1"/>
  <c r="B36" i="1"/>
  <c r="A36" i="1"/>
  <c r="C35" i="1"/>
  <c r="B35" i="1"/>
  <c r="A35" i="1"/>
  <c r="C34" i="1"/>
  <c r="B34" i="1"/>
  <c r="A34" i="1"/>
  <c r="C33" i="1"/>
  <c r="B33" i="1"/>
  <c r="A33" i="1"/>
  <c r="C32" i="1"/>
  <c r="B32" i="1"/>
  <c r="A32" i="1"/>
  <c r="C31" i="1"/>
  <c r="B31" i="1"/>
  <c r="A31" i="1"/>
  <c r="C30" i="1"/>
  <c r="B30" i="1"/>
  <c r="A30" i="1"/>
  <c r="C29" i="1"/>
  <c r="B29" i="1"/>
  <c r="A29" i="1"/>
  <c r="C28" i="1"/>
  <c r="B28" i="1"/>
  <c r="A28" i="1"/>
  <c r="C27" i="1"/>
  <c r="B27" i="1"/>
  <c r="A27" i="1"/>
  <c r="C26" i="1"/>
  <c r="B26" i="1"/>
  <c r="A26" i="1"/>
  <c r="C25" i="1"/>
  <c r="B25" i="1"/>
  <c r="A25" i="1"/>
  <c r="C24" i="1"/>
  <c r="B24" i="1"/>
  <c r="A24" i="1"/>
  <c r="C23" i="1"/>
  <c r="B23" i="1"/>
  <c r="A23" i="1"/>
  <c r="C22" i="1"/>
  <c r="B22" i="1"/>
  <c r="A22" i="1"/>
  <c r="C21" i="1"/>
  <c r="B21" i="1"/>
  <c r="A21" i="1"/>
  <c r="C20" i="1"/>
  <c r="B20" i="1"/>
  <c r="A20" i="1"/>
  <c r="C17" i="1"/>
  <c r="B17" i="1"/>
  <c r="A17" i="1"/>
  <c r="C18" i="1"/>
  <c r="B18" i="1"/>
  <c r="A18" i="1"/>
  <c r="C15" i="1"/>
  <c r="B15" i="1"/>
  <c r="A15" i="1"/>
  <c r="C14" i="1"/>
  <c r="B14" i="1"/>
  <c r="A14" i="1"/>
  <c r="C13" i="1"/>
  <c r="B13" i="1"/>
  <c r="A13" i="1"/>
  <c r="C12" i="1"/>
  <c r="B12" i="1"/>
  <c r="A12" i="1"/>
  <c r="C10" i="1"/>
  <c r="B10" i="1"/>
  <c r="A10" i="1"/>
  <c r="C11" i="1"/>
  <c r="B11" i="1"/>
  <c r="A11" i="1"/>
  <c r="C8" i="1"/>
  <c r="B8" i="1"/>
  <c r="A8" i="1"/>
  <c r="C9" i="1"/>
  <c r="B9" i="1"/>
  <c r="A9" i="1"/>
  <c r="C7" i="1"/>
  <c r="B7" i="1"/>
  <c r="A7" i="1"/>
  <c r="C6" i="1"/>
  <c r="B6" i="1"/>
  <c r="A6" i="1"/>
  <c r="C5" i="1"/>
  <c r="B5" i="1"/>
  <c r="A5" i="1"/>
  <c r="C4" i="1"/>
  <c r="B4" i="1"/>
  <c r="A4" i="1"/>
  <c r="C46" i="1"/>
  <c r="B46" i="1"/>
  <c r="A46" i="1"/>
  <c r="C19" i="1"/>
  <c r="B19" i="1"/>
  <c r="A19" i="1"/>
  <c r="C16" i="1"/>
  <c r="B16" i="1"/>
  <c r="A16" i="1"/>
  <c r="D39" i="1" l="1"/>
  <c r="E31" i="1"/>
  <c r="E182" i="1"/>
  <c r="E35" i="1"/>
  <c r="E96" i="1"/>
  <c r="E43" i="1"/>
  <c r="E121" i="1"/>
  <c r="E108" i="1"/>
  <c r="E112" i="1"/>
  <c r="E13" i="1"/>
  <c r="E168" i="1"/>
  <c r="E67" i="1"/>
  <c r="E141" i="1"/>
  <c r="E90" i="1"/>
  <c r="E143" i="1"/>
  <c r="E153" i="1"/>
  <c r="E137" i="1"/>
  <c r="D92" i="1"/>
  <c r="D100" i="1"/>
  <c r="D109" i="1"/>
  <c r="D158" i="1"/>
  <c r="D172" i="1"/>
  <c r="E139" i="1"/>
  <c r="E87" i="1"/>
  <c r="E172" i="1"/>
  <c r="D76" i="1" l="1"/>
  <c r="E88" i="1"/>
  <c r="F32" i="1"/>
  <c r="F69" i="1"/>
  <c r="D181" i="1"/>
  <c r="E7" i="1"/>
  <c r="E123" i="1"/>
  <c r="F92" i="1"/>
  <c r="E73" i="1"/>
  <c r="E110" i="1"/>
  <c r="F160" i="1"/>
  <c r="E55" i="1"/>
  <c r="E103" i="1"/>
  <c r="D160" i="1"/>
  <c r="F106" i="1"/>
  <c r="D162" i="1"/>
  <c r="E50" i="1"/>
  <c r="D127" i="1"/>
  <c r="D182" i="1"/>
  <c r="D101" i="1"/>
  <c r="F105" i="1"/>
  <c r="D132" i="1"/>
  <c r="D87" i="1"/>
  <c r="E163" i="1"/>
  <c r="F171" i="1"/>
  <c r="D166" i="1"/>
  <c r="F38" i="1"/>
  <c r="D130" i="1"/>
  <c r="D80" i="1"/>
  <c r="F24" i="1"/>
  <c r="E86" i="1"/>
  <c r="F155" i="1"/>
  <c r="D155" i="1"/>
  <c r="D176" i="1"/>
  <c r="F163" i="1"/>
  <c r="D86" i="1"/>
  <c r="F99" i="1"/>
  <c r="F34" i="1"/>
  <c r="F89" i="1"/>
  <c r="F161" i="1"/>
  <c r="E152" i="1"/>
  <c r="E22" i="1"/>
  <c r="E48" i="1"/>
  <c r="E99" i="1"/>
  <c r="D26" i="1"/>
  <c r="E111" i="1"/>
  <c r="E124" i="1"/>
  <c r="E179" i="1"/>
  <c r="D142" i="1"/>
  <c r="D128" i="1"/>
  <c r="E83" i="1"/>
  <c r="E14" i="1"/>
  <c r="E36" i="1"/>
  <c r="D57" i="1"/>
  <c r="E127" i="1"/>
  <c r="F182" i="1"/>
  <c r="D168" i="1"/>
  <c r="D4" i="1"/>
  <c r="E6" i="1"/>
  <c r="E72" i="1"/>
  <c r="E105" i="1"/>
  <c r="E117" i="1"/>
  <c r="D126" i="1"/>
  <c r="E78" i="1"/>
  <c r="E20" i="1"/>
  <c r="E16" i="1"/>
  <c r="D30" i="1"/>
  <c r="E30" i="1"/>
  <c r="E166" i="1"/>
  <c r="E102" i="1"/>
  <c r="D36" i="1"/>
  <c r="D20" i="1"/>
  <c r="D171" i="1"/>
  <c r="F48" i="1"/>
  <c r="E19" i="1"/>
  <c r="E37" i="1"/>
  <c r="D17" i="1"/>
  <c r="E147" i="1"/>
  <c r="D89" i="1"/>
  <c r="E34" i="1"/>
  <c r="F165" i="1"/>
  <c r="D102" i="1"/>
  <c r="D164" i="1"/>
  <c r="E5" i="1"/>
  <c r="E26" i="1"/>
  <c r="E101" i="1"/>
  <c r="D178" i="1"/>
  <c r="D98" i="1"/>
  <c r="F162" i="1"/>
  <c r="F83" i="1"/>
  <c r="D149" i="1"/>
  <c r="D64" i="1"/>
  <c r="D125" i="1"/>
  <c r="E89" i="1"/>
  <c r="E162" i="1"/>
  <c r="E160" i="1"/>
  <c r="E52" i="1"/>
  <c r="E109" i="1"/>
  <c r="E97" i="1"/>
  <c r="D99" i="1"/>
  <c r="E80" i="1"/>
  <c r="E159" i="1"/>
  <c r="E9" i="1"/>
  <c r="E169" i="1"/>
  <c r="E76" i="1"/>
  <c r="E61" i="1"/>
  <c r="E18" i="1"/>
  <c r="F36" i="1"/>
  <c r="F159" i="1"/>
  <c r="E164" i="1"/>
  <c r="D97" i="1"/>
  <c r="E60" i="1"/>
  <c r="E116" i="1"/>
  <c r="E74" i="1"/>
  <c r="E24" i="1"/>
  <c r="E8" i="1"/>
  <c r="D163" i="1"/>
  <c r="F93" i="1"/>
  <c r="F86" i="1"/>
  <c r="D147" i="1"/>
  <c r="D35" i="1"/>
  <c r="D7" i="1"/>
  <c r="F42" i="1"/>
  <c r="E28" i="1"/>
  <c r="E32" i="1"/>
  <c r="D169" i="1"/>
  <c r="E82" i="1"/>
  <c r="E85" i="1"/>
  <c r="E131" i="1"/>
  <c r="E49" i="1"/>
  <c r="E113" i="1"/>
  <c r="E93" i="1"/>
  <c r="E62" i="1"/>
  <c r="E10" i="1"/>
  <c r="E120" i="1"/>
  <c r="E75" i="1"/>
  <c r="D32" i="1"/>
  <c r="D14" i="1"/>
  <c r="E46" i="1"/>
  <c r="E155" i="1"/>
  <c r="E17" i="1"/>
  <c r="E40" i="1"/>
  <c r="D143" i="1"/>
  <c r="D161" i="1"/>
  <c r="F35" i="1"/>
  <c r="F7" i="1"/>
  <c r="F138" i="1"/>
  <c r="D12" i="1"/>
  <c r="E23" i="1"/>
  <c r="E27" i="1"/>
  <c r="D105" i="1"/>
  <c r="E91" i="1"/>
  <c r="E29" i="1"/>
  <c r="E138" i="1"/>
  <c r="E119" i="1"/>
  <c r="E94" i="1"/>
  <c r="E44" i="1"/>
  <c r="E11" i="1"/>
  <c r="D173" i="1"/>
  <c r="F169" i="1"/>
  <c r="E165" i="1"/>
  <c r="E15" i="1"/>
  <c r="E66" i="1"/>
  <c r="D141" i="1"/>
  <c r="D77" i="1"/>
  <c r="E115" i="1"/>
  <c r="E156" i="1"/>
  <c r="F79" i="1"/>
  <c r="F85" i="1"/>
  <c r="D65" i="1"/>
  <c r="E107" i="1"/>
  <c r="E98" i="1"/>
  <c r="E161" i="1"/>
  <c r="E33" i="1"/>
  <c r="E106" i="1"/>
  <c r="E42" i="1"/>
  <c r="E171" i="1"/>
  <c r="E178" i="1"/>
  <c r="E21" i="1"/>
  <c r="E63" i="1"/>
  <c r="F141" i="1"/>
  <c r="D34" i="1"/>
  <c r="E181" i="1"/>
  <c r="E38" i="1"/>
  <c r="E104" i="1"/>
  <c r="E71" i="1"/>
  <c r="D73" i="1"/>
  <c r="F4" i="1"/>
  <c r="E56" i="1"/>
  <c r="E149" i="1"/>
  <c r="E79" i="1"/>
  <c r="E95" i="1"/>
  <c r="E69" i="1"/>
  <c r="F73" i="1"/>
  <c r="E92" i="1"/>
  <c r="E54" i="1"/>
  <c r="E59" i="1"/>
  <c r="E68" i="1"/>
  <c r="E144" i="1"/>
  <c r="D174" i="1"/>
  <c r="D28" i="1"/>
  <c r="F117" i="1"/>
  <c r="D84" i="1"/>
  <c r="D177" i="1"/>
  <c r="D94" i="1"/>
  <c r="D180" i="1"/>
  <c r="D56" i="1"/>
  <c r="D136" i="1"/>
  <c r="D154" i="1"/>
  <c r="F104" i="1"/>
  <c r="D52" i="1"/>
  <c r="F28" i="1"/>
  <c r="F43" i="1"/>
  <c r="F64" i="1"/>
  <c r="F49" i="1"/>
  <c r="D37" i="1"/>
  <c r="D46" i="1"/>
  <c r="D82" i="1"/>
  <c r="D167" i="1"/>
  <c r="D31" i="1"/>
  <c r="F23" i="1"/>
  <c r="F6" i="1"/>
  <c r="D38" i="1"/>
  <c r="F125" i="1"/>
  <c r="E128" i="1"/>
  <c r="E4" i="1"/>
  <c r="E100" i="1"/>
  <c r="E12" i="1"/>
  <c r="E58" i="1"/>
  <c r="E175" i="1"/>
  <c r="F178" i="1"/>
  <c r="D179" i="1"/>
  <c r="D54" i="1"/>
  <c r="D159" i="1"/>
  <c r="D24" i="1"/>
  <c r="E132" i="1"/>
  <c r="D134" i="1"/>
  <c r="E122" i="1"/>
  <c r="E53" i="1"/>
  <c r="E114" i="1"/>
  <c r="E136" i="1"/>
  <c r="F126" i="1"/>
  <c r="E65" i="1"/>
  <c r="E41" i="1"/>
  <c r="E57" i="1"/>
  <c r="E134" i="1"/>
  <c r="F143" i="1"/>
  <c r="F94" i="1"/>
  <c r="F56" i="1"/>
  <c r="F147" i="1"/>
  <c r="F130" i="1"/>
  <c r="D88" i="1"/>
  <c r="F65" i="1"/>
  <c r="F52" i="1"/>
  <c r="D22" i="1"/>
  <c r="F19" i="1"/>
  <c r="D90" i="1"/>
  <c r="D6" i="1"/>
  <c r="D42" i="1"/>
  <c r="F37" i="1"/>
  <c r="F22" i="1"/>
  <c r="D10" i="1"/>
  <c r="D69" i="1"/>
  <c r="F82" i="1"/>
  <c r="F31" i="1"/>
  <c r="F14" i="1"/>
  <c r="D151" i="1"/>
  <c r="D60" i="1"/>
  <c r="F145" i="1"/>
  <c r="E148" i="1"/>
  <c r="E39" i="1"/>
  <c r="F167" i="1"/>
  <c r="E140" i="1"/>
  <c r="E70" i="1"/>
  <c r="D137" i="1"/>
  <c r="D9" i="1"/>
  <c r="D11" i="1"/>
  <c r="D129" i="1"/>
  <c r="D93" i="1"/>
  <c r="D175" i="1"/>
  <c r="D79" i="1"/>
  <c r="F146" i="1"/>
  <c r="D131" i="1"/>
  <c r="D40" i="1"/>
  <c r="D123" i="1"/>
  <c r="D78" i="1"/>
  <c r="D96" i="1"/>
  <c r="F88" i="1"/>
  <c r="D48" i="1"/>
  <c r="F11" i="1"/>
  <c r="F90" i="1"/>
  <c r="F30" i="1"/>
  <c r="D85" i="1"/>
  <c r="F10" i="1"/>
  <c r="D50" i="1"/>
  <c r="D117" i="1"/>
  <c r="F39" i="1"/>
  <c r="D13" i="1"/>
  <c r="D121" i="1"/>
  <c r="F26" i="1"/>
  <c r="E158" i="1"/>
  <c r="F77" i="1"/>
  <c r="E129" i="1"/>
  <c r="F174" i="1"/>
  <c r="D43" i="1"/>
  <c r="F54" i="1"/>
  <c r="D170" i="1"/>
  <c r="D135" i="1"/>
  <c r="D145" i="1"/>
  <c r="D133" i="1"/>
  <c r="E126" i="1"/>
  <c r="E146" i="1"/>
  <c r="E118" i="1"/>
  <c r="E84" i="1"/>
  <c r="D146" i="1"/>
  <c r="D138" i="1"/>
  <c r="F123" i="1"/>
  <c r="D108" i="1"/>
  <c r="D81" i="1"/>
  <c r="F100" i="1"/>
  <c r="E47" i="1"/>
  <c r="E157" i="1"/>
  <c r="D66" i="1"/>
  <c r="E51" i="1"/>
  <c r="E150" i="1"/>
  <c r="D148" i="1"/>
  <c r="D19" i="1"/>
  <c r="D104" i="1"/>
  <c r="D49" i="1"/>
  <c r="F96" i="1"/>
  <c r="D83" i="1"/>
  <c r="F20" i="1"/>
  <c r="D47" i="1"/>
  <c r="D157" i="1"/>
  <c r="F40" i="1"/>
  <c r="D165" i="1"/>
  <c r="D23" i="1"/>
  <c r="F13" i="1"/>
  <c r="F121" i="1"/>
  <c r="D106" i="1"/>
  <c r="F128" i="1"/>
  <c r="D18" i="1"/>
  <c r="E130" i="1"/>
  <c r="E64" i="1"/>
  <c r="E25" i="1"/>
  <c r="D33" i="1"/>
  <c r="F142" i="1"/>
  <c r="D140" i="1"/>
  <c r="F140" i="1"/>
  <c r="D67" i="1"/>
  <c r="F62" i="1"/>
  <c r="D51" i="1"/>
  <c r="D75" i="1"/>
  <c r="F144" i="1"/>
  <c r="D124" i="1"/>
  <c r="F124" i="1"/>
  <c r="D110" i="1"/>
  <c r="D59" i="1"/>
  <c r="F59" i="1"/>
  <c r="F47" i="1"/>
  <c r="D112" i="1"/>
  <c r="F112" i="1"/>
  <c r="F158" i="1"/>
  <c r="D63" i="1"/>
  <c r="F27" i="1"/>
  <c r="F173" i="1" l="1"/>
  <c r="D27" i="1"/>
  <c r="F98" i="1"/>
  <c r="F60" i="1"/>
  <c r="D45" i="1"/>
  <c r="F50" i="1"/>
  <c r="F114" i="1"/>
  <c r="D103" i="1"/>
  <c r="F63" i="1"/>
  <c r="D122" i="1"/>
  <c r="D107" i="1"/>
  <c r="F109" i="1"/>
  <c r="D53" i="1"/>
  <c r="D139" i="1"/>
  <c r="F66" i="1"/>
  <c r="F107" i="1"/>
  <c r="F122" i="1"/>
  <c r="F61" i="1"/>
  <c r="F120" i="1"/>
  <c r="D144" i="1"/>
  <c r="F180" i="1"/>
  <c r="F127" i="1"/>
  <c r="D61" i="1"/>
  <c r="F108" i="1"/>
  <c r="F95" i="1"/>
  <c r="D95" i="1"/>
  <c r="F51" i="1"/>
  <c r="D44" i="1"/>
  <c r="E180" i="1"/>
  <c r="D114" i="1"/>
  <c r="F102" i="1"/>
  <c r="D72" i="1"/>
  <c r="F156" i="1"/>
  <c r="F101" i="1"/>
  <c r="E133" i="1"/>
  <c r="F72" i="1"/>
  <c r="D8" i="1"/>
  <c r="D156" i="1"/>
  <c r="F78" i="1"/>
  <c r="F179" i="1"/>
  <c r="F46" i="1"/>
  <c r="F57" i="1"/>
  <c r="F139" i="1"/>
  <c r="F81" i="1"/>
  <c r="D74" i="1"/>
  <c r="F153" i="1"/>
  <c r="F116" i="1"/>
  <c r="F74" i="1"/>
  <c r="E81" i="1"/>
  <c r="E154" i="1"/>
  <c r="F15" i="1"/>
  <c r="E176" i="1"/>
  <c r="F9" i="1"/>
  <c r="F176" i="1"/>
  <c r="D41" i="1"/>
  <c r="F152" i="1"/>
  <c r="F91" i="1"/>
  <c r="D152" i="1"/>
  <c r="D15" i="1"/>
  <c r="D91" i="1"/>
  <c r="E142" i="1"/>
  <c r="F97" i="1"/>
  <c r="F76" i="1"/>
  <c r="F111" i="1"/>
  <c r="F17" i="1"/>
  <c r="F172" i="1"/>
  <c r="F154" i="1"/>
  <c r="D111" i="1"/>
  <c r="F68" i="1"/>
  <c r="F175" i="1"/>
  <c r="F129" i="1"/>
  <c r="F44" i="1"/>
  <c r="F110" i="1"/>
  <c r="E170" i="1"/>
  <c r="F80" i="1"/>
  <c r="F166" i="1"/>
  <c r="F168" i="1"/>
  <c r="D68" i="1"/>
  <c r="F137" i="1"/>
  <c r="D153" i="1"/>
  <c r="F133" i="1"/>
  <c r="F119" i="1"/>
  <c r="D119" i="1"/>
  <c r="F118" i="1"/>
  <c r="F151" i="1"/>
  <c r="F18" i="1"/>
  <c r="F75" i="1"/>
  <c r="F25" i="1"/>
  <c r="D25" i="1"/>
  <c r="F5" i="1"/>
  <c r="D62" i="1"/>
  <c r="F131" i="1"/>
  <c r="F87" i="1"/>
  <c r="F8" i="1"/>
  <c r="D118" i="1"/>
  <c r="D5" i="1"/>
  <c r="F33" i="1"/>
  <c r="F177" i="1"/>
  <c r="F164" i="1"/>
  <c r="E45" i="1"/>
  <c r="F103" i="1"/>
  <c r="F149" i="1"/>
  <c r="F45" i="1"/>
  <c r="E77" i="1"/>
  <c r="E151" i="1"/>
  <c r="F135" i="1"/>
  <c r="E125" i="1"/>
  <c r="E173" i="1"/>
  <c r="E145" i="1"/>
  <c r="E177" i="1"/>
  <c r="E174" i="1"/>
  <c r="E135" i="1"/>
  <c r="F170" i="1"/>
  <c r="F181" i="1"/>
  <c r="E167" i="1"/>
  <c r="F21" i="1"/>
  <c r="F136" i="1"/>
  <c r="D70" i="1"/>
  <c r="F12" i="1"/>
  <c r="F132" i="1"/>
  <c r="F55" i="1"/>
  <c r="F113" i="1"/>
  <c r="D116" i="1"/>
  <c r="D29" i="1"/>
  <c r="F16" i="1"/>
  <c r="F157" i="1"/>
  <c r="D21" i="1"/>
  <c r="D16" i="1"/>
  <c r="D150" i="1"/>
  <c r="F84" i="1"/>
  <c r="F29" i="1"/>
  <c r="D115" i="1"/>
  <c r="D55" i="1"/>
  <c r="D113" i="1"/>
  <c r="D120" i="1"/>
  <c r="D71" i="1"/>
  <c r="F148" i="1"/>
  <c r="F115" i="1"/>
  <c r="F150" i="1"/>
  <c r="F41" i="1"/>
  <c r="F67" i="1"/>
  <c r="F58" i="1"/>
  <c r="F70" i="1"/>
  <c r="F53" i="1"/>
  <c r="D58" i="1"/>
  <c r="F71" i="1"/>
  <c r="F134" i="1"/>
</calcChain>
</file>

<file path=xl/sharedStrings.xml><?xml version="1.0" encoding="utf-8"?>
<sst xmlns="http://schemas.openxmlformats.org/spreadsheetml/2006/main" count="667" uniqueCount="443">
  <si>
    <t>Country</t>
  </si>
  <si>
    <t>Iso</t>
  </si>
  <si>
    <t>Region</t>
  </si>
  <si>
    <t xml:space="preserve">Score </t>
  </si>
  <si>
    <t>Income</t>
  </si>
  <si>
    <t>Wealth</t>
  </si>
  <si>
    <t>Weighted transparency score</t>
  </si>
  <si>
    <t>20 (See the transparency index technical note well as the Scores and Index calculation tabs for details on methodology)</t>
  </si>
  <si>
    <t>EH</t>
  </si>
  <si>
    <t>Africa</t>
  </si>
  <si>
    <t>Eritrea</t>
  </si>
  <si>
    <t>ER</t>
  </si>
  <si>
    <t>GQ</t>
  </si>
  <si>
    <t>Lybia</t>
  </si>
  <si>
    <t>LY</t>
  </si>
  <si>
    <t>Americas</t>
  </si>
  <si>
    <t>Belize</t>
  </si>
  <si>
    <t>BZ</t>
  </si>
  <si>
    <t>Cuba</t>
  </si>
  <si>
    <t xml:space="preserve">Guatemala </t>
  </si>
  <si>
    <t>GT</t>
  </si>
  <si>
    <t>Haiti</t>
  </si>
  <si>
    <t>HT</t>
  </si>
  <si>
    <t>Nicaragua</t>
  </si>
  <si>
    <t>NI</t>
  </si>
  <si>
    <t>Asia</t>
  </si>
  <si>
    <t>Brunei Darussalam</t>
  </si>
  <si>
    <t>BN</t>
  </si>
  <si>
    <t>Cambodia</t>
  </si>
  <si>
    <t>KH</t>
  </si>
  <si>
    <t>Europe</t>
  </si>
  <si>
    <t>Armenia</t>
  </si>
  <si>
    <t>AM</t>
  </si>
  <si>
    <t>Belarus</t>
  </si>
  <si>
    <t>BY</t>
  </si>
  <si>
    <t>Papua New Guinea</t>
  </si>
  <si>
    <t>PG</t>
  </si>
  <si>
    <t>Oceania</t>
  </si>
  <si>
    <t>Syrian Arab Republic</t>
  </si>
  <si>
    <t>SY</t>
  </si>
  <si>
    <t>TM</t>
  </si>
  <si>
    <t>Uzbekistan</t>
  </si>
  <si>
    <t>Iraq</t>
  </si>
  <si>
    <t>Congo</t>
  </si>
  <si>
    <t>CG</t>
  </si>
  <si>
    <t>Cameroon</t>
  </si>
  <si>
    <t xml:space="preserve">Cabo verde </t>
  </si>
  <si>
    <t>Ethipia</t>
  </si>
  <si>
    <t>Gabon</t>
  </si>
  <si>
    <t>Guinea</t>
  </si>
  <si>
    <t>Guinea-Bissau</t>
  </si>
  <si>
    <t>Kenya</t>
  </si>
  <si>
    <t>Comoros</t>
  </si>
  <si>
    <t xml:space="preserve">Mali </t>
  </si>
  <si>
    <t>Mauritania</t>
  </si>
  <si>
    <t>Mozambique</t>
  </si>
  <si>
    <t>Senegal</t>
  </si>
  <si>
    <t xml:space="preserve">South Soudan </t>
  </si>
  <si>
    <t>Chad</t>
  </si>
  <si>
    <t>Togo</t>
  </si>
  <si>
    <t>Kuwait</t>
  </si>
  <si>
    <t>Lao PDR</t>
  </si>
  <si>
    <t>Maldives</t>
  </si>
  <si>
    <t>Oman</t>
  </si>
  <si>
    <t>Palestine</t>
  </si>
  <si>
    <t xml:space="preserve">Lithuania </t>
  </si>
  <si>
    <t>LT</t>
  </si>
  <si>
    <t>Fiji</t>
  </si>
  <si>
    <t>FJ</t>
  </si>
  <si>
    <t>Solomon Islands</t>
  </si>
  <si>
    <t>SB</t>
  </si>
  <si>
    <t>Malaysia</t>
  </si>
  <si>
    <t>MY</t>
  </si>
  <si>
    <t>Thailand</t>
  </si>
  <si>
    <t>TH</t>
  </si>
  <si>
    <t>Singapour</t>
  </si>
  <si>
    <t>SG</t>
  </si>
  <si>
    <t xml:space="preserve">Hong Kong </t>
  </si>
  <si>
    <t xml:space="preserve">HK </t>
  </si>
  <si>
    <t xml:space="preserve">Peru </t>
  </si>
  <si>
    <t>PE</t>
  </si>
  <si>
    <t xml:space="preserve">Lebanon </t>
  </si>
  <si>
    <t>LB</t>
  </si>
  <si>
    <t xml:space="preserve">Russian Federation </t>
  </si>
  <si>
    <t>RU</t>
  </si>
  <si>
    <t>Czech Republic</t>
  </si>
  <si>
    <t>CZ</t>
  </si>
  <si>
    <t>Costa Rica</t>
  </si>
  <si>
    <t>CR</t>
  </si>
  <si>
    <t xml:space="preserve">Ecuador </t>
  </si>
  <si>
    <t>EC</t>
  </si>
  <si>
    <t>Salvador</t>
  </si>
  <si>
    <t>SV</t>
  </si>
  <si>
    <t>Brazil</t>
  </si>
  <si>
    <t>BR</t>
  </si>
  <si>
    <t>Serbia</t>
  </si>
  <si>
    <t>RS</t>
  </si>
  <si>
    <t xml:space="preserve">Hungary </t>
  </si>
  <si>
    <t>HU</t>
  </si>
  <si>
    <t>Latvia</t>
  </si>
  <si>
    <t>LV</t>
  </si>
  <si>
    <t>Slovakia</t>
  </si>
  <si>
    <t>SK</t>
  </si>
  <si>
    <t>India</t>
  </si>
  <si>
    <t>IN</t>
  </si>
  <si>
    <t>Japan</t>
  </si>
  <si>
    <t>JP</t>
  </si>
  <si>
    <t>Malte</t>
  </si>
  <si>
    <t>MT</t>
  </si>
  <si>
    <t xml:space="preserve">China </t>
  </si>
  <si>
    <t>CN</t>
  </si>
  <si>
    <t xml:space="preserve">Cyprus </t>
  </si>
  <si>
    <t>CY</t>
  </si>
  <si>
    <t>Iceland</t>
  </si>
  <si>
    <t>Luxembourg</t>
  </si>
  <si>
    <t xml:space="preserve">Chile </t>
  </si>
  <si>
    <t>CL</t>
  </si>
  <si>
    <t>Croatia</t>
  </si>
  <si>
    <t>HR</t>
  </si>
  <si>
    <t>Greece</t>
  </si>
  <si>
    <t>GR</t>
  </si>
  <si>
    <t xml:space="preserve">Mexico </t>
  </si>
  <si>
    <t>MX</t>
  </si>
  <si>
    <t xml:space="preserve">South Africa </t>
  </si>
  <si>
    <t>ZA</t>
  </si>
  <si>
    <t>Poland</t>
  </si>
  <si>
    <t>PL</t>
  </si>
  <si>
    <t>Canada</t>
  </si>
  <si>
    <t>CA</t>
  </si>
  <si>
    <t>Australia</t>
  </si>
  <si>
    <t>AU</t>
  </si>
  <si>
    <t>Estonia</t>
  </si>
  <si>
    <t>EE</t>
  </si>
  <si>
    <t>Slovenia</t>
  </si>
  <si>
    <t>SI</t>
  </si>
  <si>
    <t>Netherlands</t>
  </si>
  <si>
    <t>NL</t>
  </si>
  <si>
    <t>Belgium</t>
  </si>
  <si>
    <t>BE</t>
  </si>
  <si>
    <t xml:space="preserve">Colombia </t>
  </si>
  <si>
    <t>CO</t>
  </si>
  <si>
    <t>Spain</t>
  </si>
  <si>
    <t>ES</t>
  </si>
  <si>
    <t>Finland</t>
  </si>
  <si>
    <t>FI</t>
  </si>
  <si>
    <t>New Zealand</t>
  </si>
  <si>
    <t>NZ</t>
  </si>
  <si>
    <t>Italy</t>
  </si>
  <si>
    <t>IT</t>
  </si>
  <si>
    <t>France</t>
  </si>
  <si>
    <t>GB</t>
  </si>
  <si>
    <t>United-States</t>
  </si>
  <si>
    <t>US</t>
  </si>
  <si>
    <t>Norway</t>
  </si>
  <si>
    <t>NO</t>
  </si>
  <si>
    <t xml:space="preserve">Weights </t>
  </si>
  <si>
    <t>Income Survey</t>
  </si>
  <si>
    <t>Income Tax</t>
  </si>
  <si>
    <t xml:space="preserve">Total Income </t>
  </si>
  <si>
    <t>Total income rounded</t>
  </si>
  <si>
    <t>Wealth Survey</t>
  </si>
  <si>
    <t>Wealth Tax</t>
  </si>
  <si>
    <t>Total Wealth</t>
  </si>
  <si>
    <t>Total wealth rounded</t>
  </si>
  <si>
    <t>Rounded score</t>
  </si>
  <si>
    <t>Income survey</t>
  </si>
  <si>
    <t xml:space="preserve">Wealth survey </t>
  </si>
  <si>
    <t>Wealth tax</t>
  </si>
  <si>
    <t>Frequency</t>
  </si>
  <si>
    <t xml:space="preserve">Access </t>
  </si>
  <si>
    <t>Microdata</t>
  </si>
  <si>
    <t>Quality</t>
  </si>
  <si>
    <t>Income Score</t>
  </si>
  <si>
    <t>Wealth Survey Score</t>
  </si>
  <si>
    <t>Wealth tax Score</t>
  </si>
  <si>
    <t>See the transparency index technical note and the “index calculation” tab for details</t>
  </si>
  <si>
    <t>Western Sahara</t>
  </si>
  <si>
    <t>Equatorial Guinea</t>
  </si>
  <si>
    <t>Somalia</t>
  </si>
  <si>
    <t>SO</t>
  </si>
  <si>
    <t>Bahamas</t>
  </si>
  <si>
    <t>BS</t>
  </si>
  <si>
    <t>CU</t>
  </si>
  <si>
    <t xml:space="preserve">Guyana </t>
  </si>
  <si>
    <t>GY</t>
  </si>
  <si>
    <t>Jamaica</t>
  </si>
  <si>
    <t>JM</t>
  </si>
  <si>
    <t>Suriname</t>
  </si>
  <si>
    <t>SR</t>
  </si>
  <si>
    <t>Trinidad et Tobago</t>
  </si>
  <si>
    <t>TT</t>
  </si>
  <si>
    <t>Venezuela</t>
  </si>
  <si>
    <t>VE</t>
  </si>
  <si>
    <t xml:space="preserve">Afghanistan </t>
  </si>
  <si>
    <t>AF</t>
  </si>
  <si>
    <t>North Korea</t>
  </si>
  <si>
    <t>KP</t>
  </si>
  <si>
    <t>Macao</t>
  </si>
  <si>
    <t>MO</t>
  </si>
  <si>
    <t>Saudi Arabia</t>
  </si>
  <si>
    <t>SA</t>
  </si>
  <si>
    <t>Azerbaijan</t>
  </si>
  <si>
    <t>AZ</t>
  </si>
  <si>
    <t>Georgia</t>
  </si>
  <si>
    <t>GE</t>
  </si>
  <si>
    <t>Ukraine</t>
  </si>
  <si>
    <t>UA</t>
  </si>
  <si>
    <t>Zanzibar</t>
  </si>
  <si>
    <t>ZZ</t>
  </si>
  <si>
    <t>Turkmenistan</t>
  </si>
  <si>
    <t>UZ</t>
  </si>
  <si>
    <t>IQ</t>
  </si>
  <si>
    <t>CM</t>
  </si>
  <si>
    <t>CV</t>
  </si>
  <si>
    <t>ET</t>
  </si>
  <si>
    <t>GA</t>
  </si>
  <si>
    <t>GN</t>
  </si>
  <si>
    <t>GW</t>
  </si>
  <si>
    <t>KE</t>
  </si>
  <si>
    <t>KM</t>
  </si>
  <si>
    <t>ML</t>
  </si>
  <si>
    <t>MR</t>
  </si>
  <si>
    <t>MZ</t>
  </si>
  <si>
    <t>SN</t>
  </si>
  <si>
    <t>SS</t>
  </si>
  <si>
    <t>TD</t>
  </si>
  <si>
    <t>TG</t>
  </si>
  <si>
    <t>KW</t>
  </si>
  <si>
    <t>LA</t>
  </si>
  <si>
    <t>MV</t>
  </si>
  <si>
    <t>OM</t>
  </si>
  <si>
    <t>PS</t>
  </si>
  <si>
    <t>Yemen</t>
  </si>
  <si>
    <t>YE</t>
  </si>
  <si>
    <t>Angola</t>
  </si>
  <si>
    <t>AO</t>
  </si>
  <si>
    <t xml:space="preserve">Burkina faso </t>
  </si>
  <si>
    <t>BF</t>
  </si>
  <si>
    <t>Burundi</t>
  </si>
  <si>
    <t>BI</t>
  </si>
  <si>
    <t xml:space="preserve">Benin </t>
  </si>
  <si>
    <t>BJ</t>
  </si>
  <si>
    <t>Botswana</t>
  </si>
  <si>
    <t>BW</t>
  </si>
  <si>
    <t xml:space="preserve">DR Congo </t>
  </si>
  <si>
    <t>CD</t>
  </si>
  <si>
    <t xml:space="preserve">Djibouti </t>
  </si>
  <si>
    <t>DJ</t>
  </si>
  <si>
    <t>Algeria</t>
  </si>
  <si>
    <t>DZ</t>
  </si>
  <si>
    <t>Ghana</t>
  </si>
  <si>
    <t>GH</t>
  </si>
  <si>
    <t>Gambia</t>
  </si>
  <si>
    <t>GM</t>
  </si>
  <si>
    <t>Liberia</t>
  </si>
  <si>
    <t>LR</t>
  </si>
  <si>
    <t>Lesotho</t>
  </si>
  <si>
    <t>LS</t>
  </si>
  <si>
    <t>Madagascar</t>
  </si>
  <si>
    <t>MG</t>
  </si>
  <si>
    <t>Mauritius</t>
  </si>
  <si>
    <t>MU</t>
  </si>
  <si>
    <t>Malawi</t>
  </si>
  <si>
    <t>MW</t>
  </si>
  <si>
    <t>Namibia</t>
  </si>
  <si>
    <t>NA</t>
  </si>
  <si>
    <t>Niger</t>
  </si>
  <si>
    <t>NE</t>
  </si>
  <si>
    <t>Nigeria</t>
  </si>
  <si>
    <t>NG</t>
  </si>
  <si>
    <t>Rwanda</t>
  </si>
  <si>
    <t>RW</t>
  </si>
  <si>
    <t>Sudan</t>
  </si>
  <si>
    <t>SD</t>
  </si>
  <si>
    <t>Sierra Leone</t>
  </si>
  <si>
    <t>SL</t>
  </si>
  <si>
    <t>Swaziland</t>
  </si>
  <si>
    <t>SZ</t>
  </si>
  <si>
    <t>Tunisia</t>
  </si>
  <si>
    <t>TN</t>
  </si>
  <si>
    <t>Tanzania</t>
  </si>
  <si>
    <t>TZ</t>
  </si>
  <si>
    <t>Uganda</t>
  </si>
  <si>
    <t>UG</t>
  </si>
  <si>
    <t>Zambia</t>
  </si>
  <si>
    <t>ZM</t>
  </si>
  <si>
    <t>Zimbabwe</t>
  </si>
  <si>
    <t>ZW</t>
  </si>
  <si>
    <t xml:space="preserve">Bahrain </t>
  </si>
  <si>
    <t>BH</t>
  </si>
  <si>
    <t>Bhutan</t>
  </si>
  <si>
    <t>BT</t>
  </si>
  <si>
    <t>QA</t>
  </si>
  <si>
    <t>Tajikistan</t>
  </si>
  <si>
    <t>TJ</t>
  </si>
  <si>
    <t>Bosnia and Herzegovina</t>
  </si>
  <si>
    <t>BA</t>
  </si>
  <si>
    <t>Mongolia</t>
  </si>
  <si>
    <t>MN</t>
  </si>
  <si>
    <t>Pakistan</t>
  </si>
  <si>
    <t>PK</t>
  </si>
  <si>
    <t>Albania</t>
  </si>
  <si>
    <t>AL</t>
  </si>
  <si>
    <t>Nepal</t>
  </si>
  <si>
    <t>NP</t>
  </si>
  <si>
    <t>Kosovo</t>
  </si>
  <si>
    <t>KS</t>
  </si>
  <si>
    <t xml:space="preserve">Montenegro </t>
  </si>
  <si>
    <t>ME</t>
  </si>
  <si>
    <t>Morocco</t>
  </si>
  <si>
    <t>MA</t>
  </si>
  <si>
    <t>Myanmar</t>
  </si>
  <si>
    <t>MM</t>
  </si>
  <si>
    <t>North Macedonia</t>
  </si>
  <si>
    <t>MK</t>
  </si>
  <si>
    <t>Timor Leste</t>
  </si>
  <si>
    <t>TL</t>
  </si>
  <si>
    <t xml:space="preserve">United Arab Emirates </t>
  </si>
  <si>
    <t>AE</t>
  </si>
  <si>
    <t>Moldova</t>
  </si>
  <si>
    <t>MD</t>
  </si>
  <si>
    <t xml:space="preserve">Central African Republic </t>
  </si>
  <si>
    <t>CF</t>
  </si>
  <si>
    <t xml:space="preserve">Egypt </t>
  </si>
  <si>
    <t>EG</t>
  </si>
  <si>
    <t>Bolivia</t>
  </si>
  <si>
    <t>BO</t>
  </si>
  <si>
    <t>Bangladesh</t>
  </si>
  <si>
    <t>BD</t>
  </si>
  <si>
    <t>Iran</t>
  </si>
  <si>
    <t>IR</t>
  </si>
  <si>
    <t>Jordan</t>
  </si>
  <si>
    <t>JO</t>
  </si>
  <si>
    <t xml:space="preserve">Sri Lanka </t>
  </si>
  <si>
    <t>LK</t>
  </si>
  <si>
    <t>Philippines</t>
  </si>
  <si>
    <t>PH</t>
  </si>
  <si>
    <t xml:space="preserve">Dominican Republic </t>
  </si>
  <si>
    <t>DO</t>
  </si>
  <si>
    <t>Honduras</t>
  </si>
  <si>
    <t>HN</t>
  </si>
  <si>
    <t>Panama</t>
  </si>
  <si>
    <t>PA</t>
  </si>
  <si>
    <t xml:space="preserve">Paraguay </t>
  </si>
  <si>
    <t>PY</t>
  </si>
  <si>
    <t>Turkey</t>
  </si>
  <si>
    <t>TR</t>
  </si>
  <si>
    <t>Côte d’Ivoire</t>
  </si>
  <si>
    <t>CI</t>
  </si>
  <si>
    <t>Isreal</t>
  </si>
  <si>
    <t>IL</t>
  </si>
  <si>
    <t>Kyrgyzstan</t>
  </si>
  <si>
    <t>KG</t>
  </si>
  <si>
    <t>Kazakhstan</t>
  </si>
  <si>
    <t>KZ</t>
  </si>
  <si>
    <t>Indonesia</t>
  </si>
  <si>
    <t>ID</t>
  </si>
  <si>
    <t>Taiwan</t>
  </si>
  <si>
    <t>TW</t>
  </si>
  <si>
    <t>Vietnam</t>
  </si>
  <si>
    <t>VN</t>
  </si>
  <si>
    <t>Bulgaria</t>
  </si>
  <si>
    <t>BG</t>
  </si>
  <si>
    <t xml:space="preserve">Puerto Rico </t>
  </si>
  <si>
    <t>PR</t>
  </si>
  <si>
    <t>Romania</t>
  </si>
  <si>
    <t>RO</t>
  </si>
  <si>
    <t xml:space="preserve">Argentina </t>
  </si>
  <si>
    <t>AR</t>
  </si>
  <si>
    <t>IS</t>
  </si>
  <si>
    <t>LU</t>
  </si>
  <si>
    <t xml:space="preserve">Austria </t>
  </si>
  <si>
    <t>AT</t>
  </si>
  <si>
    <t>Germany</t>
  </si>
  <si>
    <t>DE</t>
  </si>
  <si>
    <t>Ireland</t>
  </si>
  <si>
    <t>IE</t>
  </si>
  <si>
    <t>Portugal</t>
  </si>
  <si>
    <t>PT</t>
  </si>
  <si>
    <t xml:space="preserve">Korea </t>
  </si>
  <si>
    <t>KR</t>
  </si>
  <si>
    <t>Switzerland</t>
  </si>
  <si>
    <t>CH</t>
  </si>
  <si>
    <t xml:space="preserve">Denmark </t>
  </si>
  <si>
    <t>DK</t>
  </si>
  <si>
    <t>Sweden</t>
  </si>
  <si>
    <t>SE</t>
  </si>
  <si>
    <t>Uruguay</t>
  </si>
  <si>
    <t>UY</t>
  </si>
  <si>
    <t>FR</t>
  </si>
  <si>
    <t>United-Kingdom</t>
  </si>
  <si>
    <t>Concept and source</t>
  </si>
  <si>
    <t xml:space="preserve">Survey data </t>
  </si>
  <si>
    <t xml:space="preserve">Weight </t>
  </si>
  <si>
    <t xml:space="preserve">Tax data </t>
  </si>
  <si>
    <t>Weight</t>
  </si>
  <si>
    <t>Survey data</t>
  </si>
  <si>
    <r>
      <rPr>
        <b/>
        <sz val="10"/>
        <color indexed="8"/>
        <rFont val="Helvetica"/>
        <family val="2"/>
      </rPr>
      <t>Availability /5</t>
    </r>
  </si>
  <si>
    <t>Frequency /2
(Number of surveys in the last 10 years)</t>
  </si>
  <si>
    <t>0 ( no surveys</t>
  </si>
  <si>
    <t xml:space="preserve">
</t>
  </si>
  <si>
    <t>0 ( no tabulations)</t>
  </si>
  <si>
    <t>0.5 (1 survey)</t>
  </si>
  <si>
    <t>0.5 (1 tabulations)</t>
  </si>
  <si>
    <t>1 (1 survey)</t>
  </si>
  <si>
    <t>1 (2-3 surveys)</t>
  </si>
  <si>
    <t>1 (2 tabulations)</t>
  </si>
  <si>
    <t>1.5 (2 surveys)</t>
  </si>
  <si>
    <t>1 (2 tabulations</t>
  </si>
  <si>
    <t>1.5 ( 4+ surveys)</t>
  </si>
  <si>
    <t>1.5 ( 3 tabulations)</t>
  </si>
  <si>
    <t>2 ( 3 surveys)</t>
  </si>
  <si>
    <t>1.5 ( 3+ tabulations)</t>
  </si>
  <si>
    <t>2 (annual surveys)</t>
  </si>
  <si>
    <t>2.5 (4+ tabulations)</t>
  </si>
  <si>
    <t>2.5 (4+ surveys)</t>
  </si>
  <si>
    <t>Are there complications when attempting to access the data ( e.g restricted on site access) ? /1</t>
  </si>
  <si>
    <t>/1</t>
  </si>
  <si>
    <t>Data type /2</t>
  </si>
  <si>
    <t>0 (simple tabulations)</t>
  </si>
  <si>
    <t>1 (microdata for some of the studied years)</t>
  </si>
  <si>
    <t>2 (microdata for all studied years)</t>
  </si>
  <si>
    <t>2 (microdata for all studied years)*</t>
  </si>
  <si>
    <t>Quality  /5</t>
  </si>
  <si>
    <t xml:space="preserve">If microdata </t>
  </si>
  <si>
    <t>Min = 0 
Max = 5</t>
  </si>
  <si>
    <t xml:space="preserve">If tabulations </t>
  </si>
  <si>
    <t>Min = 0 
Max = 2.5</t>
  </si>
  <si>
    <t>Index value /10</t>
  </si>
  <si>
    <t xml:space="preserve"> Income survey data index (/10)</t>
  </si>
  <si>
    <t>Income tax data index (/10)</t>
  </si>
  <si>
    <t>Wealth survey data index (/5)</t>
  </si>
  <si>
    <t>0.4</t>
  </si>
  <si>
    <t>Wealth tax data survey index (/5)</t>
  </si>
  <si>
    <t>Aggregate Index Value /10</t>
  </si>
  <si>
    <t xml:space="preserve">Income data index (/10) </t>
  </si>
  <si>
    <t>Wealth data index (/10)</t>
  </si>
  <si>
    <t>Weighted transparency grade/20</t>
  </si>
  <si>
    <t>Transparency index (/20)</t>
  </si>
  <si>
    <t xml:space="preserve">*For income tax data, give half the grade if only labour or only capital income tax data are included. </t>
  </si>
  <si>
    <t>Qatar</t>
  </si>
  <si>
    <t>Last Year</t>
  </si>
  <si>
    <t>Change 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</si>
</sst>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2"/>
      <color indexed="8"/>
      <name val="Verdana"/>
    </font>
    <font>
      <sz val="12"/>
      <color indexed="8"/>
      <name val="Verdana"/>
      <family val="2"/>
    </font>
    <font>
      <b/>
      <sz val="12"/>
      <color indexed="8"/>
      <name val="Helvetica"/>
      <family val="2"/>
    </font>
    <font>
      <b/>
      <sz val="10"/>
      <color indexed="8"/>
      <name val="Helvetica"/>
      <family val="2"/>
    </font>
    <font>
      <sz val="10"/>
      <color indexed="13"/>
      <name val="Helvetica"/>
      <family val="2"/>
    </font>
    <font>
      <sz val="10"/>
      <color indexed="8"/>
      <name val="Helvetica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10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10"/>
      </right>
      <top/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1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14"/>
      </right>
      <top/>
      <bottom/>
      <diagonal/>
    </border>
    <border>
      <left style="thin">
        <color indexed="8"/>
      </left>
      <right style="thin">
        <color indexed="11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/>
      <top/>
      <bottom/>
      <diagonal/>
    </border>
    <border>
      <left/>
      <right style="thin">
        <color indexed="11"/>
      </right>
      <top/>
      <bottom/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77">
    <xf numFmtId="0" fontId="0" fillId="0" borderId="0" xfId="0">
      <alignment vertical="top" wrapText="1"/>
    </xf>
    <xf numFmtId="0" fontId="1" fillId="0" borderId="0" xfId="0" applyNumberFormat="1" applyFont="1">
      <alignment vertical="top" wrapText="1"/>
    </xf>
    <xf numFmtId="0" fontId="3" fillId="2" borderId="6" xfId="0" applyNumberFormat="1" applyFont="1" applyFill="1" applyBorder="1" applyAlignment="1">
      <alignment horizontal="center" vertical="top" wrapText="1"/>
    </xf>
    <xf numFmtId="0" fontId="3" fillId="2" borderId="7" xfId="0" applyNumberFormat="1" applyFont="1" applyFill="1" applyBorder="1" applyAlignment="1">
      <alignment horizontal="center" vertical="top" wrapText="1"/>
    </xf>
    <xf numFmtId="1" fontId="2" fillId="2" borderId="7" xfId="0" applyNumberFormat="1" applyFont="1" applyFill="1" applyBorder="1" applyAlignment="1">
      <alignment horizontal="center" vertical="top" wrapText="1"/>
    </xf>
    <xf numFmtId="1" fontId="2" fillId="2" borderId="8" xfId="0" applyNumberFormat="1" applyFont="1" applyFill="1" applyBorder="1" applyAlignment="1">
      <alignment horizontal="center" vertical="top" wrapText="1"/>
    </xf>
    <xf numFmtId="0" fontId="3" fillId="2" borderId="9" xfId="0" applyNumberFormat="1" applyFont="1" applyFill="1" applyBorder="1" applyAlignment="1">
      <alignment horizontal="center" vertical="top" wrapText="1"/>
    </xf>
    <xf numFmtId="0" fontId="2" fillId="3" borderId="7" xfId="0" applyNumberFormat="1" applyFont="1" applyFill="1" applyBorder="1" applyAlignment="1">
      <alignment horizontal="center" vertical="top" wrapText="1"/>
    </xf>
    <xf numFmtId="0" fontId="2" fillId="3" borderId="8" xfId="0" applyNumberFormat="1" applyFont="1" applyFill="1" applyBorder="1" applyAlignment="1">
      <alignment horizontal="center" vertical="top" wrapText="1"/>
    </xf>
    <xf numFmtId="0" fontId="4" fillId="4" borderId="10" xfId="0" applyNumberFormat="1" applyFont="1" applyFill="1" applyBorder="1" applyAlignment="1">
      <alignment horizontal="center" vertical="top" wrapText="1"/>
    </xf>
    <xf numFmtId="0" fontId="2" fillId="3" borderId="9" xfId="0" applyNumberFormat="1" applyFont="1" applyFill="1" applyBorder="1" applyAlignment="1">
      <alignment horizontal="center" vertical="top" wrapText="1"/>
    </xf>
    <xf numFmtId="0" fontId="2" fillId="3" borderId="10" xfId="0" applyNumberFormat="1" applyFont="1" applyFill="1" applyBorder="1" applyAlignment="1">
      <alignment horizontal="center" vertical="top" wrapText="1"/>
    </xf>
    <xf numFmtId="0" fontId="2" fillId="3" borderId="11" xfId="0" applyNumberFormat="1" applyFont="1" applyFill="1" applyBorder="1" applyAlignment="1">
      <alignment horizontal="center" vertical="top" wrapText="1"/>
    </xf>
    <xf numFmtId="0" fontId="2" fillId="3" borderId="12" xfId="0" applyNumberFormat="1" applyFont="1" applyFill="1" applyBorder="1" applyAlignment="1">
      <alignment horizontal="center" vertical="top" wrapText="1"/>
    </xf>
    <xf numFmtId="0" fontId="2" fillId="3" borderId="13" xfId="0" applyNumberFormat="1" applyFont="1" applyFill="1" applyBorder="1" applyAlignment="1">
      <alignment horizontal="center" vertical="top" wrapText="1"/>
    </xf>
    <xf numFmtId="0" fontId="2" fillId="3" borderId="14" xfId="0" applyNumberFormat="1" applyFont="1" applyFill="1" applyBorder="1" applyAlignment="1">
      <alignment horizontal="center" vertical="top" wrapText="1"/>
    </xf>
    <xf numFmtId="0" fontId="2" fillId="3" borderId="15" xfId="0" applyNumberFormat="1" applyFont="1" applyFill="1" applyBorder="1" applyAlignment="1">
      <alignment horizontal="center" vertical="top" wrapText="1"/>
    </xf>
    <xf numFmtId="0" fontId="2" fillId="3" borderId="16" xfId="0" applyNumberFormat="1" applyFont="1" applyFill="1" applyBorder="1" applyAlignment="1">
      <alignment horizontal="center" vertical="top" wrapText="1"/>
    </xf>
    <xf numFmtId="0" fontId="2" fillId="2" borderId="7" xfId="0" applyNumberFormat="1" applyFont="1" applyFill="1" applyBorder="1">
      <alignment vertical="top" wrapText="1"/>
    </xf>
    <xf numFmtId="1" fontId="2" fillId="2" borderId="7" xfId="0" applyNumberFormat="1" applyFont="1" applyFill="1" applyBorder="1">
      <alignment vertical="top" wrapText="1"/>
    </xf>
    <xf numFmtId="164" fontId="2" fillId="2" borderId="7" xfId="0" applyNumberFormat="1" applyFont="1" applyFill="1" applyBorder="1">
      <alignment vertical="top" wrapText="1"/>
    </xf>
    <xf numFmtId="0" fontId="1" fillId="5" borderId="7" xfId="0" applyNumberFormat="1" applyFont="1" applyFill="1" applyBorder="1">
      <alignment vertical="top" wrapText="1"/>
    </xf>
    <xf numFmtId="0" fontId="5" fillId="5" borderId="7" xfId="0" applyNumberFormat="1" applyFont="1" applyFill="1" applyBorder="1">
      <alignment vertical="top" wrapText="1"/>
    </xf>
    <xf numFmtId="1" fontId="5" fillId="5" borderId="7" xfId="0" applyNumberFormat="1" applyFont="1" applyFill="1" applyBorder="1">
      <alignment vertical="top" wrapText="1"/>
    </xf>
    <xf numFmtId="0" fontId="1" fillId="0" borderId="7" xfId="0" applyNumberFormat="1" applyFont="1" applyBorder="1">
      <alignment vertical="top" wrapText="1"/>
    </xf>
    <xf numFmtId="0" fontId="5" fillId="0" borderId="7" xfId="0" applyNumberFormat="1" applyFont="1" applyBorder="1">
      <alignment vertical="top" wrapText="1"/>
    </xf>
    <xf numFmtId="1" fontId="5" fillId="0" borderId="7" xfId="0" applyNumberFormat="1" applyFont="1" applyBorder="1">
      <alignment vertical="top" wrapText="1"/>
    </xf>
    <xf numFmtId="164" fontId="1" fillId="0" borderId="7" xfId="0" applyNumberFormat="1" applyFont="1" applyBorder="1">
      <alignment vertical="top" wrapText="1"/>
    </xf>
    <xf numFmtId="164" fontId="1" fillId="5" borderId="7" xfId="0" applyNumberFormat="1" applyFont="1" applyFill="1" applyBorder="1">
      <alignment vertical="top" wrapText="1"/>
    </xf>
    <xf numFmtId="0" fontId="3" fillId="2" borderId="7" xfId="0" applyNumberFormat="1" applyFont="1" applyFill="1" applyBorder="1">
      <alignment vertical="top" wrapText="1"/>
    </xf>
    <xf numFmtId="0" fontId="5" fillId="0" borderId="7" xfId="0" applyNumberFormat="1" applyFont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 wrapText="1"/>
    </xf>
    <xf numFmtId="0" fontId="3" fillId="6" borderId="6" xfId="0" applyNumberFormat="1" applyFont="1" applyFill="1" applyBorder="1" applyAlignment="1">
      <alignment horizontal="center" vertical="center" wrapText="1"/>
    </xf>
    <xf numFmtId="0" fontId="3" fillId="6" borderId="27" xfId="0" applyNumberFormat="1" applyFont="1" applyFill="1" applyBorder="1" applyAlignment="1">
      <alignment horizontal="center" vertical="center" wrapText="1"/>
    </xf>
    <xf numFmtId="1" fontId="5" fillId="0" borderId="7" xfId="0" applyNumberFormat="1" applyFont="1" applyBorder="1" applyAlignment="1">
      <alignment horizontal="center" vertical="center" wrapText="1"/>
    </xf>
    <xf numFmtId="0" fontId="2" fillId="0" borderId="7" xfId="0" applyNumberFormat="1" applyFont="1" applyFill="1" applyBorder="1">
      <alignment vertical="top" wrapText="1"/>
    </xf>
    <xf numFmtId="0" fontId="2" fillId="7" borderId="7" xfId="0" applyNumberFormat="1" applyFont="1" applyFill="1" applyBorder="1">
      <alignment vertical="top" wrapText="1"/>
    </xf>
    <xf numFmtId="0" fontId="2" fillId="8" borderId="7" xfId="0" applyNumberFormat="1" applyFont="1" applyFill="1" applyBorder="1" applyAlignment="1">
      <alignment horizontal="center" vertical="top" wrapText="1"/>
    </xf>
    <xf numFmtId="0" fontId="3" fillId="2" borderId="28" xfId="0" applyNumberFormat="1" applyFont="1" applyFill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0" fontId="3" fillId="2" borderId="29" xfId="0" applyNumberFormat="1" applyFont="1" applyFill="1" applyBorder="1" applyAlignment="1">
      <alignment horizontal="center" vertical="top" wrapText="1"/>
    </xf>
    <xf numFmtId="0" fontId="2" fillId="2" borderId="2" xfId="0" applyNumberFormat="1" applyFont="1" applyFill="1" applyBorder="1" applyAlignment="1">
      <alignment horizontal="center" vertical="top" wrapText="1"/>
    </xf>
    <xf numFmtId="1" fontId="2" fillId="0" borderId="5" xfId="0" applyNumberFormat="1" applyFont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1" fontId="2" fillId="2" borderId="4" xfId="0" applyNumberFormat="1" applyFont="1" applyFill="1" applyBorder="1">
      <alignment vertical="top" wrapText="1"/>
    </xf>
    <xf numFmtId="0" fontId="5" fillId="4" borderId="19" xfId="0" applyNumberFormat="1" applyFont="1" applyFill="1" applyBorder="1" applyAlignment="1">
      <alignment horizontal="left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5" fillId="0" borderId="20" xfId="0" applyNumberFormat="1" applyFont="1" applyBorder="1" applyAlignment="1">
      <alignment horizontal="center" vertical="center" wrapText="1"/>
    </xf>
    <xf numFmtId="0" fontId="3" fillId="3" borderId="19" xfId="0" applyNumberFormat="1" applyFont="1" applyFill="1" applyBorder="1" applyAlignment="1">
      <alignment horizontal="center" vertical="center" wrapText="1"/>
    </xf>
    <xf numFmtId="1" fontId="3" fillId="3" borderId="20" xfId="0" applyNumberFormat="1" applyFont="1" applyFill="1" applyBorder="1">
      <alignment vertical="top" wrapText="1"/>
    </xf>
    <xf numFmtId="0" fontId="5" fillId="0" borderId="19" xfId="0" applyNumberFormat="1" applyFont="1" applyBorder="1" applyAlignment="1">
      <alignment horizontal="center" vertical="center" wrapText="1"/>
    </xf>
    <xf numFmtId="1" fontId="5" fillId="0" borderId="3" xfId="0" applyNumberFormat="1" applyFont="1" applyBorder="1">
      <alignment vertical="top" wrapText="1"/>
    </xf>
    <xf numFmtId="1" fontId="5" fillId="0" borderId="20" xfId="0" applyNumberFormat="1" applyFont="1" applyBorder="1">
      <alignment vertical="top" wrapText="1"/>
    </xf>
    <xf numFmtId="0" fontId="3" fillId="2" borderId="17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Border="1">
      <alignment vertical="top" wrapText="1"/>
    </xf>
    <xf numFmtId="1" fontId="3" fillId="0" borderId="21" xfId="0" applyNumberFormat="1" applyFont="1" applyBorder="1">
      <alignment vertical="top" wrapText="1"/>
    </xf>
    <xf numFmtId="1" fontId="3" fillId="0" borderId="22" xfId="0" applyNumberFormat="1" applyFont="1" applyBorder="1">
      <alignment vertical="top" wrapText="1"/>
    </xf>
    <xf numFmtId="0" fontId="3" fillId="2" borderId="19" xfId="0" applyNumberFormat="1" applyFont="1" applyFill="1" applyBorder="1">
      <alignment vertical="top" wrapText="1"/>
    </xf>
    <xf numFmtId="1" fontId="3" fillId="2" borderId="3" xfId="0" applyNumberFormat="1" applyFont="1" applyFill="1" applyBorder="1">
      <alignment vertical="top" wrapText="1"/>
    </xf>
    <xf numFmtId="1" fontId="3" fillId="2" borderId="20" xfId="0" applyNumberFormat="1" applyFont="1" applyFill="1" applyBorder="1">
      <alignment vertical="top" wrapText="1"/>
    </xf>
    <xf numFmtId="0" fontId="3" fillId="3" borderId="2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Border="1">
      <alignment vertical="top" wrapText="1"/>
    </xf>
    <xf numFmtId="0" fontId="5" fillId="0" borderId="1" xfId="0" applyNumberFormat="1" applyFont="1" applyBorder="1" applyAlignment="1">
      <alignment horizontal="center" vertical="center" wrapText="1"/>
    </xf>
    <xf numFmtId="1" fontId="5" fillId="0" borderId="23" xfId="0" applyNumberFormat="1" applyFont="1" applyBorder="1">
      <alignment vertical="top" wrapText="1"/>
    </xf>
    <xf numFmtId="1" fontId="1" fillId="0" borderId="23" xfId="0" applyNumberFormat="1" applyFont="1" applyBorder="1">
      <alignment vertical="top" wrapText="1"/>
    </xf>
    <xf numFmtId="1" fontId="5" fillId="0" borderId="4" xfId="0" applyNumberFormat="1" applyFont="1" applyBorder="1">
      <alignment vertical="top" wrapText="1"/>
    </xf>
    <xf numFmtId="1" fontId="5" fillId="0" borderId="1" xfId="0" applyNumberFormat="1" applyFont="1" applyBorder="1" applyAlignment="1">
      <alignment horizontal="center" vertical="center" wrapText="1"/>
    </xf>
    <xf numFmtId="1" fontId="1" fillId="0" borderId="24" xfId="0" applyNumberFormat="1" applyFont="1" applyBorder="1">
      <alignment vertical="top" wrapText="1"/>
    </xf>
    <xf numFmtId="1" fontId="1" fillId="0" borderId="25" xfId="0" applyNumberFormat="1" applyFont="1" applyBorder="1">
      <alignment vertical="top" wrapText="1"/>
    </xf>
    <xf numFmtId="0" fontId="3" fillId="3" borderId="1" xfId="0" applyNumberFormat="1" applyFont="1" applyFill="1" applyBorder="1" applyAlignment="1">
      <alignment horizontal="center" vertical="center"/>
    </xf>
    <xf numFmtId="1" fontId="3" fillId="3" borderId="23" xfId="0" applyNumberFormat="1" applyFont="1" applyFill="1" applyBorder="1">
      <alignment vertical="top" wrapText="1"/>
    </xf>
    <xf numFmtId="1" fontId="3" fillId="3" borderId="26" xfId="0" applyNumberFormat="1" applyFont="1" applyFill="1" applyBorder="1" applyAlignment="1">
      <alignment vertical="top"/>
    </xf>
    <xf numFmtId="0" fontId="3" fillId="3" borderId="1" xfId="0" applyNumberFormat="1" applyFont="1" applyFill="1" applyBorder="1" applyAlignment="1">
      <alignment horizontal="center" vertical="center" wrapText="1"/>
    </xf>
    <xf numFmtId="1" fontId="3" fillId="0" borderId="23" xfId="0" applyNumberFormat="1" applyFont="1" applyBorder="1">
      <alignment vertical="top" wrapText="1"/>
    </xf>
    <xf numFmtId="1" fontId="3" fillId="0" borderId="4" xfId="0" applyNumberFormat="1" applyFont="1" applyBorder="1" applyAlignment="1">
      <alignment horizontal="center" vertical="center" wrapText="1"/>
    </xf>
    <xf numFmtId="1" fontId="3" fillId="0" borderId="2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515151"/>
      <rgbColor rgb="FFAAAAAA"/>
      <rgbColor rgb="FFDBDBDB"/>
      <rgbColor rgb="FF578625"/>
      <rgbColor rgb="FFFEFEFE"/>
      <rgbColor rgb="FFF4F4F4"/>
      <rgbColor rgb="FFD7DADA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82"/>
  <sheetViews>
    <sheetView showGridLines="0" zoomScale="91" zoomScaleNormal="60" workbookViewId="0">
      <selection activeCell="G5" sqref="G5"/>
    </sheetView>
  </sheetViews>
  <sheetFormatPr baseColWidth="10" defaultColWidth="12.19921875" defaultRowHeight="18" customHeight="1" x14ac:dyDescent="0.3"/>
  <cols>
    <col min="1" max="1" width="29.19921875" style="1" customWidth="1"/>
    <col min="2" max="5" width="12.19921875" style="1" customWidth="1"/>
    <col min="6" max="6" width="25.19921875" style="1" customWidth="1"/>
    <col min="7" max="256" width="12.19921875" style="1" customWidth="1"/>
  </cols>
  <sheetData>
    <row r="1" spans="1:6" ht="20.25" customHeight="1" x14ac:dyDescent="0.3">
      <c r="A1" s="43" t="s">
        <v>0</v>
      </c>
      <c r="B1" s="43" t="s">
        <v>1</v>
      </c>
      <c r="C1" s="41" t="s">
        <v>2</v>
      </c>
      <c r="D1" s="38" t="s">
        <v>3</v>
      </c>
      <c r="E1" s="39"/>
      <c r="F1" s="40"/>
    </row>
    <row r="2" spans="1:6" ht="20.25" customHeight="1" x14ac:dyDescent="0.3">
      <c r="A2" s="44"/>
      <c r="B2" s="44"/>
      <c r="C2" s="42"/>
      <c r="D2" s="2" t="s">
        <v>4</v>
      </c>
      <c r="E2" s="3" t="s">
        <v>5</v>
      </c>
      <c r="F2" s="3" t="s">
        <v>6</v>
      </c>
    </row>
    <row r="3" spans="1:6" ht="54.25" customHeight="1" x14ac:dyDescent="0.3">
      <c r="A3" s="4"/>
      <c r="B3" s="4"/>
      <c r="C3" s="5"/>
      <c r="D3" s="2">
        <v>10</v>
      </c>
      <c r="E3" s="6">
        <v>10</v>
      </c>
      <c r="F3" s="6" t="s">
        <v>7</v>
      </c>
    </row>
    <row r="4" spans="1:6" ht="20.25" customHeight="1" x14ac:dyDescent="0.3">
      <c r="A4" s="7" t="str">
        <f>Scores_World_data!A8</f>
        <v>Norway</v>
      </c>
      <c r="B4" s="7" t="str">
        <f>Scores_World_data!B8</f>
        <v>NO</v>
      </c>
      <c r="C4" s="8" t="str">
        <f>Scores_World_data!C8</f>
        <v>Europe</v>
      </c>
      <c r="D4" s="9">
        <f>Scores_World_data!O8</f>
        <v>8.5</v>
      </c>
      <c r="E4" s="9">
        <f>Scores_World_data!AA8</f>
        <v>9</v>
      </c>
      <c r="F4" s="9">
        <f>Scores_World_data!AC8</f>
        <v>17.5</v>
      </c>
    </row>
    <row r="5" spans="1:6" ht="20.25" customHeight="1" x14ac:dyDescent="0.3">
      <c r="A5" s="7" t="str">
        <f>Scores_World_data!A9</f>
        <v>Spain</v>
      </c>
      <c r="B5" s="7" t="str">
        <f>Scores_World_data!B9</f>
        <v>ES</v>
      </c>
      <c r="C5" s="8" t="str">
        <f>Scores_World_data!C9</f>
        <v>Europe</v>
      </c>
      <c r="D5" s="9">
        <f>Scores_World_data!O9</f>
        <v>8</v>
      </c>
      <c r="E5" s="9">
        <f>Scores_World_data!AA9</f>
        <v>8</v>
      </c>
      <c r="F5" s="9">
        <f>Scores_World_data!AC9</f>
        <v>16</v>
      </c>
    </row>
    <row r="6" spans="1:6" ht="20.25" customHeight="1" x14ac:dyDescent="0.3">
      <c r="A6" s="7" t="str">
        <f>Scores_World_data!A10</f>
        <v>United-States</v>
      </c>
      <c r="B6" s="7" t="str">
        <f>Scores_World_data!B10</f>
        <v>US</v>
      </c>
      <c r="C6" s="8" t="str">
        <f>Scores_World_data!C10</f>
        <v>Americas</v>
      </c>
      <c r="D6" s="9">
        <f>Scores_World_data!O10</f>
        <v>8</v>
      </c>
      <c r="E6" s="9">
        <f>Scores_World_data!AA10</f>
        <v>7.5</v>
      </c>
      <c r="F6" s="9">
        <f>Scores_World_data!AC10</f>
        <v>15.5</v>
      </c>
    </row>
    <row r="7" spans="1:6" ht="20.25" customHeight="1" x14ac:dyDescent="0.3">
      <c r="A7" s="7" t="str">
        <f>Scores_World_data!A11</f>
        <v>United-Kingdom</v>
      </c>
      <c r="B7" s="7" t="str">
        <f>Scores_World_data!B11</f>
        <v>GB</v>
      </c>
      <c r="C7" s="8" t="str">
        <f>Scores_World_data!C11</f>
        <v>Europe</v>
      </c>
      <c r="D7" s="9">
        <f>Scores_World_data!O11</f>
        <v>8</v>
      </c>
      <c r="E7" s="9">
        <f>Scores_World_data!AA11</f>
        <v>7.5</v>
      </c>
      <c r="F7" s="9">
        <f>Scores_World_data!AC11</f>
        <v>15.5</v>
      </c>
    </row>
    <row r="8" spans="1:6" ht="20.25" customHeight="1" x14ac:dyDescent="0.3">
      <c r="A8" s="7" t="str">
        <f>Scores_World_data!A13</f>
        <v>Uruguay</v>
      </c>
      <c r="B8" s="7" t="str">
        <f>Scores_World_data!B13</f>
        <v>UY</v>
      </c>
      <c r="C8" s="8" t="str">
        <f>Scores_World_data!C13</f>
        <v>Americas</v>
      </c>
      <c r="D8" s="9">
        <f>Scores_World_data!O13</f>
        <v>8</v>
      </c>
      <c r="E8" s="9">
        <f>Scores_World_data!AA13</f>
        <v>7</v>
      </c>
      <c r="F8" s="9">
        <f>Scores_World_data!AC13</f>
        <v>15</v>
      </c>
    </row>
    <row r="9" spans="1:6" ht="20.25" customHeight="1" x14ac:dyDescent="0.3">
      <c r="A9" s="37" t="str">
        <f>Scores_World_data!A12</f>
        <v>France</v>
      </c>
      <c r="B9" s="7" t="str">
        <f>Scores_World_data!B12</f>
        <v>FR</v>
      </c>
      <c r="C9" s="8" t="str">
        <f>Scores_World_data!C12</f>
        <v>Europe</v>
      </c>
      <c r="D9" s="9">
        <f>Scores_World_data!O12</f>
        <v>8</v>
      </c>
      <c r="E9" s="9">
        <f>Scores_World_data!AA12</f>
        <v>7</v>
      </c>
      <c r="F9" s="9">
        <f>Scores_World_data!AC12</f>
        <v>15</v>
      </c>
    </row>
    <row r="10" spans="1:6" ht="20.25" customHeight="1" x14ac:dyDescent="0.3">
      <c r="A10" s="7" t="str">
        <f>Scores_World_data!A15</f>
        <v>Sweden</v>
      </c>
      <c r="B10" s="7" t="str">
        <f>Scores_World_data!B15</f>
        <v>SE</v>
      </c>
      <c r="C10" s="8" t="str">
        <f>Scores_World_data!C15</f>
        <v>Europe</v>
      </c>
      <c r="D10" s="9">
        <f>Scores_World_data!O15</f>
        <v>8.5</v>
      </c>
      <c r="E10" s="9">
        <f>Scores_World_data!AA15</f>
        <v>6</v>
      </c>
      <c r="F10" s="9">
        <f>Scores_World_data!AC15</f>
        <v>14.5</v>
      </c>
    </row>
    <row r="11" spans="1:6" ht="20.25" customHeight="1" x14ac:dyDescent="0.3">
      <c r="A11" s="7" t="str">
        <f>Scores_World_data!A14</f>
        <v>Netherlands</v>
      </c>
      <c r="B11" s="7" t="str">
        <f>Scores_World_data!B14</f>
        <v>NL</v>
      </c>
      <c r="C11" s="8" t="str">
        <f>Scores_World_data!C14</f>
        <v>Europe</v>
      </c>
      <c r="D11" s="9">
        <f>Scores_World_data!O14</f>
        <v>7.5</v>
      </c>
      <c r="E11" s="9">
        <f>Scores_World_data!AA14</f>
        <v>7</v>
      </c>
      <c r="F11" s="9">
        <f>Scores_World_data!AC14</f>
        <v>14.5</v>
      </c>
    </row>
    <row r="12" spans="1:6" ht="20.25" customHeight="1" x14ac:dyDescent="0.3">
      <c r="A12" s="7" t="str">
        <f>Scores_World_data!A16</f>
        <v xml:space="preserve">Denmark </v>
      </c>
      <c r="B12" s="7" t="str">
        <f>Scores_World_data!B16</f>
        <v>DK</v>
      </c>
      <c r="C12" s="8" t="str">
        <f>Scores_World_data!C16</f>
        <v>Europe</v>
      </c>
      <c r="D12" s="9">
        <f>Scores_World_data!O16</f>
        <v>8.5</v>
      </c>
      <c r="E12" s="9">
        <f>Scores_World_data!AA16</f>
        <v>5</v>
      </c>
      <c r="F12" s="9">
        <f>Scores_World_data!AC16</f>
        <v>13</v>
      </c>
    </row>
    <row r="13" spans="1:6" ht="20.25" customHeight="1" x14ac:dyDescent="0.3">
      <c r="A13" s="7" t="str">
        <f>Scores_World_data!A17</f>
        <v>Germany</v>
      </c>
      <c r="B13" s="7" t="str">
        <f>Scores_World_data!B17</f>
        <v>DE</v>
      </c>
      <c r="C13" s="8" t="str">
        <f>Scores_World_data!C17</f>
        <v>Europe</v>
      </c>
      <c r="D13" s="9">
        <f>Scores_World_data!O17</f>
        <v>8</v>
      </c>
      <c r="E13" s="9">
        <f>Scores_World_data!AA17</f>
        <v>5.5</v>
      </c>
      <c r="F13" s="9">
        <f>Scores_World_data!AC17</f>
        <v>13</v>
      </c>
    </row>
    <row r="14" spans="1:6" ht="20.25" customHeight="1" x14ac:dyDescent="0.3">
      <c r="A14" s="7" t="str">
        <f>Scores_World_data!A18</f>
        <v>Italy</v>
      </c>
      <c r="B14" s="7" t="str">
        <f>Scores_World_data!B18</f>
        <v>IT</v>
      </c>
      <c r="C14" s="8" t="str">
        <f>Scores_World_data!C18</f>
        <v>Europe</v>
      </c>
      <c r="D14" s="9">
        <f>Scores_World_data!O18</f>
        <v>8</v>
      </c>
      <c r="E14" s="9">
        <f>Scores_World_data!AA18</f>
        <v>5.5</v>
      </c>
      <c r="F14" s="9">
        <f>Scores_World_data!AC18</f>
        <v>13</v>
      </c>
    </row>
    <row r="15" spans="1:6" ht="20.25" customHeight="1" x14ac:dyDescent="0.3">
      <c r="A15" s="10" t="str">
        <f>Scores_World_data!A19</f>
        <v>Switzerland</v>
      </c>
      <c r="B15" s="10" t="str">
        <f>Scores_World_data!B19</f>
        <v>CH</v>
      </c>
      <c r="C15" s="8" t="str">
        <f>Scores_World_data!C19</f>
        <v>Europe</v>
      </c>
      <c r="D15" s="9">
        <f>Scores_World_data!O19</f>
        <v>7.5</v>
      </c>
      <c r="E15" s="9">
        <f>Scores_World_data!AA19</f>
        <v>4.5</v>
      </c>
      <c r="F15" s="9">
        <f>Scores_World_data!AC19</f>
        <v>12</v>
      </c>
    </row>
    <row r="16" spans="1:6" ht="20.25" customHeight="1" x14ac:dyDescent="0.3">
      <c r="A16" s="11" t="str">
        <f>Scores_World_data!A5</f>
        <v xml:space="preserve">Korea </v>
      </c>
      <c r="B16" s="11" t="str">
        <f>Scores_World_data!B5</f>
        <v>KR</v>
      </c>
      <c r="C16" s="12" t="str">
        <f>Scores_World_data!C5</f>
        <v>Asia</v>
      </c>
      <c r="D16" s="9">
        <f>Scores_World_data!O5</f>
        <v>6.5</v>
      </c>
      <c r="E16" s="9">
        <f>Scores_World_data!AA5</f>
        <v>5</v>
      </c>
      <c r="F16" s="9">
        <f>Scores_World_data!AC5</f>
        <v>11.5</v>
      </c>
    </row>
    <row r="17" spans="1:6" ht="20.25" customHeight="1" x14ac:dyDescent="0.3">
      <c r="A17" s="11" t="str">
        <f>Scores_World_data!A21</f>
        <v>Finland</v>
      </c>
      <c r="B17" s="11" t="str">
        <f>Scores_World_data!B21</f>
        <v>FI</v>
      </c>
      <c r="C17" s="12" t="str">
        <f>Scores_World_data!C21</f>
        <v>Europe</v>
      </c>
      <c r="D17" s="9">
        <f>Scores_World_data!O21</f>
        <v>8.5</v>
      </c>
      <c r="E17" s="9">
        <f>Scores_World_data!AA21</f>
        <v>2.5</v>
      </c>
      <c r="F17" s="9">
        <f>Scores_World_data!AC21</f>
        <v>10.5</v>
      </c>
    </row>
    <row r="18" spans="1:6" ht="20.25" customHeight="1" x14ac:dyDescent="0.3">
      <c r="A18" s="13" t="str">
        <f>Scores_World_data!A20</f>
        <v>New Zealand</v>
      </c>
      <c r="B18" s="13" t="str">
        <f>Scores_World_data!B20</f>
        <v>NZ</v>
      </c>
      <c r="C18" s="8" t="str">
        <f>Scores_World_data!C20</f>
        <v>Oceania</v>
      </c>
      <c r="D18" s="9">
        <f>Scores_World_data!O20</f>
        <v>8</v>
      </c>
      <c r="E18" s="9">
        <f>Scores_World_data!AA20</f>
        <v>3</v>
      </c>
      <c r="F18" s="9">
        <f>Scores_World_data!AC20</f>
        <v>10.5</v>
      </c>
    </row>
    <row r="19" spans="1:6" ht="20.25" customHeight="1" x14ac:dyDescent="0.3">
      <c r="A19" s="7" t="str">
        <f>Scores_World_data!A6</f>
        <v xml:space="preserve">Colombia </v>
      </c>
      <c r="B19" s="7" t="str">
        <f>Scores_World_data!B6</f>
        <v>CO</v>
      </c>
      <c r="C19" s="8" t="str">
        <f>Scores_World_data!C6</f>
        <v>Americas</v>
      </c>
      <c r="D19" s="9">
        <f>Scores_World_data!O6</f>
        <v>6.5</v>
      </c>
      <c r="E19" s="9">
        <f>Scores_World_data!AA6</f>
        <v>4.5</v>
      </c>
      <c r="F19" s="9">
        <f>Scores_World_data!AC6</f>
        <v>10.5</v>
      </c>
    </row>
    <row r="20" spans="1:6" ht="20.25" customHeight="1" x14ac:dyDescent="0.3">
      <c r="A20" s="7" t="str">
        <f>Scores_World_data!A22</f>
        <v xml:space="preserve">Austria </v>
      </c>
      <c r="B20" s="7" t="str">
        <f>Scores_World_data!B22</f>
        <v>AT</v>
      </c>
      <c r="C20" s="8" t="str">
        <f>Scores_World_data!C22</f>
        <v>Europe</v>
      </c>
      <c r="D20" s="9">
        <f>Scores_World_data!O22</f>
        <v>8</v>
      </c>
      <c r="E20" s="9">
        <f>Scores_World_data!AA22</f>
        <v>2.5</v>
      </c>
      <c r="F20" s="9">
        <f>Scores_World_data!AC22</f>
        <v>10</v>
      </c>
    </row>
    <row r="21" spans="1:6" ht="20.25" customHeight="1" x14ac:dyDescent="0.3">
      <c r="A21" s="7" t="str">
        <f>Scores_World_data!A23</f>
        <v>Ireland</v>
      </c>
      <c r="B21" s="7" t="str">
        <f>Scores_World_data!B23</f>
        <v>IE</v>
      </c>
      <c r="C21" s="8" t="str">
        <f>Scores_World_data!C23</f>
        <v>Europe</v>
      </c>
      <c r="D21" s="9">
        <f>Scores_World_data!O23</f>
        <v>8</v>
      </c>
      <c r="E21" s="9">
        <f>Scores_World_data!AA23</f>
        <v>2.5</v>
      </c>
      <c r="F21" s="9">
        <f>Scores_World_data!AC23</f>
        <v>10</v>
      </c>
    </row>
    <row r="22" spans="1:6" ht="20.25" customHeight="1" x14ac:dyDescent="0.3">
      <c r="A22" s="7" t="str">
        <f>Scores_World_data!A24</f>
        <v>Portugal</v>
      </c>
      <c r="B22" s="7" t="str">
        <f>Scores_World_data!B24</f>
        <v>PT</v>
      </c>
      <c r="C22" s="8" t="str">
        <f>Scores_World_data!C24</f>
        <v>Europe</v>
      </c>
      <c r="D22" s="9">
        <f>Scores_World_data!O24</f>
        <v>8</v>
      </c>
      <c r="E22" s="9">
        <f>Scores_World_data!AA24</f>
        <v>2.5</v>
      </c>
      <c r="F22" s="9">
        <f>Scores_World_data!AC24</f>
        <v>10</v>
      </c>
    </row>
    <row r="23" spans="1:6" ht="20.25" customHeight="1" x14ac:dyDescent="0.3">
      <c r="A23" s="7" t="str">
        <f>Scores_World_data!A25</f>
        <v>Belgium</v>
      </c>
      <c r="B23" s="7" t="str">
        <f>Scores_World_data!B25</f>
        <v>BE</v>
      </c>
      <c r="C23" s="8" t="str">
        <f>Scores_World_data!C25</f>
        <v>Europe</v>
      </c>
      <c r="D23" s="9">
        <f>Scores_World_data!O25</f>
        <v>7.5</v>
      </c>
      <c r="E23" s="9">
        <f>Scores_World_data!AA25</f>
        <v>2.5</v>
      </c>
      <c r="F23" s="9">
        <f>Scores_World_data!AC25</f>
        <v>10</v>
      </c>
    </row>
    <row r="24" spans="1:6" ht="20.25" customHeight="1" x14ac:dyDescent="0.3">
      <c r="A24" s="7" t="str">
        <f>Scores_World_data!A26</f>
        <v>Slovenia</v>
      </c>
      <c r="B24" s="7" t="str">
        <f>Scores_World_data!B26</f>
        <v>SI</v>
      </c>
      <c r="C24" s="8" t="str">
        <f>Scores_World_data!C26</f>
        <v>Europe</v>
      </c>
      <c r="D24" s="9">
        <f>Scores_World_data!O26</f>
        <v>8</v>
      </c>
      <c r="E24" s="9">
        <f>Scores_World_data!AA26</f>
        <v>2</v>
      </c>
      <c r="F24" s="9">
        <f>Scores_World_data!AC26</f>
        <v>9.5</v>
      </c>
    </row>
    <row r="25" spans="1:6" ht="20.25" customHeight="1" x14ac:dyDescent="0.3">
      <c r="A25" s="7" t="str">
        <f>Scores_World_data!A27</f>
        <v>Taiwan</v>
      </c>
      <c r="B25" s="7" t="str">
        <f>Scores_World_data!B27</f>
        <v>TW</v>
      </c>
      <c r="C25" s="8" t="str">
        <f>Scores_World_data!C27</f>
        <v>Asia</v>
      </c>
      <c r="D25" s="9">
        <f>Scores_World_data!O27</f>
        <v>10</v>
      </c>
      <c r="E25" s="9">
        <f>Scores_World_data!AA27</f>
        <v>0</v>
      </c>
      <c r="F25" s="9">
        <f>Scores_World_data!AC27</f>
        <v>9</v>
      </c>
    </row>
    <row r="26" spans="1:6" ht="20.25" customHeight="1" x14ac:dyDescent="0.3">
      <c r="A26" s="7" t="str">
        <f>Scores_World_data!A28</f>
        <v>Estonia</v>
      </c>
      <c r="B26" s="7" t="str">
        <f>Scores_World_data!B28</f>
        <v>EE</v>
      </c>
      <c r="C26" s="8" t="str">
        <f>Scores_World_data!C28</f>
        <v>Europe</v>
      </c>
      <c r="D26" s="9">
        <f>Scores_World_data!O28</f>
        <v>7.5</v>
      </c>
      <c r="E26" s="9">
        <f>Scores_World_data!AA28</f>
        <v>2</v>
      </c>
      <c r="F26" s="9">
        <f>Scores_World_data!AC28</f>
        <v>9</v>
      </c>
    </row>
    <row r="27" spans="1:6" ht="20.25" customHeight="1" x14ac:dyDescent="0.3">
      <c r="A27" s="7" t="str">
        <f>Scores_World_data!A29</f>
        <v>Australia</v>
      </c>
      <c r="B27" s="7" t="str">
        <f>Scores_World_data!B29</f>
        <v>AU</v>
      </c>
      <c r="C27" s="8" t="str">
        <f>Scores_World_data!C29</f>
        <v>Oceania</v>
      </c>
      <c r="D27" s="9">
        <f>Scores_World_data!O29</f>
        <v>6</v>
      </c>
      <c r="E27" s="9">
        <f>Scores_World_data!AA29</f>
        <v>3</v>
      </c>
      <c r="F27" s="9">
        <f>Scores_World_data!AC29</f>
        <v>9</v>
      </c>
    </row>
    <row r="28" spans="1:6" ht="20.25" customHeight="1" x14ac:dyDescent="0.3">
      <c r="A28" s="7" t="str">
        <f>Scores_World_data!A30</f>
        <v>Canada</v>
      </c>
      <c r="B28" s="7" t="str">
        <f>Scores_World_data!B30</f>
        <v>CA</v>
      </c>
      <c r="C28" s="8" t="str">
        <f>Scores_World_data!C30</f>
        <v>Americas</v>
      </c>
      <c r="D28" s="9">
        <f>Scores_World_data!O30</f>
        <v>6</v>
      </c>
      <c r="E28" s="9">
        <f>Scores_World_data!AA30</f>
        <v>3</v>
      </c>
      <c r="F28" s="9">
        <f>Scores_World_data!AC30</f>
        <v>9</v>
      </c>
    </row>
    <row r="29" spans="1:6" ht="20.25" customHeight="1" x14ac:dyDescent="0.3">
      <c r="A29" s="7" t="str">
        <f>Scores_World_data!A31</f>
        <v>Poland</v>
      </c>
      <c r="B29" s="7" t="str">
        <f>Scores_World_data!B31</f>
        <v>PL</v>
      </c>
      <c r="C29" s="8" t="str">
        <f>Scores_World_data!C31</f>
        <v>Europe</v>
      </c>
      <c r="D29" s="9">
        <f>Scores_World_data!O31</f>
        <v>7</v>
      </c>
      <c r="E29" s="9">
        <f>Scores_World_data!AA31</f>
        <v>2</v>
      </c>
      <c r="F29" s="9">
        <f>Scores_World_data!AC31</f>
        <v>8.5</v>
      </c>
    </row>
    <row r="30" spans="1:6" ht="20.25" customHeight="1" x14ac:dyDescent="0.3">
      <c r="A30" s="7" t="str">
        <f>Scores_World_data!A32</f>
        <v xml:space="preserve">South Africa </v>
      </c>
      <c r="B30" s="7" t="str">
        <f>Scores_World_data!B32</f>
        <v>ZA</v>
      </c>
      <c r="C30" s="8" t="str">
        <f>Scores_World_data!C32</f>
        <v>Africa</v>
      </c>
      <c r="D30" s="9">
        <f>Scores_World_data!O32</f>
        <v>6.5</v>
      </c>
      <c r="E30" s="9">
        <f>Scores_World_data!AA32</f>
        <v>2.5</v>
      </c>
      <c r="F30" s="9">
        <f>Scores_World_data!AC32</f>
        <v>8.5</v>
      </c>
    </row>
    <row r="31" spans="1:6" ht="20.25" customHeight="1" x14ac:dyDescent="0.3">
      <c r="A31" s="7" t="str">
        <f>Scores_World_data!A33</f>
        <v xml:space="preserve">Mexico </v>
      </c>
      <c r="B31" s="7" t="str">
        <f>Scores_World_data!B33</f>
        <v>MX</v>
      </c>
      <c r="C31" s="8" t="str">
        <f>Scores_World_data!C33</f>
        <v>Americas</v>
      </c>
      <c r="D31" s="9">
        <f>Scores_World_data!O33</f>
        <v>6</v>
      </c>
      <c r="E31" s="9">
        <f>Scores_World_data!AA33</f>
        <v>3</v>
      </c>
      <c r="F31" s="9">
        <f>Scores_World_data!AC33</f>
        <v>8.5</v>
      </c>
    </row>
    <row r="32" spans="1:6" ht="20.25" customHeight="1" x14ac:dyDescent="0.3">
      <c r="A32" s="7" t="str">
        <f>Scores_World_data!A34</f>
        <v>Greece</v>
      </c>
      <c r="B32" s="7" t="str">
        <f>Scores_World_data!B34</f>
        <v>GR</v>
      </c>
      <c r="C32" s="8" t="str">
        <f>Scores_World_data!C34</f>
        <v>Europe</v>
      </c>
      <c r="D32" s="9">
        <f>Scores_World_data!O34</f>
        <v>6</v>
      </c>
      <c r="E32" s="9">
        <f>Scores_World_data!AA34</f>
        <v>2.5</v>
      </c>
      <c r="F32" s="9">
        <f>Scores_World_data!AC34</f>
        <v>8.5</v>
      </c>
    </row>
    <row r="33" spans="1:6" ht="20.25" customHeight="1" x14ac:dyDescent="0.3">
      <c r="A33" s="7" t="str">
        <f>Scores_World_data!A35</f>
        <v>Croatia</v>
      </c>
      <c r="B33" s="7" t="str">
        <f>Scores_World_data!B35</f>
        <v>HR</v>
      </c>
      <c r="C33" s="8" t="str">
        <f>Scores_World_data!C35</f>
        <v>Europe</v>
      </c>
      <c r="D33" s="9">
        <f>Scores_World_data!O35</f>
        <v>6.5</v>
      </c>
      <c r="E33" s="9">
        <f>Scores_World_data!AA35</f>
        <v>2</v>
      </c>
      <c r="F33" s="9">
        <f>Scores_World_data!AC35</f>
        <v>8</v>
      </c>
    </row>
    <row r="34" spans="1:6" ht="20.25" customHeight="1" x14ac:dyDescent="0.3">
      <c r="A34" s="7" t="str">
        <f>Scores_World_data!A36</f>
        <v xml:space="preserve">Chile </v>
      </c>
      <c r="B34" s="7" t="str">
        <f>Scores_World_data!B36</f>
        <v>CL</v>
      </c>
      <c r="C34" s="8" t="str">
        <f>Scores_World_data!C36</f>
        <v>Americas</v>
      </c>
      <c r="D34" s="9">
        <f>Scores_World_data!O36</f>
        <v>6</v>
      </c>
      <c r="E34" s="9">
        <f>Scores_World_data!AA36</f>
        <v>2</v>
      </c>
      <c r="F34" s="9">
        <f>Scores_World_data!AC36</f>
        <v>8</v>
      </c>
    </row>
    <row r="35" spans="1:6" ht="20.25" customHeight="1" x14ac:dyDescent="0.3">
      <c r="A35" s="7" t="str">
        <f>Scores_World_data!A37</f>
        <v>Luxembourg</v>
      </c>
      <c r="B35" s="7" t="str">
        <f>Scores_World_data!B37</f>
        <v>LU</v>
      </c>
      <c r="C35" s="8" t="str">
        <f>Scores_World_data!C37</f>
        <v>Europe</v>
      </c>
      <c r="D35" s="9">
        <f>Scores_World_data!O37</f>
        <v>5</v>
      </c>
      <c r="E35" s="9">
        <f>Scores_World_data!AA37</f>
        <v>2.5</v>
      </c>
      <c r="F35" s="9">
        <f>Scores_World_data!AC37</f>
        <v>7.5</v>
      </c>
    </row>
    <row r="36" spans="1:6" ht="20.25" customHeight="1" x14ac:dyDescent="0.3">
      <c r="A36" s="7" t="str">
        <f>Scores_World_data!A38</f>
        <v>Iceland</v>
      </c>
      <c r="B36" s="7" t="str">
        <f>Scores_World_data!B38</f>
        <v>IS</v>
      </c>
      <c r="C36" s="8" t="str">
        <f>Scores_World_data!C38</f>
        <v>Europe</v>
      </c>
      <c r="D36" s="9">
        <f>Scores_World_data!O38</f>
        <v>8</v>
      </c>
      <c r="E36" s="9">
        <f>Scores_World_data!AA38</f>
        <v>0</v>
      </c>
      <c r="F36" s="9">
        <f>Scores_World_data!AC38</f>
        <v>7</v>
      </c>
    </row>
    <row r="37" spans="1:6" ht="20.25" customHeight="1" x14ac:dyDescent="0.3">
      <c r="A37" s="7" t="str">
        <f>Scores_World_data!A39</f>
        <v xml:space="preserve">Cyprus </v>
      </c>
      <c r="B37" s="7" t="str">
        <f>Scores_World_data!B39</f>
        <v>CY</v>
      </c>
      <c r="C37" s="8" t="str">
        <f>Scores_World_data!C39</f>
        <v>Europe</v>
      </c>
      <c r="D37" s="9">
        <f>Scores_World_data!O39</f>
        <v>4.5</v>
      </c>
      <c r="E37" s="9">
        <f>Scores_World_data!AA39</f>
        <v>2.5</v>
      </c>
      <c r="F37" s="9">
        <f>Scores_World_data!AC39</f>
        <v>7</v>
      </c>
    </row>
    <row r="38" spans="1:6" ht="20.25" customHeight="1" x14ac:dyDescent="0.3">
      <c r="A38" s="7" t="str">
        <f>Scores_World_data!A43</f>
        <v>Romania</v>
      </c>
      <c r="B38" s="7" t="str">
        <f>Scores_World_data!B43</f>
        <v>RO</v>
      </c>
      <c r="C38" s="8" t="str">
        <f>Scores_World_data!C43</f>
        <v>Europe</v>
      </c>
      <c r="D38" s="9">
        <f>Scores_World_data!O43</f>
        <v>7</v>
      </c>
      <c r="E38" s="9">
        <f>Scores_World_data!AA43</f>
        <v>0</v>
      </c>
      <c r="F38" s="9">
        <f>Scores_World_data!AC43</f>
        <v>6.5</v>
      </c>
    </row>
    <row r="39" spans="1:6" ht="20.25" customHeight="1" x14ac:dyDescent="0.3">
      <c r="A39" s="7" t="str">
        <f>Scores_World_data!A41</f>
        <v xml:space="preserve">Argentina </v>
      </c>
      <c r="B39" s="7" t="str">
        <f>Scores_World_data!B41</f>
        <v>AR</v>
      </c>
      <c r="C39" s="8" t="str">
        <f>Scores_World_data!C41</f>
        <v>Americas</v>
      </c>
      <c r="D39" s="9">
        <f>Scores_World_data!O41</f>
        <v>5</v>
      </c>
      <c r="E39" s="9">
        <f>Scores_World_data!AA41</f>
        <v>2</v>
      </c>
      <c r="F39" s="9">
        <f>Scores_World_data!AC41</f>
        <v>6.5</v>
      </c>
    </row>
    <row r="40" spans="1:6" ht="20.25" customHeight="1" x14ac:dyDescent="0.3">
      <c r="A40" s="7" t="str">
        <f>Scores_World_data!A40</f>
        <v xml:space="preserve">China </v>
      </c>
      <c r="B40" s="7" t="str">
        <f>Scores_World_data!B40</f>
        <v>CN</v>
      </c>
      <c r="C40" s="8" t="str">
        <f>Scores_World_data!C40</f>
        <v>Asia</v>
      </c>
      <c r="D40" s="9">
        <f>Scores_World_data!O40</f>
        <v>4</v>
      </c>
      <c r="E40" s="9">
        <f>Scores_World_data!AA40</f>
        <v>2.5</v>
      </c>
      <c r="F40" s="9">
        <f>Scores_World_data!AC40</f>
        <v>6.5</v>
      </c>
    </row>
    <row r="41" spans="1:6" ht="20.25" customHeight="1" x14ac:dyDescent="0.3">
      <c r="A41" s="7" t="str">
        <f>Scores_World_data!A42</f>
        <v>Malte</v>
      </c>
      <c r="B41" s="7" t="str">
        <f>Scores_World_data!B42</f>
        <v>MT</v>
      </c>
      <c r="C41" s="8" t="str">
        <f>Scores_World_data!C42</f>
        <v>Europe</v>
      </c>
      <c r="D41" s="9">
        <f>Scores_World_data!O42</f>
        <v>4</v>
      </c>
      <c r="E41" s="9">
        <f>Scores_World_data!AA42</f>
        <v>2.5</v>
      </c>
      <c r="F41" s="9">
        <f>Scores_World_data!AC42</f>
        <v>6.5</v>
      </c>
    </row>
    <row r="42" spans="1:6" ht="20.25" customHeight="1" x14ac:dyDescent="0.3">
      <c r="A42" s="7" t="str">
        <f>Scores_World_data!A47</f>
        <v xml:space="preserve">Dominican Republic </v>
      </c>
      <c r="B42" s="7" t="str">
        <f>Scores_World_data!B47</f>
        <v>DO</v>
      </c>
      <c r="C42" s="8" t="str">
        <f>Scores_World_data!C47</f>
        <v>Americas</v>
      </c>
      <c r="D42" s="9">
        <f>Scores_World_data!O47</f>
        <v>6.5</v>
      </c>
      <c r="E42" s="9">
        <f>Scores_World_data!AA47</f>
        <v>0</v>
      </c>
      <c r="F42" s="9">
        <f>Scores_World_data!AC47</f>
        <v>6</v>
      </c>
    </row>
    <row r="43" spans="1:6" ht="20.25" customHeight="1" x14ac:dyDescent="0.3">
      <c r="A43" s="7" t="str">
        <f>Scores_World_data!A44</f>
        <v xml:space="preserve">Puerto Rico </v>
      </c>
      <c r="B43" s="7" t="str">
        <f>Scores_World_data!B44</f>
        <v>PR</v>
      </c>
      <c r="C43" s="8" t="str">
        <f>Scores_World_data!C44</f>
        <v>Americas</v>
      </c>
      <c r="D43" s="9">
        <f>Scores_World_data!O44</f>
        <v>3.5</v>
      </c>
      <c r="E43" s="9">
        <f>Scores_World_data!AA44</f>
        <v>2.5</v>
      </c>
      <c r="F43" s="9">
        <f>Scores_World_data!AC44</f>
        <v>6</v>
      </c>
    </row>
    <row r="44" spans="1:6" ht="20.25" customHeight="1" x14ac:dyDescent="0.3">
      <c r="A44" s="7" t="str">
        <f>Scores_World_data!A46</f>
        <v>Japan</v>
      </c>
      <c r="B44" s="7" t="str">
        <f>Scores_World_data!B46</f>
        <v>JP</v>
      </c>
      <c r="C44" s="8" t="str">
        <f>Scores_World_data!C46</f>
        <v>Asia</v>
      </c>
      <c r="D44" s="9">
        <f>Scores_World_data!O46</f>
        <v>3.5</v>
      </c>
      <c r="E44" s="9">
        <f>Scores_World_data!AA46</f>
        <v>2.5</v>
      </c>
      <c r="F44" s="9">
        <f>Scores_World_data!AC46</f>
        <v>6</v>
      </c>
    </row>
    <row r="45" spans="1:6" ht="20.25" customHeight="1" x14ac:dyDescent="0.3">
      <c r="A45" s="37" t="str">
        <f>Scores_World_data!A45</f>
        <v>Indonesia</v>
      </c>
      <c r="B45" s="7" t="str">
        <f>Scores_World_data!B45</f>
        <v>ID</v>
      </c>
      <c r="C45" s="8" t="str">
        <f>Scores_World_data!C45</f>
        <v>Asia</v>
      </c>
      <c r="D45" s="9">
        <f>Scores_World_data!O45</f>
        <v>3.5</v>
      </c>
      <c r="E45" s="9">
        <f>Scores_World_data!AA45</f>
        <v>2.5</v>
      </c>
      <c r="F45" s="9">
        <f>Scores_World_data!AC45</f>
        <v>6</v>
      </c>
    </row>
    <row r="46" spans="1:6" ht="20.25" customHeight="1" x14ac:dyDescent="0.3">
      <c r="A46" s="7" t="str">
        <f>Scores_World_data!A7</f>
        <v>Thailand</v>
      </c>
      <c r="B46" s="7" t="str">
        <f>Scores_World_data!B7</f>
        <v>TH</v>
      </c>
      <c r="C46" s="8" t="str">
        <f>Scores_World_data!C7</f>
        <v>Asia</v>
      </c>
      <c r="D46" s="9">
        <f>Scores_World_data!O7</f>
        <v>6</v>
      </c>
      <c r="E46" s="9">
        <f>Scores_World_data!AA7</f>
        <v>0</v>
      </c>
      <c r="F46" s="9">
        <f>Scores_World_data!AC7</f>
        <v>5.5</v>
      </c>
    </row>
    <row r="47" spans="1:6" ht="20.25" customHeight="1" x14ac:dyDescent="0.3">
      <c r="A47" s="7" t="str">
        <f>Scores_World_data!A52</f>
        <v>Brazil</v>
      </c>
      <c r="B47" s="7" t="str">
        <f>Scores_World_data!B52</f>
        <v>BR</v>
      </c>
      <c r="C47" s="8" t="str">
        <f>Scores_World_data!C52</f>
        <v>Americas</v>
      </c>
      <c r="D47" s="9">
        <f>Scores_World_data!O52</f>
        <v>6</v>
      </c>
      <c r="E47" s="9">
        <f>Scores_World_data!AA52</f>
        <v>0</v>
      </c>
      <c r="F47" s="9">
        <f>Scores_World_data!AC52</f>
        <v>5.5</v>
      </c>
    </row>
    <row r="48" spans="1:6" ht="20.25" customHeight="1" x14ac:dyDescent="0.3">
      <c r="A48" s="7" t="str">
        <f>Scores_World_data!A53</f>
        <v>Serbia</v>
      </c>
      <c r="B48" s="7" t="str">
        <f>Scores_World_data!B53</f>
        <v>RS</v>
      </c>
      <c r="C48" s="8" t="str">
        <f>Scores_World_data!C53</f>
        <v>Europe</v>
      </c>
      <c r="D48" s="9">
        <f>Scores_World_data!O53</f>
        <v>6</v>
      </c>
      <c r="E48" s="9">
        <f>Scores_World_data!AA53</f>
        <v>0</v>
      </c>
      <c r="F48" s="9">
        <f>Scores_World_data!AC53</f>
        <v>5.5</v>
      </c>
    </row>
    <row r="49" spans="1:6" ht="20.25" customHeight="1" x14ac:dyDescent="0.3">
      <c r="A49" s="7" t="str">
        <f>Scores_World_data!A48</f>
        <v>Bulgaria</v>
      </c>
      <c r="B49" s="7" t="str">
        <f>Scores_World_data!B48</f>
        <v>BG</v>
      </c>
      <c r="C49" s="8" t="str">
        <f>Scores_World_data!C48</f>
        <v>Europe</v>
      </c>
      <c r="D49" s="9">
        <f>Scores_World_data!O48</f>
        <v>3.5</v>
      </c>
      <c r="E49" s="9">
        <f>Scores_World_data!AA48</f>
        <v>2</v>
      </c>
      <c r="F49" s="9">
        <f>Scores_World_data!AC48</f>
        <v>5.5</v>
      </c>
    </row>
    <row r="50" spans="1:6" ht="20.25" customHeight="1" x14ac:dyDescent="0.3">
      <c r="A50" s="7" t="str">
        <f>Scores_World_data!A49</f>
        <v xml:space="preserve">Hungary </v>
      </c>
      <c r="B50" s="7" t="str">
        <f>Scores_World_data!B49</f>
        <v>HU</v>
      </c>
      <c r="C50" s="8" t="str">
        <f>Scores_World_data!C49</f>
        <v>Europe</v>
      </c>
      <c r="D50" s="9">
        <f>Scores_World_data!O49</f>
        <v>3.5</v>
      </c>
      <c r="E50" s="9">
        <f>Scores_World_data!AA49</f>
        <v>2</v>
      </c>
      <c r="F50" s="9">
        <f>Scores_World_data!AC49</f>
        <v>5.5</v>
      </c>
    </row>
    <row r="51" spans="1:6" ht="20.25" customHeight="1" x14ac:dyDescent="0.3">
      <c r="A51" s="7" t="str">
        <f>Scores_World_data!A50</f>
        <v>Latvia</v>
      </c>
      <c r="B51" s="7" t="str">
        <f>Scores_World_data!B50</f>
        <v>LV</v>
      </c>
      <c r="C51" s="8" t="str">
        <f>Scores_World_data!C50</f>
        <v>Europe</v>
      </c>
      <c r="D51" s="9">
        <f>Scores_World_data!O50</f>
        <v>3.5</v>
      </c>
      <c r="E51" s="9">
        <f>Scores_World_data!AA50</f>
        <v>2</v>
      </c>
      <c r="F51" s="9">
        <f>Scores_World_data!AC50</f>
        <v>5.5</v>
      </c>
    </row>
    <row r="52" spans="1:6" ht="20.25" customHeight="1" x14ac:dyDescent="0.3">
      <c r="A52" s="7" t="str">
        <f>Scores_World_data!A51</f>
        <v>Slovakia</v>
      </c>
      <c r="B52" s="7" t="str">
        <f>Scores_World_data!B51</f>
        <v>SK</v>
      </c>
      <c r="C52" s="8" t="str">
        <f>Scores_World_data!C51</f>
        <v>Europe</v>
      </c>
      <c r="D52" s="9">
        <f>Scores_World_data!O51</f>
        <v>3.5</v>
      </c>
      <c r="E52" s="9">
        <f>Scores_World_data!AA51</f>
        <v>2</v>
      </c>
      <c r="F52" s="9">
        <f>Scores_World_data!AC51</f>
        <v>5.5</v>
      </c>
    </row>
    <row r="53" spans="1:6" ht="20.25" customHeight="1" x14ac:dyDescent="0.3">
      <c r="A53" s="7" t="str">
        <f>Scores_World_data!A54</f>
        <v>Georgia</v>
      </c>
      <c r="B53" s="7" t="str">
        <f>Scores_World_data!B54</f>
        <v>GE</v>
      </c>
      <c r="C53" s="8" t="str">
        <f>Scores_World_data!C54</f>
        <v>Europe</v>
      </c>
      <c r="D53" s="9">
        <f>Scores_World_data!O54</f>
        <v>6</v>
      </c>
      <c r="E53" s="9">
        <f>Scores_World_data!AA54</f>
        <v>0</v>
      </c>
      <c r="F53" s="9">
        <f>Scores_World_data!AC54</f>
        <v>5</v>
      </c>
    </row>
    <row r="54" spans="1:6" ht="20.25" customHeight="1" x14ac:dyDescent="0.3">
      <c r="A54" s="7" t="str">
        <f>Scores_World_data!A55</f>
        <v>Salvador</v>
      </c>
      <c r="B54" s="7" t="str">
        <f>Scores_World_data!B55</f>
        <v>SV</v>
      </c>
      <c r="C54" s="8" t="str">
        <f>Scores_World_data!C55</f>
        <v>Americas</v>
      </c>
      <c r="D54" s="9">
        <f>Scores_World_data!O55</f>
        <v>6</v>
      </c>
      <c r="E54" s="9">
        <f>Scores_World_data!AA55</f>
        <v>0</v>
      </c>
      <c r="F54" s="9">
        <f>Scores_World_data!AC55</f>
        <v>5</v>
      </c>
    </row>
    <row r="55" spans="1:6" ht="20.25" customHeight="1" x14ac:dyDescent="0.3">
      <c r="A55" s="7" t="str">
        <f>Scores_World_data!A56</f>
        <v>Costa Rica</v>
      </c>
      <c r="B55" s="7" t="str">
        <f>Scores_World_data!B56</f>
        <v>CR</v>
      </c>
      <c r="C55" s="8" t="str">
        <f>Scores_World_data!C56</f>
        <v>Americas</v>
      </c>
      <c r="D55" s="9">
        <f>Scores_World_data!O56</f>
        <v>5.5</v>
      </c>
      <c r="E55" s="9">
        <f>Scores_World_data!AA56</f>
        <v>0</v>
      </c>
      <c r="F55" s="9">
        <f>Scores_World_data!AC56</f>
        <v>5</v>
      </c>
    </row>
    <row r="56" spans="1:6" ht="20.25" customHeight="1" x14ac:dyDescent="0.3">
      <c r="A56" s="7" t="str">
        <f>Scores_World_data!A57</f>
        <v xml:space="preserve">Ecuador </v>
      </c>
      <c r="B56" s="7" t="str">
        <f>Scores_World_data!B57</f>
        <v>EC</v>
      </c>
      <c r="C56" s="8" t="str">
        <f>Scores_World_data!C57</f>
        <v>Americas</v>
      </c>
      <c r="D56" s="9">
        <f>Scores_World_data!O57</f>
        <v>5.5</v>
      </c>
      <c r="E56" s="9">
        <f>Scores_World_data!AA57</f>
        <v>0</v>
      </c>
      <c r="F56" s="9">
        <f>Scores_World_data!AC57</f>
        <v>5</v>
      </c>
    </row>
    <row r="57" spans="1:6" ht="20.25" customHeight="1" x14ac:dyDescent="0.3">
      <c r="A57" s="7" t="str">
        <f>Scores_World_data!A58</f>
        <v xml:space="preserve">Lebanon </v>
      </c>
      <c r="B57" s="7" t="str">
        <f>Scores_World_data!B58</f>
        <v>LB</v>
      </c>
      <c r="C57" s="8" t="str">
        <f>Scores_World_data!C58</f>
        <v>Asia</v>
      </c>
      <c r="D57" s="9">
        <f>Scores_World_data!O58</f>
        <v>5.5</v>
      </c>
      <c r="E57" s="9">
        <f>Scores_World_data!AA58</f>
        <v>0</v>
      </c>
      <c r="F57" s="9">
        <f>Scores_World_data!AC58</f>
        <v>5</v>
      </c>
    </row>
    <row r="58" spans="1:6" ht="20.25" customHeight="1" x14ac:dyDescent="0.3">
      <c r="A58" s="10" t="str">
        <f>Scores_World_data!A59</f>
        <v>Vietnam</v>
      </c>
      <c r="B58" s="10" t="str">
        <f>Scores_World_data!B59</f>
        <v>VN</v>
      </c>
      <c r="C58" s="8" t="str">
        <f>Scores_World_data!C59</f>
        <v>Asia</v>
      </c>
      <c r="D58" s="9">
        <f>Scores_World_data!O59</f>
        <v>5.5</v>
      </c>
      <c r="E58" s="9">
        <f>Scores_World_data!AA59</f>
        <v>0</v>
      </c>
      <c r="F58" s="9">
        <f>Scores_World_data!AC59</f>
        <v>5</v>
      </c>
    </row>
    <row r="59" spans="1:6" ht="20.25" customHeight="1" x14ac:dyDescent="0.3">
      <c r="A59" s="11" t="str">
        <f>Scores_World_data!A60</f>
        <v>Côte d’Ivoire</v>
      </c>
      <c r="B59" s="11" t="str">
        <f>Scores_World_data!B60</f>
        <v>CI</v>
      </c>
      <c r="C59" s="12" t="str">
        <f>Scores_World_data!C60</f>
        <v>Africa</v>
      </c>
      <c r="D59" s="9">
        <f>Scores_World_data!O60</f>
        <v>5</v>
      </c>
      <c r="E59" s="9">
        <f>Scores_World_data!AA60</f>
        <v>0</v>
      </c>
      <c r="F59" s="9">
        <f>Scores_World_data!AC60</f>
        <v>4.5</v>
      </c>
    </row>
    <row r="60" spans="1:6" ht="20.25" customHeight="1" x14ac:dyDescent="0.3">
      <c r="A60" s="11" t="str">
        <f>Scores_World_data!A61</f>
        <v>Czech Republic</v>
      </c>
      <c r="B60" s="11" t="str">
        <f>Scores_World_data!B61</f>
        <v>CZ</v>
      </c>
      <c r="C60" s="12" t="str">
        <f>Scores_World_data!C61</f>
        <v>Europe</v>
      </c>
      <c r="D60" s="9">
        <f>Scores_World_data!O61</f>
        <v>5</v>
      </c>
      <c r="E60" s="9">
        <f>Scores_World_data!AA61</f>
        <v>0</v>
      </c>
      <c r="F60" s="9">
        <f>Scores_World_data!AC61</f>
        <v>4.5</v>
      </c>
    </row>
    <row r="61" spans="1:6" ht="20.25" customHeight="1" x14ac:dyDescent="0.3">
      <c r="A61" s="13" t="str">
        <f>Scores_World_data!A62</f>
        <v xml:space="preserve">Russian Federation </v>
      </c>
      <c r="B61" s="13" t="str">
        <f>Scores_World_data!B62</f>
        <v>RU</v>
      </c>
      <c r="C61" s="8" t="str">
        <f>Scores_World_data!C62</f>
        <v>Asia</v>
      </c>
      <c r="D61" s="9">
        <f>Scores_World_data!O62</f>
        <v>5</v>
      </c>
      <c r="E61" s="9">
        <f>Scores_World_data!AA62</f>
        <v>0</v>
      </c>
      <c r="F61" s="9">
        <f>Scores_World_data!AC62</f>
        <v>4.5</v>
      </c>
    </row>
    <row r="62" spans="1:6" ht="20.25" customHeight="1" x14ac:dyDescent="0.3">
      <c r="A62" s="7" t="str">
        <f>Scores_World_data!A63</f>
        <v xml:space="preserve">Peru </v>
      </c>
      <c r="B62" s="7" t="str">
        <f>Scores_World_data!B63</f>
        <v>PE</v>
      </c>
      <c r="C62" s="8" t="str">
        <f>Scores_World_data!C63</f>
        <v>Americas</v>
      </c>
      <c r="D62" s="9">
        <f>Scores_World_data!O63</f>
        <v>4.5</v>
      </c>
      <c r="E62" s="9">
        <f>Scores_World_data!AA63</f>
        <v>0</v>
      </c>
      <c r="F62" s="9">
        <f>Scores_World_data!AC63</f>
        <v>4.5</v>
      </c>
    </row>
    <row r="63" spans="1:6" ht="20.25" customHeight="1" x14ac:dyDescent="0.3">
      <c r="A63" s="7" t="str">
        <f>Scores_World_data!A64</f>
        <v xml:space="preserve">Hong Kong </v>
      </c>
      <c r="B63" s="7" t="str">
        <f>Scores_World_data!B64</f>
        <v xml:space="preserve">HK </v>
      </c>
      <c r="C63" s="8" t="str">
        <f>Scores_World_data!C64</f>
        <v>Asia</v>
      </c>
      <c r="D63" s="9">
        <f>Scores_World_data!O64</f>
        <v>4.5</v>
      </c>
      <c r="E63" s="9">
        <f>Scores_World_data!AA64</f>
        <v>0</v>
      </c>
      <c r="F63" s="9">
        <f>Scores_World_data!AC64</f>
        <v>4</v>
      </c>
    </row>
    <row r="64" spans="1:6" ht="20.25" customHeight="1" x14ac:dyDescent="0.3">
      <c r="A64" s="7" t="str">
        <f>Scores_World_data!A65</f>
        <v>Singapour</v>
      </c>
      <c r="B64" s="7" t="str">
        <f>Scores_World_data!B65</f>
        <v>SG</v>
      </c>
      <c r="C64" s="8" t="str">
        <f>Scores_World_data!C65</f>
        <v>Asia</v>
      </c>
      <c r="D64" s="9">
        <f>Scores_World_data!O65</f>
        <v>4.5</v>
      </c>
      <c r="E64" s="9">
        <f>Scores_World_data!AA65</f>
        <v>0</v>
      </c>
      <c r="F64" s="9">
        <f>Scores_World_data!AC65</f>
        <v>4</v>
      </c>
    </row>
    <row r="65" spans="1:6" ht="20.25" customHeight="1" x14ac:dyDescent="0.3">
      <c r="A65" s="7" t="str">
        <f>Scores_World_data!A66</f>
        <v>India</v>
      </c>
      <c r="B65" s="7" t="str">
        <f>Scores_World_data!B66</f>
        <v>IN</v>
      </c>
      <c r="C65" s="8" t="str">
        <f>Scores_World_data!C66</f>
        <v>Asia</v>
      </c>
      <c r="D65" s="9">
        <f>Scores_World_data!O66</f>
        <v>2</v>
      </c>
      <c r="E65" s="9">
        <f>Scores_World_data!AA66</f>
        <v>2</v>
      </c>
      <c r="F65" s="9">
        <f>Scores_World_data!AC66</f>
        <v>4</v>
      </c>
    </row>
    <row r="66" spans="1:6" ht="20.25" customHeight="1" x14ac:dyDescent="0.3">
      <c r="A66" s="7" t="str">
        <f>Scores_World_data!A67</f>
        <v>Malaysia</v>
      </c>
      <c r="B66" s="7" t="str">
        <f>Scores_World_data!B67</f>
        <v>MY</v>
      </c>
      <c r="C66" s="8" t="str">
        <f>Scores_World_data!C67</f>
        <v>Asia</v>
      </c>
      <c r="D66" s="9">
        <f>Scores_World_data!O67</f>
        <v>4</v>
      </c>
      <c r="E66" s="9">
        <f>Scores_World_data!AA67</f>
        <v>0</v>
      </c>
      <c r="F66" s="9">
        <f>Scores_World_data!AC67</f>
        <v>3.5</v>
      </c>
    </row>
    <row r="67" spans="1:6" ht="20.25" customHeight="1" x14ac:dyDescent="0.3">
      <c r="A67" s="7" t="str">
        <f>Scores_World_data!A68</f>
        <v>Fiji</v>
      </c>
      <c r="B67" s="7" t="str">
        <f>Scores_World_data!B68</f>
        <v>FJ</v>
      </c>
      <c r="C67" s="8" t="str">
        <f>Scores_World_data!C68</f>
        <v>Oceania</v>
      </c>
      <c r="D67" s="9">
        <f>Scores_World_data!O68</f>
        <v>3.5</v>
      </c>
      <c r="E67" s="9">
        <f>Scores_World_data!AA68</f>
        <v>0</v>
      </c>
      <c r="F67" s="9">
        <f>Scores_World_data!AC68</f>
        <v>3</v>
      </c>
    </row>
    <row r="68" spans="1:6" ht="20.25" customHeight="1" x14ac:dyDescent="0.3">
      <c r="A68" s="7" t="str">
        <f>Scores_World_data!A69</f>
        <v>Isreal</v>
      </c>
      <c r="B68" s="7" t="str">
        <f>Scores_World_data!B69</f>
        <v>IL</v>
      </c>
      <c r="C68" s="8" t="str">
        <f>Scores_World_data!C69</f>
        <v>Asia</v>
      </c>
      <c r="D68" s="9">
        <f>Scores_World_data!O69</f>
        <v>3.5</v>
      </c>
      <c r="E68" s="9">
        <f>Scores_World_data!AA69</f>
        <v>0</v>
      </c>
      <c r="F68" s="9">
        <f>Scores_World_data!AC69</f>
        <v>3</v>
      </c>
    </row>
    <row r="69" spans="1:6" ht="20.25" customHeight="1" x14ac:dyDescent="0.3">
      <c r="A69" s="7" t="str">
        <f>Scores_World_data!A70</f>
        <v>Kazakhstan</v>
      </c>
      <c r="B69" s="7" t="str">
        <f>Scores_World_data!B70</f>
        <v>KZ</v>
      </c>
      <c r="C69" s="8" t="str">
        <f>Scores_World_data!C70</f>
        <v>Asia</v>
      </c>
      <c r="D69" s="9">
        <f>Scores_World_data!O70</f>
        <v>3.5</v>
      </c>
      <c r="E69" s="9">
        <f>Scores_World_data!AA70</f>
        <v>0</v>
      </c>
      <c r="F69" s="9">
        <f>Scores_World_data!AC70</f>
        <v>3</v>
      </c>
    </row>
    <row r="70" spans="1:6" ht="20.25" customHeight="1" x14ac:dyDescent="0.3">
      <c r="A70" s="7" t="str">
        <f>Scores_World_data!A71</f>
        <v>Kyrgyzstan</v>
      </c>
      <c r="B70" s="7" t="str">
        <f>Scores_World_data!B71</f>
        <v>KG</v>
      </c>
      <c r="C70" s="8" t="str">
        <f>Scores_World_data!C71</f>
        <v>Asia</v>
      </c>
      <c r="D70" s="9">
        <f>Scores_World_data!O71</f>
        <v>3.5</v>
      </c>
      <c r="E70" s="9">
        <f>Scores_World_data!AA71</f>
        <v>0</v>
      </c>
      <c r="F70" s="9">
        <f>Scores_World_data!AC71</f>
        <v>3</v>
      </c>
    </row>
    <row r="71" spans="1:6" ht="20.25" customHeight="1" x14ac:dyDescent="0.3">
      <c r="A71" s="7" t="str">
        <f>Scores_World_data!A72</f>
        <v xml:space="preserve">Lithuania </v>
      </c>
      <c r="B71" s="7" t="str">
        <f>Scores_World_data!B72</f>
        <v>LT</v>
      </c>
      <c r="C71" s="8" t="str">
        <f>Scores_World_data!C72</f>
        <v>Europe</v>
      </c>
      <c r="D71" s="9">
        <f>Scores_World_data!O72</f>
        <v>3.5</v>
      </c>
      <c r="E71" s="9">
        <f>Scores_World_data!AA72</f>
        <v>0</v>
      </c>
      <c r="F71" s="9">
        <f>Scores_World_data!AC72</f>
        <v>3</v>
      </c>
    </row>
    <row r="72" spans="1:6" ht="20.25" customHeight="1" x14ac:dyDescent="0.3">
      <c r="A72" s="7" t="str">
        <f>Scores_World_data!A73</f>
        <v>Solomon Islands</v>
      </c>
      <c r="B72" s="7" t="str">
        <f>Scores_World_data!B73</f>
        <v>SB</v>
      </c>
      <c r="C72" s="8" t="str">
        <f>Scores_World_data!C73</f>
        <v>Oceania</v>
      </c>
      <c r="D72" s="9">
        <f>Scores_World_data!O73</f>
        <v>3.5</v>
      </c>
      <c r="E72" s="9">
        <f>Scores_World_data!AA73</f>
        <v>0</v>
      </c>
      <c r="F72" s="9">
        <f>Scores_World_data!AC73</f>
        <v>3</v>
      </c>
    </row>
    <row r="73" spans="1:6" ht="20.25" customHeight="1" x14ac:dyDescent="0.3">
      <c r="A73" s="7" t="str">
        <f>Scores_World_data!A74</f>
        <v>Iran</v>
      </c>
      <c r="B73" s="7" t="str">
        <f>Scores_World_data!B74</f>
        <v>IR</v>
      </c>
      <c r="C73" s="8" t="str">
        <f>Scores_World_data!C74</f>
        <v>Asia</v>
      </c>
      <c r="D73" s="9">
        <f>Scores_World_data!O74</f>
        <v>3.5</v>
      </c>
      <c r="E73" s="9">
        <f>Scores_World_data!AA74</f>
        <v>0</v>
      </c>
      <c r="F73" s="9">
        <f>Scores_World_data!AC74</f>
        <v>3</v>
      </c>
    </row>
    <row r="74" spans="1:6" ht="20.25" customHeight="1" x14ac:dyDescent="0.3">
      <c r="A74" s="7" t="str">
        <f>Scores_World_data!A75</f>
        <v>Panama</v>
      </c>
      <c r="B74" s="7" t="str">
        <f>Scores_World_data!B75</f>
        <v>PA</v>
      </c>
      <c r="C74" s="8" t="str">
        <f>Scores_World_data!C75</f>
        <v>Americas</v>
      </c>
      <c r="D74" s="9">
        <f>Scores_World_data!O75</f>
        <v>3.5</v>
      </c>
      <c r="E74" s="9">
        <f>Scores_World_data!AA75</f>
        <v>0</v>
      </c>
      <c r="F74" s="9">
        <f>Scores_World_data!AC75</f>
        <v>3</v>
      </c>
    </row>
    <row r="75" spans="1:6" ht="20.25" customHeight="1" x14ac:dyDescent="0.3">
      <c r="A75" s="10" t="str">
        <f>Scores_World_data!A76</f>
        <v xml:space="preserve">Paraguay </v>
      </c>
      <c r="B75" s="10" t="str">
        <f>Scores_World_data!B76</f>
        <v>PY</v>
      </c>
      <c r="C75" s="14" t="str">
        <f>Scores_World_data!C76</f>
        <v>Americas</v>
      </c>
      <c r="D75" s="9">
        <f>Scores_World_data!O76</f>
        <v>3.5</v>
      </c>
      <c r="E75" s="9">
        <f>Scores_World_data!AA76</f>
        <v>0</v>
      </c>
      <c r="F75" s="9">
        <f>Scores_World_data!AC76</f>
        <v>3</v>
      </c>
    </row>
    <row r="76" spans="1:6" ht="20.25" customHeight="1" x14ac:dyDescent="0.3">
      <c r="A76" s="11" t="str">
        <f>Scores_World_data!A77</f>
        <v>Turkey</v>
      </c>
      <c r="B76" s="11" t="str">
        <f>Scores_World_data!B77</f>
        <v>TR</v>
      </c>
      <c r="C76" s="11" t="str">
        <f>Scores_World_data!C77</f>
        <v>Asia</v>
      </c>
      <c r="D76" s="9">
        <f>Scores_World_data!O77</f>
        <v>3.5</v>
      </c>
      <c r="E76" s="9">
        <f>Scores_World_data!AA77</f>
        <v>0</v>
      </c>
      <c r="F76" s="9">
        <f>Scores_World_data!AC77</f>
        <v>3</v>
      </c>
    </row>
    <row r="77" spans="1:6" ht="20.25" customHeight="1" x14ac:dyDescent="0.3">
      <c r="A77" s="11" t="str">
        <f>Scores_World_data!A78</f>
        <v>Bangladesh</v>
      </c>
      <c r="B77" s="11" t="str">
        <f>Scores_World_data!B78</f>
        <v>BD</v>
      </c>
      <c r="C77" s="11" t="str">
        <f>Scores_World_data!C78</f>
        <v>Asia</v>
      </c>
      <c r="D77" s="9">
        <f>Scores_World_data!O78</f>
        <v>3</v>
      </c>
      <c r="E77" s="9">
        <f>Scores_World_data!AA78</f>
        <v>0</v>
      </c>
      <c r="F77" s="9">
        <f>Scores_World_data!AC78</f>
        <v>3</v>
      </c>
    </row>
    <row r="78" spans="1:6" ht="20.25" customHeight="1" x14ac:dyDescent="0.3">
      <c r="A78" s="13" t="str">
        <f>Scores_World_data!A79</f>
        <v xml:space="preserve">Egypt </v>
      </c>
      <c r="B78" s="13" t="str">
        <f>Scores_World_data!B79</f>
        <v>EG</v>
      </c>
      <c r="C78" s="15" t="str">
        <f>Scores_World_data!C79</f>
        <v>Africa</v>
      </c>
      <c r="D78" s="9">
        <f>Scores_World_data!O79</f>
        <v>3</v>
      </c>
      <c r="E78" s="9">
        <f>Scores_World_data!AA79</f>
        <v>0</v>
      </c>
      <c r="F78" s="9">
        <f>Scores_World_data!AC79</f>
        <v>3</v>
      </c>
    </row>
    <row r="79" spans="1:6" ht="20.25" customHeight="1" x14ac:dyDescent="0.3">
      <c r="A79" s="7" t="str">
        <f>Scores_World_data!A80</f>
        <v>Jordan</v>
      </c>
      <c r="B79" s="7" t="str">
        <f>Scores_World_data!B80</f>
        <v>JO</v>
      </c>
      <c r="C79" s="8" t="str">
        <f>Scores_World_data!C80</f>
        <v>Asia</v>
      </c>
      <c r="D79" s="9">
        <f>Scores_World_data!O80</f>
        <v>3</v>
      </c>
      <c r="E79" s="9">
        <f>Scores_World_data!AA80</f>
        <v>0</v>
      </c>
      <c r="F79" s="9">
        <f>Scores_World_data!AC80</f>
        <v>3</v>
      </c>
    </row>
    <row r="80" spans="1:6" ht="20.25" customHeight="1" x14ac:dyDescent="0.3">
      <c r="A80" s="7" t="str">
        <f>Scores_World_data!A81</f>
        <v>Philippines</v>
      </c>
      <c r="B80" s="7" t="str">
        <f>Scores_World_data!B81</f>
        <v>PH</v>
      </c>
      <c r="C80" s="8" t="str">
        <f>Scores_World_data!C81</f>
        <v>Asia</v>
      </c>
      <c r="D80" s="9">
        <f>Scores_World_data!O81</f>
        <v>3</v>
      </c>
      <c r="E80" s="9">
        <f>Scores_World_data!AA81</f>
        <v>0</v>
      </c>
      <c r="F80" s="9">
        <f>Scores_World_data!AC81</f>
        <v>3</v>
      </c>
    </row>
    <row r="81" spans="1:6" ht="20.25" customHeight="1" x14ac:dyDescent="0.3">
      <c r="A81" s="7" t="str">
        <f>Scores_World_data!A82</f>
        <v xml:space="preserve">Sri Lanka </v>
      </c>
      <c r="B81" s="7" t="str">
        <f>Scores_World_data!B82</f>
        <v>LK</v>
      </c>
      <c r="C81" s="8" t="str">
        <f>Scores_World_data!C82</f>
        <v>Asia</v>
      </c>
      <c r="D81" s="9">
        <f>Scores_World_data!O82</f>
        <v>3</v>
      </c>
      <c r="E81" s="9">
        <f>Scores_World_data!AA82</f>
        <v>0</v>
      </c>
      <c r="F81" s="9">
        <f>Scores_World_data!AC82</f>
        <v>3</v>
      </c>
    </row>
    <row r="82" spans="1:6" ht="20.25" customHeight="1" x14ac:dyDescent="0.3">
      <c r="A82" s="7" t="str">
        <f>Scores_World_data!A83</f>
        <v>Honduras</v>
      </c>
      <c r="B82" s="7" t="str">
        <f>Scores_World_data!B83</f>
        <v>HN</v>
      </c>
      <c r="C82" s="8" t="str">
        <f>Scores_World_data!C83</f>
        <v>Americas</v>
      </c>
      <c r="D82" s="9">
        <f>Scores_World_data!O83</f>
        <v>3</v>
      </c>
      <c r="E82" s="9">
        <f>Scores_World_data!AA83</f>
        <v>0</v>
      </c>
      <c r="F82" s="9">
        <f>Scores_World_data!AC83</f>
        <v>2.5</v>
      </c>
    </row>
    <row r="83" spans="1:6" ht="20.25" customHeight="1" x14ac:dyDescent="0.3">
      <c r="A83" s="7" t="str">
        <f>Scores_World_data!A84</f>
        <v xml:space="preserve">United Arab Emirates </v>
      </c>
      <c r="B83" s="7" t="str">
        <f>Scores_World_data!B84</f>
        <v>AE</v>
      </c>
      <c r="C83" s="8" t="str">
        <f>Scores_World_data!C84</f>
        <v>Asia</v>
      </c>
      <c r="D83" s="9">
        <f>Scores_World_data!O84</f>
        <v>1</v>
      </c>
      <c r="E83" s="9">
        <f>Scores_World_data!AA84</f>
        <v>1.5</v>
      </c>
      <c r="F83" s="9">
        <f>Scores_World_data!AC84</f>
        <v>2.5</v>
      </c>
    </row>
    <row r="84" spans="1:6" ht="20.25" customHeight="1" x14ac:dyDescent="0.3">
      <c r="A84" s="7" t="str">
        <f>Scores_World_data!A85</f>
        <v>Moldova</v>
      </c>
      <c r="B84" s="7" t="str">
        <f>Scores_World_data!B85</f>
        <v>MD</v>
      </c>
      <c r="C84" s="8" t="str">
        <f>Scores_World_data!C85</f>
        <v>Europe</v>
      </c>
      <c r="D84" s="9">
        <f>Scores_World_data!O85</f>
        <v>2.5</v>
      </c>
      <c r="E84" s="9">
        <f>Scores_World_data!AA85</f>
        <v>0</v>
      </c>
      <c r="F84" s="9">
        <f>Scores_World_data!AC85</f>
        <v>2</v>
      </c>
    </row>
    <row r="85" spans="1:6" ht="20.25" customHeight="1" x14ac:dyDescent="0.3">
      <c r="A85" s="7" t="str">
        <f>Scores_World_data!A86</f>
        <v>Timor Leste</v>
      </c>
      <c r="B85" s="7" t="str">
        <f>Scores_World_data!B86</f>
        <v>TL</v>
      </c>
      <c r="C85" s="8" t="str">
        <f>Scores_World_data!C86</f>
        <v>Asia</v>
      </c>
      <c r="D85" s="9">
        <f>Scores_World_data!O86</f>
        <v>0</v>
      </c>
      <c r="E85" s="9">
        <f>Scores_World_data!AA86</f>
        <v>1.5</v>
      </c>
      <c r="F85" s="9">
        <f>Scores_World_data!AC86</f>
        <v>2</v>
      </c>
    </row>
    <row r="86" spans="1:6" ht="20.25" customHeight="1" x14ac:dyDescent="0.3">
      <c r="A86" s="7" t="str">
        <f>Scores_World_data!A87</f>
        <v>North Macedonia</v>
      </c>
      <c r="B86" s="7" t="str">
        <f>Scores_World_data!B87</f>
        <v>MK</v>
      </c>
      <c r="C86" s="8" t="str">
        <f>Scores_World_data!C87</f>
        <v>Europe</v>
      </c>
      <c r="D86" s="9">
        <f>Scores_World_data!O87</f>
        <v>2</v>
      </c>
      <c r="E86" s="9">
        <f>Scores_World_data!AA87</f>
        <v>0</v>
      </c>
      <c r="F86" s="9">
        <f>Scores_World_data!AC87</f>
        <v>1.5</v>
      </c>
    </row>
    <row r="87" spans="1:6" ht="20.25" customHeight="1" x14ac:dyDescent="0.3">
      <c r="A87" s="7" t="str">
        <f>Scores_World_data!A88</f>
        <v>Bolivia</v>
      </c>
      <c r="B87" s="7" t="str">
        <f>Scores_World_data!B88</f>
        <v>BO</v>
      </c>
      <c r="C87" s="8" t="str">
        <f>Scores_World_data!C88</f>
        <v>Americas</v>
      </c>
      <c r="D87" s="9">
        <f>Scores_World_data!O88</f>
        <v>2</v>
      </c>
      <c r="E87" s="9">
        <f>Scores_World_data!AA88</f>
        <v>0</v>
      </c>
      <c r="F87" s="9">
        <f>Scores_World_data!AC88</f>
        <v>1.5</v>
      </c>
    </row>
    <row r="88" spans="1:6" ht="20.25" customHeight="1" x14ac:dyDescent="0.3">
      <c r="A88" s="7" t="str">
        <f>Scores_World_data!A89</f>
        <v>Myanmar</v>
      </c>
      <c r="B88" s="7" t="str">
        <f>Scores_World_data!B89</f>
        <v>MM</v>
      </c>
      <c r="C88" s="8" t="str">
        <f>Scores_World_data!C89</f>
        <v>Asia</v>
      </c>
      <c r="D88" s="9">
        <f>Scores_World_data!O89</f>
        <v>1.5</v>
      </c>
      <c r="E88" s="9">
        <f>Scores_World_data!AA89</f>
        <v>0</v>
      </c>
      <c r="F88" s="9">
        <f>Scores_World_data!AC89</f>
        <v>1.5</v>
      </c>
    </row>
    <row r="89" spans="1:6" ht="20.25" customHeight="1" x14ac:dyDescent="0.3">
      <c r="A89" s="7" t="str">
        <f>Scores_World_data!A90</f>
        <v>Morocco</v>
      </c>
      <c r="B89" s="7" t="str">
        <f>Scores_World_data!B90</f>
        <v>MA</v>
      </c>
      <c r="C89" s="8" t="str">
        <f>Scores_World_data!C90</f>
        <v>Africa</v>
      </c>
      <c r="D89" s="9">
        <f>Scores_World_data!O90</f>
        <v>1.5</v>
      </c>
      <c r="E89" s="9">
        <f>Scores_World_data!AA90</f>
        <v>0</v>
      </c>
      <c r="F89" s="9">
        <f>Scores_World_data!AC90</f>
        <v>1.5</v>
      </c>
    </row>
    <row r="90" spans="1:6" ht="20.25" customHeight="1" x14ac:dyDescent="0.3">
      <c r="A90" s="7" t="str">
        <f>Scores_World_data!A91</f>
        <v xml:space="preserve">Central African Republic </v>
      </c>
      <c r="B90" s="7" t="str">
        <f>Scores_World_data!B91</f>
        <v>CF</v>
      </c>
      <c r="C90" s="8" t="str">
        <f>Scores_World_data!C91</f>
        <v>Africa</v>
      </c>
      <c r="D90" s="9">
        <f>Scores_World_data!O91</f>
        <v>1.5</v>
      </c>
      <c r="E90" s="9">
        <f>Scores_World_data!AA91</f>
        <v>0</v>
      </c>
      <c r="F90" s="9">
        <f>Scores_World_data!AC91</f>
        <v>1</v>
      </c>
    </row>
    <row r="91" spans="1:6" ht="20.25" customHeight="1" x14ac:dyDescent="0.3">
      <c r="A91" s="7" t="str">
        <f>Scores_World_data!A92</f>
        <v>Kosovo</v>
      </c>
      <c r="B91" s="7" t="str">
        <f>Scores_World_data!B92</f>
        <v>KS</v>
      </c>
      <c r="C91" s="8" t="str">
        <f>Scores_World_data!C92</f>
        <v>Europe</v>
      </c>
      <c r="D91" s="9">
        <f>Scores_World_data!O92</f>
        <v>1.5</v>
      </c>
      <c r="E91" s="9">
        <f>Scores_World_data!AA92</f>
        <v>0</v>
      </c>
      <c r="F91" s="9">
        <f>Scores_World_data!AC92</f>
        <v>1</v>
      </c>
    </row>
    <row r="92" spans="1:6" ht="20.25" customHeight="1" x14ac:dyDescent="0.3">
      <c r="A92" s="7" t="str">
        <f>Scores_World_data!A93</f>
        <v xml:space="preserve">Montenegro </v>
      </c>
      <c r="B92" s="7" t="str">
        <f>Scores_World_data!B93</f>
        <v>ME</v>
      </c>
      <c r="C92" s="8" t="str">
        <f>Scores_World_data!C93</f>
        <v>Europe</v>
      </c>
      <c r="D92" s="9">
        <f>Scores_World_data!O93</f>
        <v>1.5</v>
      </c>
      <c r="E92" s="9">
        <f>Scores_World_data!AA93</f>
        <v>0</v>
      </c>
      <c r="F92" s="9">
        <f>Scores_World_data!AC93</f>
        <v>1</v>
      </c>
    </row>
    <row r="93" spans="1:6" ht="20.25" customHeight="1" x14ac:dyDescent="0.3">
      <c r="A93" s="7" t="str">
        <f>Scores_World_data!A94</f>
        <v>Nepal</v>
      </c>
      <c r="B93" s="7" t="str">
        <f>Scores_World_data!B94</f>
        <v>NP</v>
      </c>
      <c r="C93" s="8" t="str">
        <f>Scores_World_data!C94</f>
        <v>Asia</v>
      </c>
      <c r="D93" s="9">
        <f>Scores_World_data!O94</f>
        <v>1.5</v>
      </c>
      <c r="E93" s="9">
        <f>Scores_World_data!AA94</f>
        <v>0</v>
      </c>
      <c r="F93" s="9">
        <f>Scores_World_data!AC94</f>
        <v>1</v>
      </c>
    </row>
    <row r="94" spans="1:6" ht="20.25" customHeight="1" x14ac:dyDescent="0.3">
      <c r="A94" s="7" t="str">
        <f>Scores_World_data!A95</f>
        <v>Albania</v>
      </c>
      <c r="B94" s="7" t="str">
        <f>Scores_World_data!B95</f>
        <v>AL</v>
      </c>
      <c r="C94" s="8" t="str">
        <f>Scores_World_data!C95</f>
        <v>Europe</v>
      </c>
      <c r="D94" s="9">
        <f>Scores_World_data!O95</f>
        <v>1</v>
      </c>
      <c r="E94" s="9">
        <f>Scores_World_data!AA95</f>
        <v>0</v>
      </c>
      <c r="F94" s="9">
        <f>Scores_World_data!AC95</f>
        <v>1</v>
      </c>
    </row>
    <row r="95" spans="1:6" ht="20.25" customHeight="1" x14ac:dyDescent="0.3">
      <c r="A95" s="7" t="str">
        <f>Scores_World_data!A96</f>
        <v>Cambodia</v>
      </c>
      <c r="B95" s="7" t="str">
        <f>Scores_World_data!B96</f>
        <v>KH</v>
      </c>
      <c r="C95" s="8" t="str">
        <f>Scores_World_data!C96</f>
        <v>Asia</v>
      </c>
      <c r="D95" s="9">
        <f>Scores_World_data!O96</f>
        <v>1</v>
      </c>
      <c r="E95" s="9">
        <f>Scores_World_data!AA96</f>
        <v>0</v>
      </c>
      <c r="F95" s="9">
        <f>Scores_World_data!AC96</f>
        <v>1</v>
      </c>
    </row>
    <row r="96" spans="1:6" ht="20.25" customHeight="1" x14ac:dyDescent="0.3">
      <c r="A96" s="7" t="str">
        <f>Scores_World_data!A97</f>
        <v>Mongolia</v>
      </c>
      <c r="B96" s="7" t="str">
        <f>Scores_World_data!B97</f>
        <v>MN</v>
      </c>
      <c r="C96" s="8" t="str">
        <f>Scores_World_data!C97</f>
        <v>Asia</v>
      </c>
      <c r="D96" s="9">
        <f>Scores_World_data!O97</f>
        <v>1</v>
      </c>
      <c r="E96" s="9">
        <f>Scores_World_data!AA97</f>
        <v>0</v>
      </c>
      <c r="F96" s="9">
        <f>Scores_World_data!AC97</f>
        <v>1</v>
      </c>
    </row>
    <row r="97" spans="1:6" ht="20.25" customHeight="1" x14ac:dyDescent="0.3">
      <c r="A97" s="7" t="str">
        <f>Scores_World_data!A98</f>
        <v>Pakistan</v>
      </c>
      <c r="B97" s="7" t="str">
        <f>Scores_World_data!B98</f>
        <v>PK</v>
      </c>
      <c r="C97" s="8" t="str">
        <f>Scores_World_data!C98</f>
        <v>Asia</v>
      </c>
      <c r="D97" s="9">
        <f>Scores_World_data!O98</f>
        <v>1</v>
      </c>
      <c r="E97" s="9">
        <f>Scores_World_data!AA98</f>
        <v>0</v>
      </c>
      <c r="F97" s="9">
        <f>Scores_World_data!AC98</f>
        <v>1</v>
      </c>
    </row>
    <row r="98" spans="1:6" ht="20.25" customHeight="1" x14ac:dyDescent="0.3">
      <c r="A98" s="7" t="str">
        <f>Scores_World_data!A99</f>
        <v xml:space="preserve">Afghanistan </v>
      </c>
      <c r="B98" s="7" t="str">
        <f>Scores_World_data!B99</f>
        <v>AF</v>
      </c>
      <c r="C98" s="8" t="str">
        <f>Scores_World_data!C99</f>
        <v>Asia</v>
      </c>
      <c r="D98" s="9">
        <f>Scores_World_data!O99</f>
        <v>1</v>
      </c>
      <c r="E98" s="9">
        <f>Scores_World_data!AA99</f>
        <v>0</v>
      </c>
      <c r="F98" s="9">
        <f>Scores_World_data!AC99</f>
        <v>1</v>
      </c>
    </row>
    <row r="99" spans="1:6" ht="20.25" customHeight="1" x14ac:dyDescent="0.3">
      <c r="A99" s="7" t="str">
        <f>Scores_World_data!A100</f>
        <v>Algeria</v>
      </c>
      <c r="B99" s="7" t="str">
        <f>Scores_World_data!B100</f>
        <v>DZ</v>
      </c>
      <c r="C99" s="8" t="str">
        <f>Scores_World_data!C100</f>
        <v>Africa</v>
      </c>
      <c r="D99" s="9">
        <f>Scores_World_data!O100</f>
        <v>1</v>
      </c>
      <c r="E99" s="9">
        <f>Scores_World_data!AA100</f>
        <v>0</v>
      </c>
      <c r="F99" s="9">
        <f>Scores_World_data!AC100</f>
        <v>1</v>
      </c>
    </row>
    <row r="100" spans="1:6" ht="20.25" customHeight="1" x14ac:dyDescent="0.3">
      <c r="A100" s="7" t="str">
        <f>Scores_World_data!A101</f>
        <v>Angola</v>
      </c>
      <c r="B100" s="7" t="str">
        <f>Scores_World_data!B101</f>
        <v>AO</v>
      </c>
      <c r="C100" s="8" t="str">
        <f>Scores_World_data!C101</f>
        <v>Africa</v>
      </c>
      <c r="D100" s="9">
        <f>Scores_World_data!O101</f>
        <v>1</v>
      </c>
      <c r="E100" s="9">
        <f>Scores_World_data!AA101</f>
        <v>0</v>
      </c>
      <c r="F100" s="9">
        <f>Scores_World_data!AC101</f>
        <v>1</v>
      </c>
    </row>
    <row r="101" spans="1:6" ht="20.25" customHeight="1" x14ac:dyDescent="0.3">
      <c r="A101" s="7" t="str">
        <f>Scores_World_data!A102</f>
        <v>Armenia</v>
      </c>
      <c r="B101" s="7" t="str">
        <f>Scores_World_data!B102</f>
        <v>AM</v>
      </c>
      <c r="C101" s="8" t="str">
        <f>Scores_World_data!C102</f>
        <v>Europe</v>
      </c>
      <c r="D101" s="9">
        <f>Scores_World_data!O102</f>
        <v>1</v>
      </c>
      <c r="E101" s="9">
        <f>Scores_World_data!AA102</f>
        <v>0</v>
      </c>
      <c r="F101" s="9">
        <f>Scores_World_data!AC102</f>
        <v>1</v>
      </c>
    </row>
    <row r="102" spans="1:6" ht="20.25" customHeight="1" x14ac:dyDescent="0.3">
      <c r="A102" s="7" t="str">
        <f>Scores_World_data!A103</f>
        <v>Azerbaijan</v>
      </c>
      <c r="B102" s="7" t="str">
        <f>Scores_World_data!B103</f>
        <v>AZ</v>
      </c>
      <c r="C102" s="8" t="str">
        <f>Scores_World_data!C103</f>
        <v>Europe</v>
      </c>
      <c r="D102" s="9">
        <f>Scores_World_data!O103</f>
        <v>1</v>
      </c>
      <c r="E102" s="9">
        <f>Scores_World_data!AA103</f>
        <v>0</v>
      </c>
      <c r="F102" s="9">
        <f>Scores_World_data!AC103</f>
        <v>1</v>
      </c>
    </row>
    <row r="103" spans="1:6" ht="20.25" customHeight="1" x14ac:dyDescent="0.3">
      <c r="A103" s="7" t="str">
        <f>Scores_World_data!A104</f>
        <v xml:space="preserve">Bahrain </v>
      </c>
      <c r="B103" s="7" t="str">
        <f>Scores_World_data!B104</f>
        <v>BH</v>
      </c>
      <c r="C103" s="8" t="str">
        <f>Scores_World_data!C104</f>
        <v>Asia</v>
      </c>
      <c r="D103" s="9">
        <f>Scores_World_data!O104</f>
        <v>1</v>
      </c>
      <c r="E103" s="9">
        <f>Scores_World_data!AA104</f>
        <v>0</v>
      </c>
      <c r="F103" s="9">
        <f>Scores_World_data!AC104</f>
        <v>1</v>
      </c>
    </row>
    <row r="104" spans="1:6" ht="20.25" customHeight="1" x14ac:dyDescent="0.3">
      <c r="A104" s="7" t="str">
        <f>Scores_World_data!A105</f>
        <v>Belarus</v>
      </c>
      <c r="B104" s="7" t="str">
        <f>Scores_World_data!B105</f>
        <v>BY</v>
      </c>
      <c r="C104" s="8" t="str">
        <f>Scores_World_data!C105</f>
        <v>Europe</v>
      </c>
      <c r="D104" s="9">
        <f>Scores_World_data!O105</f>
        <v>1</v>
      </c>
      <c r="E104" s="9">
        <f>Scores_World_data!AA105</f>
        <v>0</v>
      </c>
      <c r="F104" s="9">
        <f>Scores_World_data!AC105</f>
        <v>1</v>
      </c>
    </row>
    <row r="105" spans="1:6" ht="20.25" customHeight="1" x14ac:dyDescent="0.3">
      <c r="A105" s="7" t="str">
        <f>Scores_World_data!A106</f>
        <v xml:space="preserve">Benin </v>
      </c>
      <c r="B105" s="7" t="str">
        <f>Scores_World_data!B106</f>
        <v>BJ</v>
      </c>
      <c r="C105" s="8" t="str">
        <f>Scores_World_data!C106</f>
        <v>Africa</v>
      </c>
      <c r="D105" s="9">
        <f>Scores_World_data!O106</f>
        <v>1</v>
      </c>
      <c r="E105" s="9">
        <f>Scores_World_data!AA106</f>
        <v>0</v>
      </c>
      <c r="F105" s="9">
        <f>Scores_World_data!AC106</f>
        <v>1</v>
      </c>
    </row>
    <row r="106" spans="1:6" ht="20.25" customHeight="1" x14ac:dyDescent="0.3">
      <c r="A106" s="7" t="str">
        <f>Scores_World_data!A107</f>
        <v>Bhutan</v>
      </c>
      <c r="B106" s="7" t="str">
        <f>Scores_World_data!B107</f>
        <v>BT</v>
      </c>
      <c r="C106" s="8" t="str">
        <f>Scores_World_data!C107</f>
        <v>Asia</v>
      </c>
      <c r="D106" s="9">
        <f>Scores_World_data!O107</f>
        <v>1</v>
      </c>
      <c r="E106" s="9">
        <f>Scores_World_data!AA107</f>
        <v>0</v>
      </c>
      <c r="F106" s="9">
        <f>Scores_World_data!AC107</f>
        <v>1</v>
      </c>
    </row>
    <row r="107" spans="1:6" ht="20.25" customHeight="1" x14ac:dyDescent="0.3">
      <c r="A107" s="7" t="str">
        <f>Scores_World_data!A108</f>
        <v>Bosnia and Herzegovina</v>
      </c>
      <c r="B107" s="7" t="str">
        <f>Scores_World_data!B108</f>
        <v>BA</v>
      </c>
      <c r="C107" s="8" t="str">
        <f>Scores_World_data!C108</f>
        <v>Europe</v>
      </c>
      <c r="D107" s="9">
        <f>Scores_World_data!O108</f>
        <v>1</v>
      </c>
      <c r="E107" s="9">
        <f>Scores_World_data!AA108</f>
        <v>0</v>
      </c>
      <c r="F107" s="9">
        <f>Scores_World_data!AC108</f>
        <v>1</v>
      </c>
    </row>
    <row r="108" spans="1:6" ht="20.25" customHeight="1" x14ac:dyDescent="0.3">
      <c r="A108" s="7" t="str">
        <f>Scores_World_data!A109</f>
        <v>Brunei Darussalam</v>
      </c>
      <c r="B108" s="7" t="str">
        <f>Scores_World_data!B109</f>
        <v>BN</v>
      </c>
      <c r="C108" s="8" t="str">
        <f>Scores_World_data!C109</f>
        <v>Asia</v>
      </c>
      <c r="D108" s="9">
        <f>Scores_World_data!O109</f>
        <v>1</v>
      </c>
      <c r="E108" s="9">
        <f>Scores_World_data!AA109</f>
        <v>0</v>
      </c>
      <c r="F108" s="9">
        <f>Scores_World_data!AC109</f>
        <v>1</v>
      </c>
    </row>
    <row r="109" spans="1:6" ht="20.25" customHeight="1" x14ac:dyDescent="0.3">
      <c r="A109" s="7" t="str">
        <f>Scores_World_data!A110</f>
        <v>Burundi</v>
      </c>
      <c r="B109" s="7" t="str">
        <f>Scores_World_data!B110</f>
        <v>BI</v>
      </c>
      <c r="C109" s="8" t="str">
        <f>Scores_World_data!C110</f>
        <v>Africa</v>
      </c>
      <c r="D109" s="9">
        <f>Scores_World_data!O110</f>
        <v>1</v>
      </c>
      <c r="E109" s="9">
        <f>Scores_World_data!AA110</f>
        <v>0</v>
      </c>
      <c r="F109" s="9">
        <f>Scores_World_data!AC110</f>
        <v>1</v>
      </c>
    </row>
    <row r="110" spans="1:6" ht="20.25" customHeight="1" x14ac:dyDescent="0.3">
      <c r="A110" s="7" t="str">
        <f>Scores_World_data!A111</f>
        <v xml:space="preserve">Djibouti </v>
      </c>
      <c r="B110" s="7" t="str">
        <f>Scores_World_data!B111</f>
        <v>DJ</v>
      </c>
      <c r="C110" s="8" t="str">
        <f>Scores_World_data!C111</f>
        <v>Africa</v>
      </c>
      <c r="D110" s="9">
        <f>Scores_World_data!O111</f>
        <v>1</v>
      </c>
      <c r="E110" s="9">
        <f>Scores_World_data!AA111</f>
        <v>0</v>
      </c>
      <c r="F110" s="9">
        <f>Scores_World_data!AC111</f>
        <v>1</v>
      </c>
    </row>
    <row r="111" spans="1:6" ht="20.25" customHeight="1" x14ac:dyDescent="0.3">
      <c r="A111" s="7" t="str">
        <f>Scores_World_data!A112</f>
        <v xml:space="preserve">DR Congo </v>
      </c>
      <c r="B111" s="7" t="str">
        <f>Scores_World_data!B112</f>
        <v>CD</v>
      </c>
      <c r="C111" s="8" t="str">
        <f>Scores_World_data!C112</f>
        <v>Africa</v>
      </c>
      <c r="D111" s="9">
        <f>Scores_World_data!O112</f>
        <v>1</v>
      </c>
      <c r="E111" s="9">
        <f>Scores_World_data!AA112</f>
        <v>0</v>
      </c>
      <c r="F111" s="9">
        <f>Scores_World_data!AC112</f>
        <v>1</v>
      </c>
    </row>
    <row r="112" spans="1:6" ht="20.25" customHeight="1" x14ac:dyDescent="0.3">
      <c r="A112" s="7" t="str">
        <f>Scores_World_data!A113</f>
        <v>Gambia</v>
      </c>
      <c r="B112" s="7" t="str">
        <f>Scores_World_data!B113</f>
        <v>GM</v>
      </c>
      <c r="C112" s="8" t="str">
        <f>Scores_World_data!C113</f>
        <v>Africa</v>
      </c>
      <c r="D112" s="9">
        <f>Scores_World_data!O113</f>
        <v>1</v>
      </c>
      <c r="E112" s="9">
        <f>Scores_World_data!AA113</f>
        <v>0</v>
      </c>
      <c r="F112" s="9">
        <f>Scores_World_data!AC113</f>
        <v>1</v>
      </c>
    </row>
    <row r="113" spans="1:6" ht="20.25" customHeight="1" x14ac:dyDescent="0.3">
      <c r="A113" s="7" t="str">
        <f>Scores_World_data!A114</f>
        <v>Ghana</v>
      </c>
      <c r="B113" s="7" t="str">
        <f>Scores_World_data!B114</f>
        <v>GH</v>
      </c>
      <c r="C113" s="8" t="str">
        <f>Scores_World_data!C114</f>
        <v>Africa</v>
      </c>
      <c r="D113" s="9">
        <f>Scores_World_data!O114</f>
        <v>1</v>
      </c>
      <c r="E113" s="9">
        <f>Scores_World_data!AA114</f>
        <v>0</v>
      </c>
      <c r="F113" s="9">
        <f>Scores_World_data!AC114</f>
        <v>1</v>
      </c>
    </row>
    <row r="114" spans="1:6" ht="20.25" customHeight="1" x14ac:dyDescent="0.3">
      <c r="A114" s="7" t="str">
        <f>Scores_World_data!A115</f>
        <v>Lao PDR</v>
      </c>
      <c r="B114" s="7" t="str">
        <f>Scores_World_data!B115</f>
        <v>LA</v>
      </c>
      <c r="C114" s="8" t="str">
        <f>Scores_World_data!C115</f>
        <v>Asia</v>
      </c>
      <c r="D114" s="9">
        <f>Scores_World_data!O115</f>
        <v>1</v>
      </c>
      <c r="E114" s="9">
        <f>Scores_World_data!AA115</f>
        <v>0</v>
      </c>
      <c r="F114" s="9">
        <f>Scores_World_data!AC115</f>
        <v>1</v>
      </c>
    </row>
    <row r="115" spans="1:6" ht="20.25" customHeight="1" x14ac:dyDescent="0.3">
      <c r="A115" s="7" t="str">
        <f>Scores_World_data!A116</f>
        <v>Lesotho</v>
      </c>
      <c r="B115" s="7" t="str">
        <f>Scores_World_data!B116</f>
        <v>LS</v>
      </c>
      <c r="C115" s="8" t="str">
        <f>Scores_World_data!C116</f>
        <v>Africa</v>
      </c>
      <c r="D115" s="9">
        <f>Scores_World_data!O116</f>
        <v>1</v>
      </c>
      <c r="E115" s="9">
        <f>Scores_World_data!AA116</f>
        <v>0</v>
      </c>
      <c r="F115" s="9">
        <f>Scores_World_data!AC116</f>
        <v>1</v>
      </c>
    </row>
    <row r="116" spans="1:6" ht="20.25" customHeight="1" x14ac:dyDescent="0.3">
      <c r="A116" s="7" t="str">
        <f>Scores_World_data!A117</f>
        <v>Liberia</v>
      </c>
      <c r="B116" s="7" t="str">
        <f>Scores_World_data!B117</f>
        <v>LR</v>
      </c>
      <c r="C116" s="8" t="str">
        <f>Scores_World_data!C117</f>
        <v>Africa</v>
      </c>
      <c r="D116" s="9">
        <f>Scores_World_data!O117</f>
        <v>1</v>
      </c>
      <c r="E116" s="9">
        <f>Scores_World_data!AA117</f>
        <v>0</v>
      </c>
      <c r="F116" s="9">
        <f>Scores_World_data!AC117</f>
        <v>1</v>
      </c>
    </row>
    <row r="117" spans="1:6" ht="20.25" customHeight="1" x14ac:dyDescent="0.3">
      <c r="A117" s="7" t="str">
        <f>Scores_World_data!A118</f>
        <v>Madagascar</v>
      </c>
      <c r="B117" s="7" t="str">
        <f>Scores_World_data!B118</f>
        <v>MG</v>
      </c>
      <c r="C117" s="8" t="str">
        <f>Scores_World_data!C118</f>
        <v>Africa</v>
      </c>
      <c r="D117" s="9">
        <f>Scores_World_data!O118</f>
        <v>1</v>
      </c>
      <c r="E117" s="9">
        <f>Scores_World_data!AA118</f>
        <v>0</v>
      </c>
      <c r="F117" s="9">
        <f>Scores_World_data!AC118</f>
        <v>1</v>
      </c>
    </row>
    <row r="118" spans="1:6" ht="20.25" customHeight="1" x14ac:dyDescent="0.3">
      <c r="A118" s="7" t="str">
        <f>Scores_World_data!A119</f>
        <v>Malawi</v>
      </c>
      <c r="B118" s="7" t="str">
        <f>Scores_World_data!B119</f>
        <v>MW</v>
      </c>
      <c r="C118" s="8" t="str">
        <f>Scores_World_data!C119</f>
        <v>Africa</v>
      </c>
      <c r="D118" s="9">
        <f>Scores_World_data!O119</f>
        <v>1</v>
      </c>
      <c r="E118" s="9">
        <f>Scores_World_data!AA119</f>
        <v>0</v>
      </c>
      <c r="F118" s="9">
        <f>Scores_World_data!AC119</f>
        <v>1</v>
      </c>
    </row>
    <row r="119" spans="1:6" ht="20.25" customHeight="1" x14ac:dyDescent="0.3">
      <c r="A119" s="7" t="str">
        <f>Scores_World_data!A120</f>
        <v>Mauritius</v>
      </c>
      <c r="B119" s="7" t="str">
        <f>Scores_World_data!B120</f>
        <v>MU</v>
      </c>
      <c r="C119" s="8" t="str">
        <f>Scores_World_data!C120</f>
        <v>Africa</v>
      </c>
      <c r="D119" s="9">
        <f>Scores_World_data!O120</f>
        <v>1</v>
      </c>
      <c r="E119" s="9">
        <f>Scores_World_data!AA120</f>
        <v>0</v>
      </c>
      <c r="F119" s="9">
        <f>Scores_World_data!AC120</f>
        <v>1</v>
      </c>
    </row>
    <row r="120" spans="1:6" ht="20.25" customHeight="1" x14ac:dyDescent="0.3">
      <c r="A120" s="7" t="str">
        <f>Scores_World_data!A121</f>
        <v>Niger</v>
      </c>
      <c r="B120" s="7" t="str">
        <f>Scores_World_data!B121</f>
        <v>NE</v>
      </c>
      <c r="C120" s="8" t="str">
        <f>Scores_World_data!C121</f>
        <v>Africa</v>
      </c>
      <c r="D120" s="9">
        <f>Scores_World_data!O121</f>
        <v>1</v>
      </c>
      <c r="E120" s="9">
        <f>Scores_World_data!AA121</f>
        <v>0</v>
      </c>
      <c r="F120" s="9">
        <f>Scores_World_data!AC121</f>
        <v>1</v>
      </c>
    </row>
    <row r="121" spans="1:6" ht="20.25" customHeight="1" x14ac:dyDescent="0.3">
      <c r="A121" s="7" t="str">
        <f>Scores_World_data!A122</f>
        <v>Papua New Guinea</v>
      </c>
      <c r="B121" s="7" t="str">
        <f>Scores_World_data!B122</f>
        <v>PG</v>
      </c>
      <c r="C121" s="8" t="str">
        <f>Scores_World_data!C122</f>
        <v>Oceania</v>
      </c>
      <c r="D121" s="9">
        <f>Scores_World_data!O122</f>
        <v>1</v>
      </c>
      <c r="E121" s="9">
        <f>Scores_World_data!AA122</f>
        <v>0</v>
      </c>
      <c r="F121" s="9">
        <f>Scores_World_data!AC122</f>
        <v>1</v>
      </c>
    </row>
    <row r="122" spans="1:6" ht="20.25" customHeight="1" x14ac:dyDescent="0.3">
      <c r="A122" s="7" t="str">
        <f>Scores_World_data!A123</f>
        <v>Qatar</v>
      </c>
      <c r="B122" s="7" t="str">
        <f>Scores_World_data!B123</f>
        <v>QA</v>
      </c>
      <c r="C122" s="8" t="str">
        <f>Scores_World_data!C123</f>
        <v>Asia</v>
      </c>
      <c r="D122" s="9">
        <f>Scores_World_data!O123</f>
        <v>1</v>
      </c>
      <c r="E122" s="9">
        <f>Scores_World_data!AA123</f>
        <v>0</v>
      </c>
      <c r="F122" s="9">
        <f>Scores_World_data!AC123</f>
        <v>1</v>
      </c>
    </row>
    <row r="123" spans="1:6" ht="20.25" customHeight="1" x14ac:dyDescent="0.3">
      <c r="A123" s="7" t="str">
        <f>Scores_World_data!A124</f>
        <v>Rwanda</v>
      </c>
      <c r="B123" s="7" t="str">
        <f>Scores_World_data!B124</f>
        <v>RW</v>
      </c>
      <c r="C123" s="8" t="str">
        <f>Scores_World_data!C124</f>
        <v>Africa</v>
      </c>
      <c r="D123" s="9">
        <f>Scores_World_data!O124</f>
        <v>1</v>
      </c>
      <c r="E123" s="9">
        <f>Scores_World_data!AA124</f>
        <v>0</v>
      </c>
      <c r="F123" s="9">
        <f>Scores_World_data!AC124</f>
        <v>1</v>
      </c>
    </row>
    <row r="124" spans="1:6" ht="20.25" customHeight="1" x14ac:dyDescent="0.3">
      <c r="A124" s="7" t="str">
        <f>Scores_World_data!A125</f>
        <v>Sierra Leone</v>
      </c>
      <c r="B124" s="7" t="str">
        <f>Scores_World_data!B125</f>
        <v>SL</v>
      </c>
      <c r="C124" s="8" t="str">
        <f>Scores_World_data!C125</f>
        <v>Africa</v>
      </c>
      <c r="D124" s="9">
        <f>Scores_World_data!O125</f>
        <v>1</v>
      </c>
      <c r="E124" s="9">
        <f>Scores_World_data!AA125</f>
        <v>0</v>
      </c>
      <c r="F124" s="9">
        <f>Scores_World_data!AC125</f>
        <v>1</v>
      </c>
    </row>
    <row r="125" spans="1:6" ht="20.25" customHeight="1" x14ac:dyDescent="0.3">
      <c r="A125" s="7" t="str">
        <f>Scores_World_data!A126</f>
        <v>Tanzania</v>
      </c>
      <c r="B125" s="7" t="str">
        <f>Scores_World_data!B126</f>
        <v>TZ</v>
      </c>
      <c r="C125" s="8" t="str">
        <f>Scores_World_data!C126</f>
        <v>Africa</v>
      </c>
      <c r="D125" s="9">
        <f>Scores_World_data!O126</f>
        <v>1</v>
      </c>
      <c r="E125" s="9">
        <f>Scores_World_data!AA126</f>
        <v>0</v>
      </c>
      <c r="F125" s="9">
        <f>Scores_World_data!AC126</f>
        <v>1</v>
      </c>
    </row>
    <row r="126" spans="1:6" ht="20.25" customHeight="1" x14ac:dyDescent="0.3">
      <c r="A126" s="7" t="str">
        <f>Scores_World_data!A127</f>
        <v>Tunisia</v>
      </c>
      <c r="B126" s="7" t="str">
        <f>Scores_World_data!B127</f>
        <v>TN</v>
      </c>
      <c r="C126" s="8" t="str">
        <f>Scores_World_data!C127</f>
        <v>Africa</v>
      </c>
      <c r="D126" s="9">
        <f>Scores_World_data!O127</f>
        <v>1</v>
      </c>
      <c r="E126" s="9">
        <f>Scores_World_data!AA127</f>
        <v>0</v>
      </c>
      <c r="F126" s="9">
        <f>Scores_World_data!AC127</f>
        <v>1</v>
      </c>
    </row>
    <row r="127" spans="1:6" ht="20.25" customHeight="1" x14ac:dyDescent="0.3">
      <c r="A127" s="7" t="str">
        <f>Scores_World_data!A128</f>
        <v>Uganda</v>
      </c>
      <c r="B127" s="7" t="str">
        <f>Scores_World_data!B128</f>
        <v>UG</v>
      </c>
      <c r="C127" s="8" t="str">
        <f>Scores_World_data!C128</f>
        <v>Africa</v>
      </c>
      <c r="D127" s="9">
        <f>Scores_World_data!O128</f>
        <v>1</v>
      </c>
      <c r="E127" s="9">
        <f>Scores_World_data!AA128</f>
        <v>0</v>
      </c>
      <c r="F127" s="9">
        <f>Scores_World_data!AC128</f>
        <v>1</v>
      </c>
    </row>
    <row r="128" spans="1:6" ht="20.25" customHeight="1" x14ac:dyDescent="0.3">
      <c r="A128" s="7" t="str">
        <f>Scores_World_data!A129</f>
        <v>Ukraine</v>
      </c>
      <c r="B128" s="7" t="str">
        <f>Scores_World_data!B129</f>
        <v>UA</v>
      </c>
      <c r="C128" s="8" t="str">
        <f>Scores_World_data!C129</f>
        <v>Europe</v>
      </c>
      <c r="D128" s="9">
        <f>Scores_World_data!O129</f>
        <v>1</v>
      </c>
      <c r="E128" s="9">
        <f>Scores_World_data!AA129</f>
        <v>0</v>
      </c>
      <c r="F128" s="9">
        <f>Scores_World_data!AC129</f>
        <v>1</v>
      </c>
    </row>
    <row r="129" spans="1:6" ht="20.25" customHeight="1" x14ac:dyDescent="0.3">
      <c r="A129" s="7" t="str">
        <f>Scores_World_data!A130</f>
        <v>Zambia</v>
      </c>
      <c r="B129" s="7" t="str">
        <f>Scores_World_data!B130</f>
        <v>ZM</v>
      </c>
      <c r="C129" s="8" t="str">
        <f>Scores_World_data!C130</f>
        <v>Africa</v>
      </c>
      <c r="D129" s="9">
        <f>Scores_World_data!O130</f>
        <v>1</v>
      </c>
      <c r="E129" s="9">
        <f>Scores_World_data!AA130</f>
        <v>0</v>
      </c>
      <c r="F129" s="9">
        <f>Scores_World_data!AC130</f>
        <v>1</v>
      </c>
    </row>
    <row r="130" spans="1:6" ht="20.25" customHeight="1" x14ac:dyDescent="0.3">
      <c r="A130" s="7" t="str">
        <f>Scores_World_data!A131</f>
        <v>Zimbabwe</v>
      </c>
      <c r="B130" s="7" t="str">
        <f>Scores_World_data!B131</f>
        <v>ZW</v>
      </c>
      <c r="C130" s="8" t="str">
        <f>Scores_World_data!C131</f>
        <v>Africa</v>
      </c>
      <c r="D130" s="9">
        <f>Scores_World_data!O131</f>
        <v>1</v>
      </c>
      <c r="E130" s="9">
        <f>Scores_World_data!AA131</f>
        <v>0</v>
      </c>
      <c r="F130" s="9">
        <f>Scores_World_data!AC131</f>
        <v>1</v>
      </c>
    </row>
    <row r="131" spans="1:6" ht="20.25" customHeight="1" x14ac:dyDescent="0.3">
      <c r="A131" s="7" t="str">
        <f>Scores_World_data!A132</f>
        <v>Botswana</v>
      </c>
      <c r="B131" s="7" t="str">
        <f>Scores_World_data!B132</f>
        <v>BW</v>
      </c>
      <c r="C131" s="8" t="str">
        <f>Scores_World_data!C132</f>
        <v>Africa</v>
      </c>
      <c r="D131" s="9">
        <f>Scores_World_data!O132</f>
        <v>0.5</v>
      </c>
      <c r="E131" s="9">
        <f>Scores_World_data!AA132</f>
        <v>0</v>
      </c>
      <c r="F131" s="9">
        <f>Scores_World_data!AC132</f>
        <v>0.5</v>
      </c>
    </row>
    <row r="132" spans="1:6" ht="20.25" customHeight="1" x14ac:dyDescent="0.3">
      <c r="A132" s="7" t="str">
        <f>Scores_World_data!A133</f>
        <v xml:space="preserve">Burkina faso </v>
      </c>
      <c r="B132" s="7" t="str">
        <f>Scores_World_data!B133</f>
        <v>BF</v>
      </c>
      <c r="C132" s="8" t="str">
        <f>Scores_World_data!C133</f>
        <v>Africa</v>
      </c>
      <c r="D132" s="9">
        <f>Scores_World_data!O133</f>
        <v>0.5</v>
      </c>
      <c r="E132" s="9">
        <f>Scores_World_data!AA133</f>
        <v>0</v>
      </c>
      <c r="F132" s="9">
        <f>Scores_World_data!AC133</f>
        <v>0.5</v>
      </c>
    </row>
    <row r="133" spans="1:6" ht="20.25" customHeight="1" x14ac:dyDescent="0.3">
      <c r="A133" s="7" t="str">
        <f>Scores_World_data!A134</f>
        <v xml:space="preserve">Cabo verde </v>
      </c>
      <c r="B133" s="7" t="str">
        <f>Scores_World_data!B134</f>
        <v>CV</v>
      </c>
      <c r="C133" s="8" t="str">
        <f>Scores_World_data!C134</f>
        <v>Africa</v>
      </c>
      <c r="D133" s="9">
        <f>Scores_World_data!O134</f>
        <v>0.5</v>
      </c>
      <c r="E133" s="9">
        <f>Scores_World_data!AA134</f>
        <v>0</v>
      </c>
      <c r="F133" s="9">
        <f>Scores_World_data!AC134</f>
        <v>0.5</v>
      </c>
    </row>
    <row r="134" spans="1:6" ht="20.25" customHeight="1" x14ac:dyDescent="0.3">
      <c r="A134" s="7" t="str">
        <f>Scores_World_data!A135</f>
        <v>Cameroon</v>
      </c>
      <c r="B134" s="7" t="str">
        <f>Scores_World_data!B135</f>
        <v>CM</v>
      </c>
      <c r="C134" s="8" t="str">
        <f>Scores_World_data!C135</f>
        <v>Africa</v>
      </c>
      <c r="D134" s="9">
        <f>Scores_World_data!O135</f>
        <v>0.5</v>
      </c>
      <c r="E134" s="9">
        <f>Scores_World_data!AA135</f>
        <v>0</v>
      </c>
      <c r="F134" s="9">
        <f>Scores_World_data!AC135</f>
        <v>0.5</v>
      </c>
    </row>
    <row r="135" spans="1:6" ht="20.25" customHeight="1" x14ac:dyDescent="0.3">
      <c r="A135" s="7" t="str">
        <f>Scores_World_data!A136</f>
        <v>Chad</v>
      </c>
      <c r="B135" s="7" t="str">
        <f>Scores_World_data!B136</f>
        <v>TD</v>
      </c>
      <c r="C135" s="8" t="str">
        <f>Scores_World_data!C136</f>
        <v>Africa</v>
      </c>
      <c r="D135" s="9">
        <f>Scores_World_data!O136</f>
        <v>0.5</v>
      </c>
      <c r="E135" s="9">
        <f>Scores_World_data!AA136</f>
        <v>0</v>
      </c>
      <c r="F135" s="9">
        <f>Scores_World_data!AC136</f>
        <v>0.5</v>
      </c>
    </row>
    <row r="136" spans="1:6" ht="20.25" customHeight="1" x14ac:dyDescent="0.3">
      <c r="A136" s="7" t="str">
        <f>Scores_World_data!A137</f>
        <v>Comoros</v>
      </c>
      <c r="B136" s="7" t="str">
        <f>Scores_World_data!B137</f>
        <v>KM</v>
      </c>
      <c r="C136" s="8" t="str">
        <f>Scores_World_data!C137</f>
        <v>Africa</v>
      </c>
      <c r="D136" s="9">
        <f>Scores_World_data!O137</f>
        <v>0.5</v>
      </c>
      <c r="E136" s="9">
        <f>Scores_World_data!AA137</f>
        <v>0</v>
      </c>
      <c r="F136" s="9">
        <f>Scores_World_data!AC137</f>
        <v>0.5</v>
      </c>
    </row>
    <row r="137" spans="1:6" ht="20.25" customHeight="1" x14ac:dyDescent="0.3">
      <c r="A137" s="7" t="str">
        <f>Scores_World_data!A138</f>
        <v>Congo</v>
      </c>
      <c r="B137" s="7" t="str">
        <f>Scores_World_data!B138</f>
        <v>CG</v>
      </c>
      <c r="C137" s="8" t="str">
        <f>Scores_World_data!C138</f>
        <v>Africa</v>
      </c>
      <c r="D137" s="9">
        <f>Scores_World_data!O138</f>
        <v>0.5</v>
      </c>
      <c r="E137" s="9">
        <f>Scores_World_data!AA138</f>
        <v>0</v>
      </c>
      <c r="F137" s="9">
        <f>Scores_World_data!AC138</f>
        <v>0.5</v>
      </c>
    </row>
    <row r="138" spans="1:6" ht="20.25" customHeight="1" x14ac:dyDescent="0.3">
      <c r="A138" s="7" t="str">
        <f>Scores_World_data!A139</f>
        <v>Ethipia</v>
      </c>
      <c r="B138" s="7" t="str">
        <f>Scores_World_data!B139</f>
        <v>ET</v>
      </c>
      <c r="C138" s="8" t="str">
        <f>Scores_World_data!C139</f>
        <v>Africa</v>
      </c>
      <c r="D138" s="9">
        <f>Scores_World_data!O139</f>
        <v>0.5</v>
      </c>
      <c r="E138" s="9">
        <f>Scores_World_data!AA139</f>
        <v>0</v>
      </c>
      <c r="F138" s="9">
        <f>Scores_World_data!AC139</f>
        <v>0.5</v>
      </c>
    </row>
    <row r="139" spans="1:6" ht="20.25" customHeight="1" x14ac:dyDescent="0.3">
      <c r="A139" s="7" t="str">
        <f>Scores_World_data!A140</f>
        <v>Gabon</v>
      </c>
      <c r="B139" s="7" t="str">
        <f>Scores_World_data!B140</f>
        <v>GA</v>
      </c>
      <c r="C139" s="8" t="str">
        <f>Scores_World_data!C140</f>
        <v>Africa</v>
      </c>
      <c r="D139" s="9">
        <f>Scores_World_data!O140</f>
        <v>0.5</v>
      </c>
      <c r="E139" s="9">
        <f>Scores_World_data!AA140</f>
        <v>0</v>
      </c>
      <c r="F139" s="9">
        <f>Scores_World_data!AC140</f>
        <v>0.5</v>
      </c>
    </row>
    <row r="140" spans="1:6" ht="20.25" customHeight="1" x14ac:dyDescent="0.3">
      <c r="A140" s="7" t="str">
        <f>Scores_World_data!A141</f>
        <v>Guinea</v>
      </c>
      <c r="B140" s="7" t="str">
        <f>Scores_World_data!B141</f>
        <v>GN</v>
      </c>
      <c r="C140" s="8" t="str">
        <f>Scores_World_data!C141</f>
        <v>Africa</v>
      </c>
      <c r="D140" s="9">
        <f>Scores_World_data!O141</f>
        <v>0.5</v>
      </c>
      <c r="E140" s="9">
        <f>Scores_World_data!AA141</f>
        <v>0</v>
      </c>
      <c r="F140" s="9">
        <f>Scores_World_data!AC141</f>
        <v>0.5</v>
      </c>
    </row>
    <row r="141" spans="1:6" ht="20.25" customHeight="1" x14ac:dyDescent="0.3">
      <c r="A141" s="7" t="str">
        <f>Scores_World_data!A142</f>
        <v>Guinea-Bissau</v>
      </c>
      <c r="B141" s="7" t="str">
        <f>Scores_World_data!B142</f>
        <v>GW</v>
      </c>
      <c r="C141" s="8" t="str">
        <f>Scores_World_data!C142</f>
        <v>Africa</v>
      </c>
      <c r="D141" s="9">
        <f>Scores_World_data!O142</f>
        <v>0.5</v>
      </c>
      <c r="E141" s="9">
        <f>Scores_World_data!AA142</f>
        <v>0</v>
      </c>
      <c r="F141" s="9">
        <f>Scores_World_data!AC142</f>
        <v>0.5</v>
      </c>
    </row>
    <row r="142" spans="1:6" ht="20.25" customHeight="1" x14ac:dyDescent="0.3">
      <c r="A142" s="7" t="str">
        <f>Scores_World_data!A143</f>
        <v>Iraq</v>
      </c>
      <c r="B142" s="7" t="str">
        <f>Scores_World_data!B143</f>
        <v>IQ</v>
      </c>
      <c r="C142" s="8" t="str">
        <f>Scores_World_data!C143</f>
        <v>Asia</v>
      </c>
      <c r="D142" s="9">
        <f>Scores_World_data!O143</f>
        <v>0.5</v>
      </c>
      <c r="E142" s="9">
        <f>Scores_World_data!AA143</f>
        <v>0</v>
      </c>
      <c r="F142" s="9">
        <f>Scores_World_data!AC143</f>
        <v>0.5</v>
      </c>
    </row>
    <row r="143" spans="1:6" ht="20.25" customHeight="1" x14ac:dyDescent="0.3">
      <c r="A143" s="7" t="str">
        <f>Scores_World_data!A144</f>
        <v>Kenya</v>
      </c>
      <c r="B143" s="7" t="str">
        <f>Scores_World_data!B144</f>
        <v>KE</v>
      </c>
      <c r="C143" s="8" t="str">
        <f>Scores_World_data!C144</f>
        <v>Africa</v>
      </c>
      <c r="D143" s="9">
        <f>Scores_World_data!O144</f>
        <v>0.5</v>
      </c>
      <c r="E143" s="9">
        <f>Scores_World_data!AA144</f>
        <v>0</v>
      </c>
      <c r="F143" s="9">
        <f>Scores_World_data!AC144</f>
        <v>0.5</v>
      </c>
    </row>
    <row r="144" spans="1:6" ht="20.25" customHeight="1" x14ac:dyDescent="0.3">
      <c r="A144" s="7" t="str">
        <f>Scores_World_data!A145</f>
        <v>Kuwait</v>
      </c>
      <c r="B144" s="7" t="str">
        <f>Scores_World_data!B145</f>
        <v>KW</v>
      </c>
      <c r="C144" s="8" t="str">
        <f>Scores_World_data!C145</f>
        <v>Asia</v>
      </c>
      <c r="D144" s="9">
        <f>Scores_World_data!O145</f>
        <v>0.5</v>
      </c>
      <c r="E144" s="9">
        <f>Scores_World_data!AA145</f>
        <v>0</v>
      </c>
      <c r="F144" s="9">
        <f>Scores_World_data!AC145</f>
        <v>0.5</v>
      </c>
    </row>
    <row r="145" spans="1:6" ht="20.25" customHeight="1" x14ac:dyDescent="0.3">
      <c r="A145" s="7" t="str">
        <f>Scores_World_data!A146</f>
        <v>Maldives</v>
      </c>
      <c r="B145" s="7" t="str">
        <f>Scores_World_data!B146</f>
        <v>MV</v>
      </c>
      <c r="C145" s="8" t="str">
        <f>Scores_World_data!C146</f>
        <v>Asia</v>
      </c>
      <c r="D145" s="9">
        <f>Scores_World_data!O146</f>
        <v>0.5</v>
      </c>
      <c r="E145" s="9">
        <f>Scores_World_data!AA146</f>
        <v>0</v>
      </c>
      <c r="F145" s="9">
        <f>Scores_World_data!AC146</f>
        <v>0.5</v>
      </c>
    </row>
    <row r="146" spans="1:6" ht="20.25" customHeight="1" x14ac:dyDescent="0.3">
      <c r="A146" s="7" t="str">
        <f>Scores_World_data!A147</f>
        <v>Mauritania</v>
      </c>
      <c r="B146" s="7" t="str">
        <f>Scores_World_data!B147</f>
        <v>MR</v>
      </c>
      <c r="C146" s="8" t="str">
        <f>Scores_World_data!C147</f>
        <v>Africa</v>
      </c>
      <c r="D146" s="9">
        <f>Scores_World_data!O147</f>
        <v>0.5</v>
      </c>
      <c r="E146" s="9">
        <f>Scores_World_data!AA147</f>
        <v>0</v>
      </c>
      <c r="F146" s="9">
        <f>Scores_World_data!AC147</f>
        <v>0.5</v>
      </c>
    </row>
    <row r="147" spans="1:6" ht="20.25" customHeight="1" x14ac:dyDescent="0.3">
      <c r="A147" s="7" t="str">
        <f>Scores_World_data!A148</f>
        <v>Mozambique</v>
      </c>
      <c r="B147" s="7" t="str">
        <f>Scores_World_data!B148</f>
        <v>MZ</v>
      </c>
      <c r="C147" s="8" t="str">
        <f>Scores_World_data!C148</f>
        <v>Africa</v>
      </c>
      <c r="D147" s="9">
        <f>Scores_World_data!O148</f>
        <v>0.5</v>
      </c>
      <c r="E147" s="9">
        <f>Scores_World_data!AA148</f>
        <v>0</v>
      </c>
      <c r="F147" s="9">
        <f>Scores_World_data!AC148</f>
        <v>0.5</v>
      </c>
    </row>
    <row r="148" spans="1:6" ht="20.25" customHeight="1" x14ac:dyDescent="0.3">
      <c r="A148" s="7" t="str">
        <f>Scores_World_data!A149</f>
        <v>Namibia</v>
      </c>
      <c r="B148" s="7" t="str">
        <f>Scores_World_data!B149</f>
        <v>NA</v>
      </c>
      <c r="C148" s="8" t="str">
        <f>Scores_World_data!C149</f>
        <v>Africa</v>
      </c>
      <c r="D148" s="9">
        <f>Scores_World_data!O149</f>
        <v>0.5</v>
      </c>
      <c r="E148" s="9">
        <f>Scores_World_data!AA149</f>
        <v>0</v>
      </c>
      <c r="F148" s="9">
        <f>Scores_World_data!AC149</f>
        <v>0.5</v>
      </c>
    </row>
    <row r="149" spans="1:6" ht="20.25" customHeight="1" x14ac:dyDescent="0.3">
      <c r="A149" s="7" t="str">
        <f>Scores_World_data!A150</f>
        <v>Oman</v>
      </c>
      <c r="B149" s="7" t="str">
        <f>Scores_World_data!B150</f>
        <v>OM</v>
      </c>
      <c r="C149" s="8" t="str">
        <f>Scores_World_data!C150</f>
        <v>Asia</v>
      </c>
      <c r="D149" s="9">
        <f>Scores_World_data!O150</f>
        <v>0.5</v>
      </c>
      <c r="E149" s="9">
        <f>Scores_World_data!AA150</f>
        <v>0</v>
      </c>
      <c r="F149" s="9">
        <f>Scores_World_data!AC150</f>
        <v>0.5</v>
      </c>
    </row>
    <row r="150" spans="1:6" ht="20.25" customHeight="1" x14ac:dyDescent="0.3">
      <c r="A150" s="7" t="str">
        <f>Scores_World_data!A151</f>
        <v>Palestine</v>
      </c>
      <c r="B150" s="7" t="str">
        <f>Scores_World_data!B151</f>
        <v>PS</v>
      </c>
      <c r="C150" s="8" t="str">
        <f>Scores_World_data!C151</f>
        <v>Asia</v>
      </c>
      <c r="D150" s="9">
        <f>Scores_World_data!O151</f>
        <v>0.5</v>
      </c>
      <c r="E150" s="9">
        <f>Scores_World_data!AA151</f>
        <v>0</v>
      </c>
      <c r="F150" s="9">
        <f>Scores_World_data!AC151</f>
        <v>0.5</v>
      </c>
    </row>
    <row r="151" spans="1:6" ht="20.25" customHeight="1" x14ac:dyDescent="0.3">
      <c r="A151" s="7" t="str">
        <f>Scores_World_data!A152</f>
        <v>Senegal</v>
      </c>
      <c r="B151" s="7" t="str">
        <f>Scores_World_data!B152</f>
        <v>SN</v>
      </c>
      <c r="C151" s="8" t="str">
        <f>Scores_World_data!C152</f>
        <v>Africa</v>
      </c>
      <c r="D151" s="9">
        <f>Scores_World_data!O152</f>
        <v>0.5</v>
      </c>
      <c r="E151" s="9">
        <f>Scores_World_data!AA152</f>
        <v>0</v>
      </c>
      <c r="F151" s="9">
        <f>Scores_World_data!AC152</f>
        <v>0.5</v>
      </c>
    </row>
    <row r="152" spans="1:6" ht="20.25" customHeight="1" x14ac:dyDescent="0.3">
      <c r="A152" s="7" t="str">
        <f>Scores_World_data!A153</f>
        <v>Somalia</v>
      </c>
      <c r="B152" s="7" t="str">
        <f>Scores_World_data!B153</f>
        <v>SO</v>
      </c>
      <c r="C152" s="8" t="str">
        <f>Scores_World_data!C153</f>
        <v>Africa</v>
      </c>
      <c r="D152" s="9">
        <f>Scores_World_data!O153</f>
        <v>0.5</v>
      </c>
      <c r="E152" s="9">
        <f>Scores_World_data!AA153</f>
        <v>0</v>
      </c>
      <c r="F152" s="9">
        <f>Scores_World_data!AC153</f>
        <v>0.5</v>
      </c>
    </row>
    <row r="153" spans="1:6" ht="20.25" customHeight="1" x14ac:dyDescent="0.3">
      <c r="A153" s="7" t="str">
        <f>Scores_World_data!A154</f>
        <v xml:space="preserve">South Soudan </v>
      </c>
      <c r="B153" s="7" t="str">
        <f>Scores_World_data!B154</f>
        <v>SS</v>
      </c>
      <c r="C153" s="8" t="str">
        <f>Scores_World_data!C154</f>
        <v>Africa</v>
      </c>
      <c r="D153" s="9">
        <f>Scores_World_data!O154</f>
        <v>0.5</v>
      </c>
      <c r="E153" s="9">
        <f>Scores_World_data!AA154</f>
        <v>0</v>
      </c>
      <c r="F153" s="9">
        <f>Scores_World_data!AC154</f>
        <v>0.5</v>
      </c>
    </row>
    <row r="154" spans="1:6" ht="20.25" customHeight="1" x14ac:dyDescent="0.3">
      <c r="A154" s="7" t="str">
        <f>Scores_World_data!A155</f>
        <v>Sudan</v>
      </c>
      <c r="B154" s="7" t="str">
        <f>Scores_World_data!B155</f>
        <v>SD</v>
      </c>
      <c r="C154" s="8" t="str">
        <f>Scores_World_data!C155</f>
        <v>Africa</v>
      </c>
      <c r="D154" s="9">
        <f>Scores_World_data!O155</f>
        <v>0.5</v>
      </c>
      <c r="E154" s="9">
        <f>Scores_World_data!AA155</f>
        <v>0</v>
      </c>
      <c r="F154" s="9">
        <f>Scores_World_data!AC155</f>
        <v>0.5</v>
      </c>
    </row>
    <row r="155" spans="1:6" ht="20.25" customHeight="1" x14ac:dyDescent="0.3">
      <c r="A155" s="7" t="str">
        <f>Scores_World_data!A156</f>
        <v>Swaziland</v>
      </c>
      <c r="B155" s="7" t="str">
        <f>Scores_World_data!B156</f>
        <v>SZ</v>
      </c>
      <c r="C155" s="8" t="str">
        <f>Scores_World_data!C156</f>
        <v>Africa</v>
      </c>
      <c r="D155" s="9">
        <f>Scores_World_data!O156</f>
        <v>0.5</v>
      </c>
      <c r="E155" s="9">
        <f>Scores_World_data!AA156</f>
        <v>0</v>
      </c>
      <c r="F155" s="9">
        <f>Scores_World_data!AC156</f>
        <v>0.5</v>
      </c>
    </row>
    <row r="156" spans="1:6" ht="20.25" customHeight="1" x14ac:dyDescent="0.3">
      <c r="A156" s="7" t="str">
        <f>Scores_World_data!A157</f>
        <v>Tajikistan</v>
      </c>
      <c r="B156" s="7" t="str">
        <f>Scores_World_data!B157</f>
        <v>TJ</v>
      </c>
      <c r="C156" s="8" t="str">
        <f>Scores_World_data!C157</f>
        <v>Asia</v>
      </c>
      <c r="D156" s="9">
        <f>Scores_World_data!O157</f>
        <v>0.5</v>
      </c>
      <c r="E156" s="9">
        <f>Scores_World_data!AA157</f>
        <v>0</v>
      </c>
      <c r="F156" s="9">
        <f>Scores_World_data!AC157</f>
        <v>0.5</v>
      </c>
    </row>
    <row r="157" spans="1:6" ht="20.25" customHeight="1" x14ac:dyDescent="0.3">
      <c r="A157" s="7" t="str">
        <f>Scores_World_data!A158</f>
        <v>Togo</v>
      </c>
      <c r="B157" s="7" t="str">
        <f>Scores_World_data!B158</f>
        <v>TG</v>
      </c>
      <c r="C157" s="8" t="str">
        <f>Scores_World_data!C158</f>
        <v>Africa</v>
      </c>
      <c r="D157" s="9">
        <f>Scores_World_data!O158</f>
        <v>0.5</v>
      </c>
      <c r="E157" s="9">
        <f>Scores_World_data!AA158</f>
        <v>0</v>
      </c>
      <c r="F157" s="9">
        <f>Scores_World_data!AC158</f>
        <v>0.5</v>
      </c>
    </row>
    <row r="158" spans="1:6" ht="20.25" customHeight="1" x14ac:dyDescent="0.3">
      <c r="A158" s="7" t="str">
        <f>Scores_World_data!A159</f>
        <v>Yemen</v>
      </c>
      <c r="B158" s="7" t="str">
        <f>Scores_World_data!B159</f>
        <v>YE</v>
      </c>
      <c r="C158" s="8" t="str">
        <f>Scores_World_data!C159</f>
        <v>Asia</v>
      </c>
      <c r="D158" s="9">
        <f>Scores_World_data!O159</f>
        <v>0.5</v>
      </c>
      <c r="E158" s="9">
        <f>Scores_World_data!AA159</f>
        <v>0</v>
      </c>
      <c r="F158" s="9">
        <f>Scores_World_data!AC159</f>
        <v>0.5</v>
      </c>
    </row>
    <row r="159" spans="1:6" ht="20.25" customHeight="1" x14ac:dyDescent="0.3">
      <c r="A159" s="7" t="str">
        <f>Scores_World_data!A160</f>
        <v xml:space="preserve">Mali </v>
      </c>
      <c r="B159" s="7" t="str">
        <f>Scores_World_data!B160</f>
        <v>ML</v>
      </c>
      <c r="C159" s="8" t="str">
        <f>Scores_World_data!C160</f>
        <v>Africa</v>
      </c>
      <c r="D159" s="9">
        <f>Scores_World_data!O160</f>
        <v>0.5</v>
      </c>
      <c r="E159" s="9">
        <f>Scores_World_data!AA160</f>
        <v>0</v>
      </c>
      <c r="F159" s="9">
        <f>Scores_World_data!AC160</f>
        <v>0.5</v>
      </c>
    </row>
    <row r="160" spans="1:6" ht="20.25" customHeight="1" x14ac:dyDescent="0.3">
      <c r="A160" s="7" t="str">
        <f>Scores_World_data!A162</f>
        <v>Syrian Arab Republic</v>
      </c>
      <c r="B160" s="7" t="str">
        <f>Scores_World_data!B162</f>
        <v>SY</v>
      </c>
      <c r="C160" s="8" t="str">
        <f>Scores_World_data!C162</f>
        <v>Asia</v>
      </c>
      <c r="D160" s="9">
        <f>Scores_World_data!O162</f>
        <v>0.5</v>
      </c>
      <c r="E160" s="9">
        <f>Scores_World_data!AA162</f>
        <v>0</v>
      </c>
      <c r="F160" s="9">
        <f>Scores_World_data!AC162</f>
        <v>0.5</v>
      </c>
    </row>
    <row r="161" spans="1:6" ht="20.25" customHeight="1" x14ac:dyDescent="0.3">
      <c r="A161" s="7" t="str">
        <f>Scores_World_data!A163</f>
        <v>Turkmenistan</v>
      </c>
      <c r="B161" s="7" t="str">
        <f>Scores_World_data!B163</f>
        <v>TM</v>
      </c>
      <c r="C161" s="8" t="str">
        <f>Scores_World_data!C163</f>
        <v>Asia</v>
      </c>
      <c r="D161" s="9">
        <f>Scores_World_data!O163</f>
        <v>0.5</v>
      </c>
      <c r="E161" s="9">
        <f>Scores_World_data!AA163</f>
        <v>0</v>
      </c>
      <c r="F161" s="9">
        <f>Scores_World_data!AC163</f>
        <v>0.5</v>
      </c>
    </row>
    <row r="162" spans="1:6" ht="20.25" customHeight="1" x14ac:dyDescent="0.3">
      <c r="A162" s="7" t="str">
        <f>Scores_World_data!A164</f>
        <v>Uzbekistan</v>
      </c>
      <c r="B162" s="7" t="str">
        <f>Scores_World_data!B164</f>
        <v>UZ</v>
      </c>
      <c r="C162" s="8" t="str">
        <f>Scores_World_data!C164</f>
        <v>Asia</v>
      </c>
      <c r="D162" s="9">
        <f>Scores_World_data!O164</f>
        <v>0.5</v>
      </c>
      <c r="E162" s="9">
        <f>Scores_World_data!AA164</f>
        <v>0</v>
      </c>
      <c r="F162" s="9">
        <f>Scores_World_data!AC164</f>
        <v>0.5</v>
      </c>
    </row>
    <row r="163" spans="1:6" ht="20.25" customHeight="1" x14ac:dyDescent="0.3">
      <c r="A163" s="7" t="str">
        <f>Scores_World_data!A165</f>
        <v>Zanzibar</v>
      </c>
      <c r="B163" s="7" t="str">
        <f>Scores_World_data!B165</f>
        <v>ZZ</v>
      </c>
      <c r="C163" s="8" t="str">
        <f>Scores_World_data!C165</f>
        <v>Africa</v>
      </c>
      <c r="D163" s="9">
        <f>Scores_World_data!O165</f>
        <v>0.5</v>
      </c>
      <c r="E163" s="9">
        <f>Scores_World_data!AA165</f>
        <v>0</v>
      </c>
      <c r="F163" s="9">
        <f>Scores_World_data!AC165</f>
        <v>0.5</v>
      </c>
    </row>
    <row r="164" spans="1:6" ht="20.25" customHeight="1" x14ac:dyDescent="0.3">
      <c r="A164" s="37" t="str">
        <f>Scores_World_data!A161</f>
        <v>Nigeria</v>
      </c>
      <c r="B164" s="7" t="str">
        <f>Scores_World_data!B161</f>
        <v>NG</v>
      </c>
      <c r="C164" s="8" t="str">
        <f>Scores_World_data!C161</f>
        <v>Africa</v>
      </c>
      <c r="D164" s="9">
        <f>Scores_World_data!O161</f>
        <v>0.5</v>
      </c>
      <c r="E164" s="9">
        <f>Scores_World_data!AA161</f>
        <v>0</v>
      </c>
      <c r="F164" s="9">
        <f>Scores_World_data!AC161</f>
        <v>0.5</v>
      </c>
    </row>
    <row r="165" spans="1:6" ht="20.25" customHeight="1" x14ac:dyDescent="0.3">
      <c r="A165" s="7" t="str">
        <f>Scores_World_data!A166</f>
        <v>Bahamas</v>
      </c>
      <c r="B165" s="7" t="str">
        <f>Scores_World_data!B166</f>
        <v>BS</v>
      </c>
      <c r="C165" s="8" t="str">
        <f>Scores_World_data!C166</f>
        <v>Americas</v>
      </c>
      <c r="D165" s="9">
        <f>Scores_World_data!O166</f>
        <v>0</v>
      </c>
      <c r="E165" s="9">
        <f>Scores_World_data!AA166</f>
        <v>0</v>
      </c>
      <c r="F165" s="9">
        <f>Scores_World_data!AC166</f>
        <v>0</v>
      </c>
    </row>
    <row r="166" spans="1:6" ht="20.25" customHeight="1" x14ac:dyDescent="0.3">
      <c r="A166" s="7" t="str">
        <f>Scores_World_data!A167</f>
        <v>Belize</v>
      </c>
      <c r="B166" s="7" t="str">
        <f>Scores_World_data!B167</f>
        <v>BZ</v>
      </c>
      <c r="C166" s="8" t="str">
        <f>Scores_World_data!C167</f>
        <v>Americas</v>
      </c>
      <c r="D166" s="9">
        <f>Scores_World_data!O167</f>
        <v>0</v>
      </c>
      <c r="E166" s="9">
        <f>Scores_World_data!AA167</f>
        <v>0</v>
      </c>
      <c r="F166" s="9">
        <f>Scores_World_data!AC167</f>
        <v>0</v>
      </c>
    </row>
    <row r="167" spans="1:6" ht="20.25" customHeight="1" x14ac:dyDescent="0.3">
      <c r="A167" s="7" t="str">
        <f>Scores_World_data!A168</f>
        <v>Cuba</v>
      </c>
      <c r="B167" s="7" t="str">
        <f>Scores_World_data!B168</f>
        <v>CU</v>
      </c>
      <c r="C167" s="8" t="str">
        <f>Scores_World_data!C168</f>
        <v>Americas</v>
      </c>
      <c r="D167" s="9">
        <f>Scores_World_data!O168</f>
        <v>0</v>
      </c>
      <c r="E167" s="9">
        <f>Scores_World_data!AA168</f>
        <v>0</v>
      </c>
      <c r="F167" s="9">
        <f>Scores_World_data!AC168</f>
        <v>0</v>
      </c>
    </row>
    <row r="168" spans="1:6" ht="20.25" customHeight="1" x14ac:dyDescent="0.3">
      <c r="A168" s="7" t="str">
        <f>Scores_World_data!A169</f>
        <v>Equatorial Guinea</v>
      </c>
      <c r="B168" s="7" t="str">
        <f>Scores_World_data!B169</f>
        <v>GQ</v>
      </c>
      <c r="C168" s="8" t="str">
        <f>Scores_World_data!C169</f>
        <v>Africa</v>
      </c>
      <c r="D168" s="9">
        <f>Scores_World_data!O169</f>
        <v>0</v>
      </c>
      <c r="E168" s="9">
        <f>Scores_World_data!AA169</f>
        <v>0</v>
      </c>
      <c r="F168" s="9">
        <f>Scores_World_data!AC169</f>
        <v>0</v>
      </c>
    </row>
    <row r="169" spans="1:6" ht="20.25" customHeight="1" x14ac:dyDescent="0.3">
      <c r="A169" s="7" t="str">
        <f>Scores_World_data!A170</f>
        <v>Eritrea</v>
      </c>
      <c r="B169" s="7" t="str">
        <f>Scores_World_data!B170</f>
        <v>ER</v>
      </c>
      <c r="C169" s="8" t="str">
        <f>Scores_World_data!C170</f>
        <v>Africa</v>
      </c>
      <c r="D169" s="9">
        <f>Scores_World_data!O170</f>
        <v>0</v>
      </c>
      <c r="E169" s="9">
        <f>Scores_World_data!AA170</f>
        <v>0</v>
      </c>
      <c r="F169" s="9">
        <f>Scores_World_data!AC170</f>
        <v>0</v>
      </c>
    </row>
    <row r="170" spans="1:6" ht="20.25" customHeight="1" x14ac:dyDescent="0.3">
      <c r="A170" s="7" t="str">
        <f>Scores_World_data!A171</f>
        <v xml:space="preserve">Guatemala </v>
      </c>
      <c r="B170" s="7" t="str">
        <f>Scores_World_data!B171</f>
        <v>GT</v>
      </c>
      <c r="C170" s="8" t="str">
        <f>Scores_World_data!C171</f>
        <v>Americas</v>
      </c>
      <c r="D170" s="9">
        <f>Scores_World_data!O171</f>
        <v>0</v>
      </c>
      <c r="E170" s="9">
        <f>Scores_World_data!AA171</f>
        <v>0</v>
      </c>
      <c r="F170" s="9">
        <f>Scores_World_data!AC171</f>
        <v>0</v>
      </c>
    </row>
    <row r="171" spans="1:6" ht="20.25" customHeight="1" x14ac:dyDescent="0.3">
      <c r="A171" s="7" t="str">
        <f>Scores_World_data!A172</f>
        <v xml:space="preserve">Guyana </v>
      </c>
      <c r="B171" s="7" t="str">
        <f>Scores_World_data!B172</f>
        <v>GY</v>
      </c>
      <c r="C171" s="8" t="str">
        <f>Scores_World_data!C172</f>
        <v>Americas</v>
      </c>
      <c r="D171" s="9">
        <f>Scores_World_data!O172</f>
        <v>0</v>
      </c>
      <c r="E171" s="9">
        <f>Scores_World_data!AA172</f>
        <v>0</v>
      </c>
      <c r="F171" s="9">
        <f>Scores_World_data!AC172</f>
        <v>0</v>
      </c>
    </row>
    <row r="172" spans="1:6" ht="20.25" customHeight="1" x14ac:dyDescent="0.3">
      <c r="A172" s="7" t="str">
        <f>Scores_World_data!A173</f>
        <v>Haiti</v>
      </c>
      <c r="B172" s="7" t="str">
        <f>Scores_World_data!B173</f>
        <v>HT</v>
      </c>
      <c r="C172" s="8" t="str">
        <f>Scores_World_data!C173</f>
        <v>Americas</v>
      </c>
      <c r="D172" s="9">
        <f>Scores_World_data!O173</f>
        <v>0</v>
      </c>
      <c r="E172" s="9">
        <f>Scores_World_data!AA173</f>
        <v>0</v>
      </c>
      <c r="F172" s="9">
        <f>Scores_World_data!AC173</f>
        <v>0</v>
      </c>
    </row>
    <row r="173" spans="1:6" ht="20.25" customHeight="1" x14ac:dyDescent="0.3">
      <c r="A173" s="7" t="str">
        <f>Scores_World_data!A174</f>
        <v>Jamaica</v>
      </c>
      <c r="B173" s="7" t="str">
        <f>Scores_World_data!B174</f>
        <v>JM</v>
      </c>
      <c r="C173" s="8" t="str">
        <f>Scores_World_data!C174</f>
        <v>Americas</v>
      </c>
      <c r="D173" s="9">
        <f>Scores_World_data!O174</f>
        <v>0</v>
      </c>
      <c r="E173" s="9">
        <f>Scores_World_data!AA174</f>
        <v>0</v>
      </c>
      <c r="F173" s="9">
        <f>Scores_World_data!AC174</f>
        <v>0</v>
      </c>
    </row>
    <row r="174" spans="1:6" ht="20.25" customHeight="1" x14ac:dyDescent="0.3">
      <c r="A174" s="7" t="str">
        <f>Scores_World_data!A175</f>
        <v>Lybia</v>
      </c>
      <c r="B174" s="7" t="str">
        <f>Scores_World_data!B175</f>
        <v>LY</v>
      </c>
      <c r="C174" s="8" t="str">
        <f>Scores_World_data!C175</f>
        <v>Africa</v>
      </c>
      <c r="D174" s="9">
        <f>Scores_World_data!O175</f>
        <v>0</v>
      </c>
      <c r="E174" s="9">
        <f>Scores_World_data!AA175</f>
        <v>0</v>
      </c>
      <c r="F174" s="9">
        <f>Scores_World_data!AC175</f>
        <v>0</v>
      </c>
    </row>
    <row r="175" spans="1:6" ht="20.25" customHeight="1" x14ac:dyDescent="0.3">
      <c r="A175" s="7" t="str">
        <f>Scores_World_data!A176</f>
        <v>Macao</v>
      </c>
      <c r="B175" s="7" t="str">
        <f>Scores_World_data!B176</f>
        <v>MO</v>
      </c>
      <c r="C175" s="8" t="str">
        <f>Scores_World_data!C176</f>
        <v>Asia</v>
      </c>
      <c r="D175" s="9">
        <f>Scores_World_data!O176</f>
        <v>0</v>
      </c>
      <c r="E175" s="9">
        <f>Scores_World_data!AA176</f>
        <v>0</v>
      </c>
      <c r="F175" s="9">
        <f>Scores_World_data!AC176</f>
        <v>0</v>
      </c>
    </row>
    <row r="176" spans="1:6" ht="20.25" customHeight="1" x14ac:dyDescent="0.3">
      <c r="A176" s="7" t="str">
        <f>Scores_World_data!A177</f>
        <v>Nicaragua</v>
      </c>
      <c r="B176" s="7" t="str">
        <f>Scores_World_data!B177</f>
        <v>NI</v>
      </c>
      <c r="C176" s="8" t="str">
        <f>Scores_World_data!C177</f>
        <v>Americas</v>
      </c>
      <c r="D176" s="9">
        <f>Scores_World_data!O177</f>
        <v>0</v>
      </c>
      <c r="E176" s="9">
        <f>Scores_World_data!AA177</f>
        <v>0</v>
      </c>
      <c r="F176" s="9">
        <f>Scores_World_data!AC177</f>
        <v>0</v>
      </c>
    </row>
    <row r="177" spans="1:6" ht="20.25" customHeight="1" x14ac:dyDescent="0.3">
      <c r="A177" s="7" t="str">
        <f>Scores_World_data!A178</f>
        <v>North Korea</v>
      </c>
      <c r="B177" s="7" t="str">
        <f>Scores_World_data!B178</f>
        <v>KP</v>
      </c>
      <c r="C177" s="8" t="str">
        <f>Scores_World_data!C178</f>
        <v>Asia</v>
      </c>
      <c r="D177" s="9">
        <f>Scores_World_data!O178</f>
        <v>0</v>
      </c>
      <c r="E177" s="9">
        <f>Scores_World_data!AA178</f>
        <v>0</v>
      </c>
      <c r="F177" s="9">
        <f>Scores_World_data!AC178</f>
        <v>0</v>
      </c>
    </row>
    <row r="178" spans="1:6" ht="20.25" customHeight="1" x14ac:dyDescent="0.3">
      <c r="A178" s="7" t="str">
        <f>Scores_World_data!A179</f>
        <v>Saudi Arabia</v>
      </c>
      <c r="B178" s="7" t="str">
        <f>Scores_World_data!B179</f>
        <v>SA</v>
      </c>
      <c r="C178" s="8" t="str">
        <f>Scores_World_data!C179</f>
        <v>Asia</v>
      </c>
      <c r="D178" s="9">
        <f>Scores_World_data!O179</f>
        <v>0</v>
      </c>
      <c r="E178" s="9">
        <f>Scores_World_data!AA179</f>
        <v>0</v>
      </c>
      <c r="F178" s="9">
        <f>Scores_World_data!AC179</f>
        <v>0</v>
      </c>
    </row>
    <row r="179" spans="1:6" ht="20.25" customHeight="1" x14ac:dyDescent="0.3">
      <c r="A179" s="7" t="str">
        <f>Scores_World_data!A180</f>
        <v>Suriname</v>
      </c>
      <c r="B179" s="7" t="str">
        <f>Scores_World_data!B180</f>
        <v>SR</v>
      </c>
      <c r="C179" s="8" t="str">
        <f>Scores_World_data!C180</f>
        <v>Americas</v>
      </c>
      <c r="D179" s="9">
        <f>Scores_World_data!O180</f>
        <v>0</v>
      </c>
      <c r="E179" s="9">
        <f>Scores_World_data!AA180</f>
        <v>0</v>
      </c>
      <c r="F179" s="9">
        <f>Scores_World_data!AC180</f>
        <v>0</v>
      </c>
    </row>
    <row r="180" spans="1:6" ht="20.25" customHeight="1" x14ac:dyDescent="0.3">
      <c r="A180" s="7" t="str">
        <f>Scores_World_data!A181</f>
        <v>Trinidad et Tobago</v>
      </c>
      <c r="B180" s="7" t="str">
        <f>Scores_World_data!B181</f>
        <v>TT</v>
      </c>
      <c r="C180" s="8" t="str">
        <f>Scores_World_data!C181</f>
        <v>Americas</v>
      </c>
      <c r="D180" s="9">
        <f>Scores_World_data!O181</f>
        <v>0</v>
      </c>
      <c r="E180" s="9">
        <f>Scores_World_data!AA181</f>
        <v>0</v>
      </c>
      <c r="F180" s="9">
        <f>Scores_World_data!AC181</f>
        <v>0</v>
      </c>
    </row>
    <row r="181" spans="1:6" ht="20.25" customHeight="1" x14ac:dyDescent="0.3">
      <c r="A181" s="7" t="str">
        <f>Scores_World_data!A182</f>
        <v>Venezuela</v>
      </c>
      <c r="B181" s="7" t="str">
        <f>Scores_World_data!B182</f>
        <v>VE</v>
      </c>
      <c r="C181" s="8" t="str">
        <f>Scores_World_data!C182</f>
        <v>Americas</v>
      </c>
      <c r="D181" s="9">
        <f>Scores_World_data!O182</f>
        <v>0</v>
      </c>
      <c r="E181" s="9">
        <f>Scores_World_data!AA182</f>
        <v>0</v>
      </c>
      <c r="F181" s="9">
        <f>Scores_World_data!AC182</f>
        <v>0</v>
      </c>
    </row>
    <row r="182" spans="1:6" ht="20.25" customHeight="1" x14ac:dyDescent="0.3">
      <c r="A182" s="16" t="str">
        <f>Scores_World_data!A183</f>
        <v>Western Sahara</v>
      </c>
      <c r="B182" s="16" t="str">
        <f>Scores_World_data!B183</f>
        <v>EH</v>
      </c>
      <c r="C182" s="17" t="str">
        <f>Scores_World_data!C183</f>
        <v>Africa</v>
      </c>
      <c r="D182" s="9">
        <f>Scores_World_data!O183</f>
        <v>0</v>
      </c>
      <c r="E182" s="9">
        <f>Scores_World_data!AA183</f>
        <v>0</v>
      </c>
      <c r="F182" s="9">
        <f>Scores_World_data!AC183</f>
        <v>0</v>
      </c>
    </row>
  </sheetData>
  <mergeCells count="4">
    <mergeCell ref="D1:F1"/>
    <mergeCell ref="C1:C2"/>
    <mergeCell ref="A1:A2"/>
    <mergeCell ref="B1:B2"/>
  </mergeCells>
  <pageMargins left="0.75" right="0.75" top="1" bottom="1" header="0.5" footer="0.5"/>
  <pageSetup orientation="portrait"/>
  <headerFooter>
    <oddFooter>&amp;L&amp;"Helvetica,Regular"&amp;12&amp;K000000	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X183"/>
  <sheetViews>
    <sheetView showGridLines="0" tabSelected="1" zoomScale="92" zoomScaleNormal="39" workbookViewId="0">
      <selection activeCell="D15" sqref="D15"/>
    </sheetView>
  </sheetViews>
  <sheetFormatPr baseColWidth="10" defaultColWidth="12.19921875" defaultRowHeight="18" customHeight="1" x14ac:dyDescent="0.3"/>
  <cols>
    <col min="1" max="1" width="15.6640625" style="1" customWidth="1"/>
    <col min="2" max="19" width="12.19921875" style="1" customWidth="1"/>
    <col min="20" max="20" width="14.46484375" style="1" customWidth="1"/>
    <col min="21" max="27" width="12.19921875" style="1" customWidth="1"/>
    <col min="28" max="28" width="24.19921875" style="1" customWidth="1"/>
    <col min="29" max="31" width="12.19921875" style="1" customWidth="1"/>
    <col min="32" max="32" width="12.59765625" style="1" customWidth="1"/>
    <col min="33" max="258" width="12.19921875" style="1" customWidth="1"/>
  </cols>
  <sheetData>
    <row r="1" spans="1:35" ht="20.25" customHeight="1" x14ac:dyDescent="0.3">
      <c r="A1" s="18" t="s">
        <v>0</v>
      </c>
      <c r="B1" s="18" t="s">
        <v>1</v>
      </c>
      <c r="C1" s="18" t="s">
        <v>2</v>
      </c>
      <c r="D1" s="18" t="s">
        <v>3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8" t="s">
        <v>155</v>
      </c>
      <c r="AG1" s="19"/>
      <c r="AH1" s="19"/>
      <c r="AI1" s="19"/>
    </row>
    <row r="2" spans="1:35" ht="20.25" customHeight="1" x14ac:dyDescent="0.3">
      <c r="A2" s="19"/>
      <c r="B2" s="19"/>
      <c r="C2" s="19"/>
      <c r="D2" s="18" t="s">
        <v>156</v>
      </c>
      <c r="E2" s="19"/>
      <c r="F2" s="19"/>
      <c r="G2" s="19"/>
      <c r="H2" s="19"/>
      <c r="I2" s="18" t="s">
        <v>157</v>
      </c>
      <c r="J2" s="19"/>
      <c r="K2" s="19"/>
      <c r="L2" s="19"/>
      <c r="M2" s="19"/>
      <c r="N2" s="18" t="s">
        <v>158</v>
      </c>
      <c r="O2" s="18" t="s">
        <v>159</v>
      </c>
      <c r="P2" s="18" t="s">
        <v>160</v>
      </c>
      <c r="Q2" s="19"/>
      <c r="R2" s="19"/>
      <c r="S2" s="19"/>
      <c r="T2" s="19"/>
      <c r="U2" s="18" t="s">
        <v>161</v>
      </c>
      <c r="V2" s="19"/>
      <c r="W2" s="19"/>
      <c r="X2" s="19"/>
      <c r="Y2" s="19"/>
      <c r="Z2" s="18" t="s">
        <v>162</v>
      </c>
      <c r="AA2" s="18" t="s">
        <v>163</v>
      </c>
      <c r="AB2" s="18" t="s">
        <v>6</v>
      </c>
      <c r="AC2" s="18" t="s">
        <v>164</v>
      </c>
      <c r="AD2" s="18" t="s">
        <v>441</v>
      </c>
      <c r="AE2" s="18" t="s">
        <v>442</v>
      </c>
      <c r="AF2" s="18" t="s">
        <v>165</v>
      </c>
      <c r="AG2" s="18" t="s">
        <v>157</v>
      </c>
      <c r="AH2" s="18" t="s">
        <v>166</v>
      </c>
      <c r="AI2" s="18" t="s">
        <v>167</v>
      </c>
    </row>
    <row r="3" spans="1:35" ht="57.25" customHeight="1" x14ac:dyDescent="0.3">
      <c r="A3" s="19"/>
      <c r="B3" s="19"/>
      <c r="C3" s="19"/>
      <c r="D3" s="18" t="s">
        <v>168</v>
      </c>
      <c r="E3" s="18" t="s">
        <v>169</v>
      </c>
      <c r="F3" s="18" t="s">
        <v>170</v>
      </c>
      <c r="G3" s="18" t="s">
        <v>171</v>
      </c>
      <c r="H3" s="18" t="s">
        <v>172</v>
      </c>
      <c r="I3" s="18" t="s">
        <v>168</v>
      </c>
      <c r="J3" s="18" t="s">
        <v>169</v>
      </c>
      <c r="K3" s="18" t="s">
        <v>170</v>
      </c>
      <c r="L3" s="18" t="s">
        <v>171</v>
      </c>
      <c r="M3" s="18" t="s">
        <v>172</v>
      </c>
      <c r="N3" s="19"/>
      <c r="O3" s="19"/>
      <c r="P3" s="18" t="s">
        <v>168</v>
      </c>
      <c r="Q3" s="18" t="s">
        <v>169</v>
      </c>
      <c r="R3" s="18" t="s">
        <v>170</v>
      </c>
      <c r="S3" s="18" t="s">
        <v>171</v>
      </c>
      <c r="T3" s="18" t="s">
        <v>173</v>
      </c>
      <c r="U3" s="18" t="s">
        <v>168</v>
      </c>
      <c r="V3" s="18" t="s">
        <v>169</v>
      </c>
      <c r="W3" s="18" t="s">
        <v>170</v>
      </c>
      <c r="X3" s="18" t="s">
        <v>171</v>
      </c>
      <c r="Y3" s="18" t="s">
        <v>174</v>
      </c>
      <c r="Z3" s="19"/>
      <c r="AA3" s="19"/>
      <c r="AB3" s="18" t="s">
        <v>175</v>
      </c>
      <c r="AC3" s="19"/>
      <c r="AD3" s="19"/>
      <c r="AE3" s="19"/>
      <c r="AF3" s="19"/>
      <c r="AG3" s="19"/>
      <c r="AH3" s="19"/>
      <c r="AI3" s="19"/>
    </row>
    <row r="4" spans="1:35" ht="20.5" customHeight="1" x14ac:dyDescent="0.3">
      <c r="A4" s="19"/>
      <c r="B4" s="19"/>
      <c r="C4" s="19"/>
      <c r="D4" s="18">
        <v>2</v>
      </c>
      <c r="E4" s="18">
        <v>1</v>
      </c>
      <c r="F4" s="18">
        <v>2</v>
      </c>
      <c r="G4" s="18">
        <v>5</v>
      </c>
      <c r="H4" s="18">
        <v>10</v>
      </c>
      <c r="I4" s="18">
        <v>2</v>
      </c>
      <c r="J4" s="18">
        <v>1</v>
      </c>
      <c r="K4" s="18">
        <v>2</v>
      </c>
      <c r="L4" s="18">
        <v>5</v>
      </c>
      <c r="M4" s="18">
        <v>10</v>
      </c>
      <c r="N4" s="19">
        <v>10</v>
      </c>
      <c r="O4" s="19">
        <v>10</v>
      </c>
      <c r="P4" s="18">
        <v>2</v>
      </c>
      <c r="Q4" s="18">
        <v>1</v>
      </c>
      <c r="R4" s="18">
        <v>2</v>
      </c>
      <c r="S4" s="18">
        <v>5</v>
      </c>
      <c r="T4" s="18">
        <v>10</v>
      </c>
      <c r="U4" s="18">
        <v>2</v>
      </c>
      <c r="V4" s="18">
        <v>1</v>
      </c>
      <c r="W4" s="18">
        <v>2</v>
      </c>
      <c r="X4" s="18">
        <v>5</v>
      </c>
      <c r="Y4" s="18">
        <v>10</v>
      </c>
      <c r="Z4" s="19">
        <v>10</v>
      </c>
      <c r="AA4" s="19">
        <v>10</v>
      </c>
      <c r="AB4" s="18">
        <v>20</v>
      </c>
      <c r="AC4" s="19"/>
      <c r="AD4" s="19"/>
      <c r="AE4" s="19"/>
      <c r="AF4" s="20">
        <v>0.4</v>
      </c>
      <c r="AG4" s="20">
        <v>0.5</v>
      </c>
      <c r="AH4" s="20">
        <v>0.4</v>
      </c>
      <c r="AI4" s="20">
        <v>0.7</v>
      </c>
    </row>
    <row r="5" spans="1:35" ht="20.25" customHeight="1" x14ac:dyDescent="0.3">
      <c r="A5" s="36" t="s">
        <v>379</v>
      </c>
      <c r="B5" s="35" t="s">
        <v>380</v>
      </c>
      <c r="C5" s="35" t="s">
        <v>25</v>
      </c>
      <c r="D5" s="24">
        <v>2</v>
      </c>
      <c r="E5" s="25">
        <v>1</v>
      </c>
      <c r="F5" s="25">
        <v>2</v>
      </c>
      <c r="G5" s="25">
        <v>3</v>
      </c>
      <c r="H5" s="25">
        <f t="shared" ref="H5:H36" si="0">SUM(D5:G5)</f>
        <v>8</v>
      </c>
      <c r="I5" s="25">
        <v>2</v>
      </c>
      <c r="J5" s="25">
        <v>1</v>
      </c>
      <c r="K5" s="25">
        <v>0</v>
      </c>
      <c r="L5" s="25">
        <v>2.5</v>
      </c>
      <c r="M5" s="25">
        <f t="shared" ref="M5:M36" si="1">SUM(I5:L5)</f>
        <v>5.5</v>
      </c>
      <c r="N5" s="25">
        <f t="shared" ref="N5:N36" si="2">SUM(H5*$AF$4+M5*$AG$4)*(10/(($AF$4+$AG$4)*10))</f>
        <v>6.6111111111111116</v>
      </c>
      <c r="O5" s="25">
        <f t="shared" ref="O5:O36" si="3">ROUND(N5/5,1)*5</f>
        <v>6.5</v>
      </c>
      <c r="P5" s="25">
        <v>1</v>
      </c>
      <c r="Q5" s="25">
        <v>1</v>
      </c>
      <c r="R5" s="25">
        <v>2</v>
      </c>
      <c r="S5" s="25">
        <v>3</v>
      </c>
      <c r="T5" s="25">
        <f>SUM(P5:S5)</f>
        <v>7</v>
      </c>
      <c r="U5" s="25">
        <v>2</v>
      </c>
      <c r="V5" s="25">
        <v>0</v>
      </c>
      <c r="W5" s="25">
        <v>0</v>
      </c>
      <c r="X5" s="25">
        <v>2</v>
      </c>
      <c r="Y5" s="25">
        <f t="shared" ref="Y5:Y15" si="4">SUM(U5:X5)</f>
        <v>4</v>
      </c>
      <c r="Z5" s="25">
        <f>SUM(T5*$AH$4+Y5*$AI$4)*(10/(($AH$4+$AI$4)*10))</f>
        <v>5.0909090909090908</v>
      </c>
      <c r="AA5" s="25">
        <f t="shared" ref="AA5:AA36" si="5">ROUND(Z5/5,1)*5</f>
        <v>5</v>
      </c>
      <c r="AB5" s="25">
        <f t="shared" ref="AB5:AB36" si="6">N5*($AF$4+$AG$4)+Z5*($AH$4+$AI$4)</f>
        <v>11.55</v>
      </c>
      <c r="AC5" s="25">
        <f t="shared" ref="AC5:AC36" si="7">ROUND(AB5/5,1)*5</f>
        <v>11.5</v>
      </c>
      <c r="AD5" s="25">
        <v>10.5</v>
      </c>
      <c r="AE5" s="22">
        <f>AC5-AD5</f>
        <v>1</v>
      </c>
      <c r="AF5" s="23"/>
      <c r="AG5" s="23"/>
      <c r="AH5" s="23"/>
      <c r="AI5" s="23"/>
    </row>
    <row r="6" spans="1:35" ht="20.25" customHeight="1" x14ac:dyDescent="0.3">
      <c r="A6" s="36" t="s">
        <v>139</v>
      </c>
      <c r="B6" s="35" t="s">
        <v>140</v>
      </c>
      <c r="C6" s="35" t="s">
        <v>15</v>
      </c>
      <c r="D6" s="24">
        <v>2</v>
      </c>
      <c r="E6" s="25">
        <v>1</v>
      </c>
      <c r="F6" s="25">
        <v>2</v>
      </c>
      <c r="G6" s="25">
        <v>3</v>
      </c>
      <c r="H6" s="25">
        <f t="shared" si="0"/>
        <v>8</v>
      </c>
      <c r="I6" s="25">
        <v>2</v>
      </c>
      <c r="J6" s="25">
        <v>0</v>
      </c>
      <c r="K6" s="25">
        <v>0.5</v>
      </c>
      <c r="L6" s="25">
        <v>2.5</v>
      </c>
      <c r="M6" s="25">
        <f t="shared" si="1"/>
        <v>5</v>
      </c>
      <c r="N6" s="25">
        <f t="shared" si="2"/>
        <v>6.3333333333333339</v>
      </c>
      <c r="O6" s="25">
        <f t="shared" si="3"/>
        <v>6.5</v>
      </c>
      <c r="P6" s="25">
        <v>0</v>
      </c>
      <c r="Q6" s="25">
        <v>0</v>
      </c>
      <c r="R6" s="25">
        <v>0</v>
      </c>
      <c r="S6" s="25">
        <v>0</v>
      </c>
      <c r="T6" s="25">
        <f>SUM(P6:S6)</f>
        <v>0</v>
      </c>
      <c r="U6" s="25">
        <v>2</v>
      </c>
      <c r="V6" s="25">
        <v>0</v>
      </c>
      <c r="W6" s="25">
        <v>2</v>
      </c>
      <c r="X6" s="25">
        <v>3</v>
      </c>
      <c r="Y6" s="25">
        <f t="shared" si="4"/>
        <v>7</v>
      </c>
      <c r="Z6" s="25">
        <f>SUM(T6*$AH$4+Y6*$AI$4)*(10/(($AH$4+$AI$4)*10))</f>
        <v>4.4545454545454541</v>
      </c>
      <c r="AA6" s="25">
        <f t="shared" si="5"/>
        <v>4.5</v>
      </c>
      <c r="AB6" s="25">
        <f t="shared" si="6"/>
        <v>10.600000000000001</v>
      </c>
      <c r="AC6" s="25">
        <f t="shared" si="7"/>
        <v>10.5</v>
      </c>
      <c r="AD6" s="25">
        <v>10</v>
      </c>
      <c r="AE6" s="22">
        <f t="shared" ref="AE6:AE7" si="8">AC6-AD6</f>
        <v>0.5</v>
      </c>
      <c r="AF6" s="26"/>
      <c r="AG6" s="26"/>
      <c r="AH6" s="26"/>
      <c r="AI6" s="26"/>
    </row>
    <row r="7" spans="1:35" ht="20.25" customHeight="1" x14ac:dyDescent="0.3">
      <c r="A7" s="36" t="s">
        <v>73</v>
      </c>
      <c r="B7" s="35" t="s">
        <v>74</v>
      </c>
      <c r="C7" s="35" t="s">
        <v>25</v>
      </c>
      <c r="D7" s="21">
        <v>2</v>
      </c>
      <c r="E7" s="22">
        <v>0</v>
      </c>
      <c r="F7" s="22">
        <v>2</v>
      </c>
      <c r="G7" s="22">
        <v>3.5</v>
      </c>
      <c r="H7" s="22">
        <f t="shared" si="0"/>
        <v>7.5</v>
      </c>
      <c r="I7" s="22">
        <v>2</v>
      </c>
      <c r="J7" s="22">
        <v>0</v>
      </c>
      <c r="K7" s="22">
        <v>0</v>
      </c>
      <c r="L7" s="22">
        <v>2.5</v>
      </c>
      <c r="M7" s="22">
        <f t="shared" si="1"/>
        <v>4.5</v>
      </c>
      <c r="N7" s="22">
        <f t="shared" si="2"/>
        <v>5.8333333333333339</v>
      </c>
      <c r="O7" s="22">
        <f t="shared" si="3"/>
        <v>6</v>
      </c>
      <c r="P7" s="22">
        <v>0</v>
      </c>
      <c r="Q7" s="22">
        <v>0</v>
      </c>
      <c r="R7" s="22">
        <v>0</v>
      </c>
      <c r="S7" s="22">
        <v>0</v>
      </c>
      <c r="T7" s="22">
        <f>SUM(P7:S7)</f>
        <v>0</v>
      </c>
      <c r="U7" s="22">
        <v>0</v>
      </c>
      <c r="V7" s="22">
        <v>0</v>
      </c>
      <c r="W7" s="22">
        <v>0</v>
      </c>
      <c r="X7" s="22">
        <v>0</v>
      </c>
      <c r="Y7" s="22">
        <f t="shared" si="4"/>
        <v>0</v>
      </c>
      <c r="Z7" s="22">
        <f>SUM(T7*$AH$4+Y7*$AI$4)*(10/(($AH$4+$AI$4)*10))</f>
        <v>0</v>
      </c>
      <c r="AA7" s="22">
        <f t="shared" si="5"/>
        <v>0</v>
      </c>
      <c r="AB7" s="22">
        <f t="shared" si="6"/>
        <v>5.2500000000000009</v>
      </c>
      <c r="AC7" s="22">
        <f t="shared" si="7"/>
        <v>5.5</v>
      </c>
      <c r="AD7" s="22">
        <v>3.5</v>
      </c>
      <c r="AE7" s="22">
        <f t="shared" si="8"/>
        <v>2</v>
      </c>
      <c r="AF7" s="26"/>
      <c r="AG7" s="26"/>
      <c r="AH7" s="26"/>
      <c r="AI7" s="26"/>
    </row>
    <row r="8" spans="1:35" ht="20.25" customHeight="1" x14ac:dyDescent="0.3">
      <c r="A8" s="35" t="s">
        <v>153</v>
      </c>
      <c r="B8" s="35" t="s">
        <v>154</v>
      </c>
      <c r="C8" s="35" t="s">
        <v>30</v>
      </c>
      <c r="D8" s="21">
        <v>2</v>
      </c>
      <c r="E8" s="22">
        <v>1</v>
      </c>
      <c r="F8" s="22">
        <v>2</v>
      </c>
      <c r="G8" s="22">
        <v>4.5</v>
      </c>
      <c r="H8" s="22">
        <f t="shared" si="0"/>
        <v>9.5</v>
      </c>
      <c r="I8" s="22">
        <v>2</v>
      </c>
      <c r="J8" s="22">
        <v>0</v>
      </c>
      <c r="K8" s="22">
        <v>2</v>
      </c>
      <c r="L8" s="22">
        <v>4</v>
      </c>
      <c r="M8" s="22">
        <f t="shared" si="1"/>
        <v>8</v>
      </c>
      <c r="N8" s="22">
        <f t="shared" si="2"/>
        <v>8.6666666666666679</v>
      </c>
      <c r="O8" s="22">
        <f t="shared" si="3"/>
        <v>8.5</v>
      </c>
      <c r="P8" s="22" t="s">
        <v>265</v>
      </c>
      <c r="Q8" s="22" t="s">
        <v>265</v>
      </c>
      <c r="R8" s="22" t="s">
        <v>265</v>
      </c>
      <c r="S8" s="22" t="s">
        <v>265</v>
      </c>
      <c r="T8" s="22" t="s">
        <v>265</v>
      </c>
      <c r="U8" s="22">
        <v>2</v>
      </c>
      <c r="V8" s="22">
        <v>0</v>
      </c>
      <c r="W8" s="22">
        <v>2</v>
      </c>
      <c r="X8" s="22">
        <v>5</v>
      </c>
      <c r="Y8" s="22">
        <f t="shared" si="4"/>
        <v>9</v>
      </c>
      <c r="Z8" s="22">
        <f>Y8</f>
        <v>9</v>
      </c>
      <c r="AA8" s="22">
        <f t="shared" si="5"/>
        <v>9</v>
      </c>
      <c r="AB8" s="22">
        <f t="shared" si="6"/>
        <v>17.700000000000003</v>
      </c>
      <c r="AC8" s="22">
        <f t="shared" si="7"/>
        <v>17.5</v>
      </c>
      <c r="AD8" s="22">
        <f t="shared" ref="AD8:AD39" si="9">ROUND(AC8/5,1)*5</f>
        <v>17.5</v>
      </c>
      <c r="AE8" s="22">
        <v>0</v>
      </c>
      <c r="AF8" s="23"/>
      <c r="AG8" s="23"/>
      <c r="AH8" s="23"/>
      <c r="AI8" s="23"/>
    </row>
    <row r="9" spans="1:35" ht="20.25" customHeight="1" x14ac:dyDescent="0.3">
      <c r="A9" s="35" t="s">
        <v>141</v>
      </c>
      <c r="B9" s="35" t="s">
        <v>142</v>
      </c>
      <c r="C9" s="35" t="s">
        <v>30</v>
      </c>
      <c r="D9" s="21">
        <v>2</v>
      </c>
      <c r="E9" s="22">
        <v>1</v>
      </c>
      <c r="F9" s="22">
        <v>2</v>
      </c>
      <c r="G9" s="22">
        <v>3.5</v>
      </c>
      <c r="H9" s="22">
        <f t="shared" si="0"/>
        <v>8.5</v>
      </c>
      <c r="I9" s="22">
        <v>2</v>
      </c>
      <c r="J9" s="22">
        <v>0</v>
      </c>
      <c r="K9" s="22">
        <v>2</v>
      </c>
      <c r="L9" s="22">
        <v>3.5</v>
      </c>
      <c r="M9" s="22">
        <f t="shared" si="1"/>
        <v>7.5</v>
      </c>
      <c r="N9" s="22">
        <f t="shared" si="2"/>
        <v>7.9444444444444455</v>
      </c>
      <c r="O9" s="22">
        <f t="shared" si="3"/>
        <v>8</v>
      </c>
      <c r="P9" s="22">
        <v>1</v>
      </c>
      <c r="Q9" s="22">
        <v>1</v>
      </c>
      <c r="R9" s="22">
        <v>2</v>
      </c>
      <c r="S9" s="22">
        <v>3.5</v>
      </c>
      <c r="T9" s="22">
        <v>7.5</v>
      </c>
      <c r="U9" s="22">
        <v>2</v>
      </c>
      <c r="V9" s="22">
        <v>1</v>
      </c>
      <c r="W9" s="22">
        <v>2</v>
      </c>
      <c r="X9" s="22">
        <v>3.5</v>
      </c>
      <c r="Y9" s="22">
        <f t="shared" si="4"/>
        <v>8.5</v>
      </c>
      <c r="Z9" s="22">
        <f t="shared" ref="Z9:Z40" si="10">SUM(T9*$AH$4+Y9*$AI$4)*(10/(($AH$4+$AI$4)*10))</f>
        <v>8.1363636363636349</v>
      </c>
      <c r="AA9" s="22">
        <f t="shared" si="5"/>
        <v>8</v>
      </c>
      <c r="AB9" s="22">
        <f t="shared" si="6"/>
        <v>16.100000000000001</v>
      </c>
      <c r="AC9" s="22">
        <f t="shared" si="7"/>
        <v>16</v>
      </c>
      <c r="AD9" s="22">
        <f t="shared" si="9"/>
        <v>16</v>
      </c>
      <c r="AE9" s="22">
        <v>0</v>
      </c>
      <c r="AF9" s="26"/>
      <c r="AG9" s="26"/>
      <c r="AH9" s="26"/>
      <c r="AI9" s="26"/>
    </row>
    <row r="10" spans="1:35" ht="20.25" customHeight="1" x14ac:dyDescent="0.3">
      <c r="A10" s="35" t="s">
        <v>151</v>
      </c>
      <c r="B10" s="35" t="s">
        <v>152</v>
      </c>
      <c r="C10" s="35" t="s">
        <v>15</v>
      </c>
      <c r="D10" s="24">
        <v>2</v>
      </c>
      <c r="E10" s="25">
        <v>1</v>
      </c>
      <c r="F10" s="25">
        <v>2</v>
      </c>
      <c r="G10" s="25">
        <v>3.5</v>
      </c>
      <c r="H10" s="25">
        <f t="shared" si="0"/>
        <v>8.5</v>
      </c>
      <c r="I10" s="25">
        <v>2</v>
      </c>
      <c r="J10" s="25">
        <v>0</v>
      </c>
      <c r="K10" s="25">
        <v>2</v>
      </c>
      <c r="L10" s="25">
        <v>3.5</v>
      </c>
      <c r="M10" s="25">
        <f t="shared" si="1"/>
        <v>7.5</v>
      </c>
      <c r="N10" s="25">
        <f t="shared" si="2"/>
        <v>7.9444444444444455</v>
      </c>
      <c r="O10" s="25">
        <f t="shared" si="3"/>
        <v>8</v>
      </c>
      <c r="P10" s="25">
        <v>1</v>
      </c>
      <c r="Q10" s="25">
        <v>1</v>
      </c>
      <c r="R10" s="25">
        <v>2</v>
      </c>
      <c r="S10" s="25">
        <v>3.5</v>
      </c>
      <c r="T10" s="25">
        <f>SUM(P10:S10)</f>
        <v>7.5</v>
      </c>
      <c r="U10" s="25">
        <v>2</v>
      </c>
      <c r="V10" s="25">
        <v>0</v>
      </c>
      <c r="W10" s="25">
        <v>2</v>
      </c>
      <c r="X10" s="25">
        <v>3.5</v>
      </c>
      <c r="Y10" s="25">
        <f t="shared" si="4"/>
        <v>7.5</v>
      </c>
      <c r="Z10" s="25">
        <f t="shared" si="10"/>
        <v>7.5</v>
      </c>
      <c r="AA10" s="25">
        <f t="shared" si="5"/>
        <v>7.5</v>
      </c>
      <c r="AB10" s="25">
        <f t="shared" si="6"/>
        <v>15.400000000000002</v>
      </c>
      <c r="AC10" s="25">
        <f t="shared" si="7"/>
        <v>15.5</v>
      </c>
      <c r="AD10" s="25">
        <f t="shared" si="9"/>
        <v>15.5</v>
      </c>
      <c r="AE10" s="22">
        <v>0</v>
      </c>
      <c r="AF10" s="23"/>
      <c r="AG10" s="23"/>
      <c r="AH10" s="23"/>
      <c r="AI10" s="23"/>
    </row>
    <row r="11" spans="1:35" ht="20.25" customHeight="1" x14ac:dyDescent="0.3">
      <c r="A11" s="35" t="s">
        <v>390</v>
      </c>
      <c r="B11" s="35" t="s">
        <v>150</v>
      </c>
      <c r="C11" s="35" t="s">
        <v>30</v>
      </c>
      <c r="D11" s="21">
        <v>2</v>
      </c>
      <c r="E11" s="22">
        <v>1</v>
      </c>
      <c r="F11" s="22">
        <v>2</v>
      </c>
      <c r="G11" s="22">
        <v>3.5</v>
      </c>
      <c r="H11" s="22">
        <f t="shared" si="0"/>
        <v>8.5</v>
      </c>
      <c r="I11" s="22">
        <v>2</v>
      </c>
      <c r="J11" s="22">
        <v>0</v>
      </c>
      <c r="K11" s="22">
        <v>2</v>
      </c>
      <c r="L11" s="22">
        <v>3.5</v>
      </c>
      <c r="M11" s="22">
        <f t="shared" si="1"/>
        <v>7.5</v>
      </c>
      <c r="N11" s="22">
        <f t="shared" si="2"/>
        <v>7.9444444444444455</v>
      </c>
      <c r="O11" s="22">
        <f t="shared" si="3"/>
        <v>8</v>
      </c>
      <c r="P11" s="22">
        <v>1.5</v>
      </c>
      <c r="Q11" s="22">
        <v>1</v>
      </c>
      <c r="R11" s="22">
        <v>2</v>
      </c>
      <c r="S11" s="22">
        <v>3.5</v>
      </c>
      <c r="T11" s="22">
        <f>SUM(P11:S11)</f>
        <v>8</v>
      </c>
      <c r="U11" s="22">
        <v>2</v>
      </c>
      <c r="V11" s="22">
        <v>0</v>
      </c>
      <c r="W11" s="22">
        <v>2</v>
      </c>
      <c r="X11" s="22">
        <v>3</v>
      </c>
      <c r="Y11" s="22">
        <f t="shared" si="4"/>
        <v>7</v>
      </c>
      <c r="Z11" s="22">
        <f t="shared" si="10"/>
        <v>7.3636363636363633</v>
      </c>
      <c r="AA11" s="22">
        <f t="shared" si="5"/>
        <v>7.5</v>
      </c>
      <c r="AB11" s="22">
        <f t="shared" si="6"/>
        <v>15.25</v>
      </c>
      <c r="AC11" s="22">
        <f t="shared" si="7"/>
        <v>15.5</v>
      </c>
      <c r="AD11" s="22">
        <f t="shared" si="9"/>
        <v>15.5</v>
      </c>
      <c r="AE11" s="22">
        <v>0</v>
      </c>
      <c r="AF11" s="23"/>
      <c r="AG11" s="23"/>
      <c r="AH11" s="23"/>
      <c r="AI11" s="23"/>
    </row>
    <row r="12" spans="1:35" ht="20.25" customHeight="1" x14ac:dyDescent="0.3">
      <c r="A12" s="35" t="s">
        <v>149</v>
      </c>
      <c r="B12" s="35" t="s">
        <v>389</v>
      </c>
      <c r="C12" s="35" t="s">
        <v>30</v>
      </c>
      <c r="D12" s="21">
        <v>2</v>
      </c>
      <c r="E12" s="22">
        <v>1</v>
      </c>
      <c r="F12" s="22">
        <v>2</v>
      </c>
      <c r="G12" s="22">
        <v>4</v>
      </c>
      <c r="H12" s="22">
        <f t="shared" si="0"/>
        <v>9</v>
      </c>
      <c r="I12" s="22">
        <v>2</v>
      </c>
      <c r="J12" s="22">
        <v>0</v>
      </c>
      <c r="K12" s="22">
        <v>2</v>
      </c>
      <c r="L12" s="22">
        <v>3</v>
      </c>
      <c r="M12" s="22">
        <f t="shared" si="1"/>
        <v>7</v>
      </c>
      <c r="N12" s="22">
        <f t="shared" si="2"/>
        <v>7.8888888888888893</v>
      </c>
      <c r="O12" s="22">
        <f t="shared" si="3"/>
        <v>8</v>
      </c>
      <c r="P12" s="22">
        <v>2</v>
      </c>
      <c r="Q12" s="22">
        <v>1</v>
      </c>
      <c r="R12" s="22">
        <v>2</v>
      </c>
      <c r="S12" s="22">
        <v>3.5</v>
      </c>
      <c r="T12" s="22">
        <v>8.5</v>
      </c>
      <c r="U12" s="22">
        <v>1</v>
      </c>
      <c r="V12" s="22">
        <v>0</v>
      </c>
      <c r="W12" s="22">
        <v>2</v>
      </c>
      <c r="X12" s="22">
        <v>3.5</v>
      </c>
      <c r="Y12" s="22">
        <f t="shared" si="4"/>
        <v>6.5</v>
      </c>
      <c r="Z12" s="22">
        <f t="shared" si="10"/>
        <v>7.2272727272727275</v>
      </c>
      <c r="AA12" s="22">
        <f t="shared" si="5"/>
        <v>7</v>
      </c>
      <c r="AB12" s="22">
        <f t="shared" si="6"/>
        <v>15.05</v>
      </c>
      <c r="AC12" s="22">
        <f t="shared" si="7"/>
        <v>15</v>
      </c>
      <c r="AD12" s="22">
        <f t="shared" si="9"/>
        <v>15</v>
      </c>
      <c r="AE12" s="22">
        <v>0</v>
      </c>
      <c r="AF12" s="26"/>
      <c r="AG12" s="26"/>
      <c r="AH12" s="26"/>
      <c r="AI12" s="26"/>
    </row>
    <row r="13" spans="1:35" ht="20.25" customHeight="1" x14ac:dyDescent="0.3">
      <c r="A13" s="35" t="s">
        <v>387</v>
      </c>
      <c r="B13" s="35" t="s">
        <v>388</v>
      </c>
      <c r="C13" s="35" t="s">
        <v>15</v>
      </c>
      <c r="D13" s="21">
        <v>2</v>
      </c>
      <c r="E13" s="22">
        <v>1</v>
      </c>
      <c r="F13" s="22">
        <v>2</v>
      </c>
      <c r="G13" s="22">
        <v>3</v>
      </c>
      <c r="H13" s="22">
        <f t="shared" si="0"/>
        <v>8</v>
      </c>
      <c r="I13" s="22">
        <v>2</v>
      </c>
      <c r="J13" s="22">
        <v>1</v>
      </c>
      <c r="K13" s="22">
        <v>2</v>
      </c>
      <c r="L13" s="22">
        <v>3</v>
      </c>
      <c r="M13" s="22">
        <f t="shared" si="1"/>
        <v>8</v>
      </c>
      <c r="N13" s="22">
        <f t="shared" si="2"/>
        <v>8</v>
      </c>
      <c r="O13" s="22">
        <f t="shared" si="3"/>
        <v>8</v>
      </c>
      <c r="P13" s="22">
        <v>1</v>
      </c>
      <c r="Q13" s="22">
        <v>1</v>
      </c>
      <c r="R13" s="22">
        <v>2</v>
      </c>
      <c r="S13" s="22">
        <v>3</v>
      </c>
      <c r="T13" s="22">
        <f>SUM(P13:S13)</f>
        <v>7</v>
      </c>
      <c r="U13" s="22">
        <v>2</v>
      </c>
      <c r="V13" s="22">
        <v>0</v>
      </c>
      <c r="W13" s="22">
        <v>2</v>
      </c>
      <c r="X13" s="22">
        <v>3</v>
      </c>
      <c r="Y13" s="22">
        <f t="shared" si="4"/>
        <v>7</v>
      </c>
      <c r="Z13" s="22">
        <f t="shared" si="10"/>
        <v>6.9999999999999991</v>
      </c>
      <c r="AA13" s="22">
        <f t="shared" si="5"/>
        <v>7</v>
      </c>
      <c r="AB13" s="22">
        <f t="shared" si="6"/>
        <v>14.899999999999999</v>
      </c>
      <c r="AC13" s="22">
        <f t="shared" si="7"/>
        <v>15</v>
      </c>
      <c r="AD13" s="22">
        <f t="shared" si="9"/>
        <v>15</v>
      </c>
      <c r="AE13" s="22">
        <v>0</v>
      </c>
      <c r="AF13" s="23"/>
      <c r="AG13" s="23"/>
      <c r="AH13" s="23"/>
      <c r="AI13" s="23"/>
    </row>
    <row r="14" spans="1:35" ht="20.25" customHeight="1" x14ac:dyDescent="0.3">
      <c r="A14" s="35" t="s">
        <v>135</v>
      </c>
      <c r="B14" s="35" t="s">
        <v>136</v>
      </c>
      <c r="C14" s="35" t="s">
        <v>30</v>
      </c>
      <c r="D14" s="24">
        <v>2</v>
      </c>
      <c r="E14" s="25">
        <v>1</v>
      </c>
      <c r="F14" s="25">
        <v>2</v>
      </c>
      <c r="G14" s="25">
        <v>3.5</v>
      </c>
      <c r="H14" s="25">
        <f t="shared" si="0"/>
        <v>8.5</v>
      </c>
      <c r="I14" s="25">
        <v>2</v>
      </c>
      <c r="J14" s="25">
        <v>0</v>
      </c>
      <c r="K14" s="25">
        <v>2</v>
      </c>
      <c r="L14" s="25">
        <v>2.5</v>
      </c>
      <c r="M14" s="25">
        <f t="shared" si="1"/>
        <v>6.5</v>
      </c>
      <c r="N14" s="25">
        <f t="shared" si="2"/>
        <v>7.3888888888888893</v>
      </c>
      <c r="O14" s="25">
        <f t="shared" si="3"/>
        <v>7.5</v>
      </c>
      <c r="P14" s="25">
        <v>1</v>
      </c>
      <c r="Q14" s="25">
        <v>1</v>
      </c>
      <c r="R14" s="25">
        <v>2</v>
      </c>
      <c r="S14" s="25">
        <v>3.5</v>
      </c>
      <c r="T14" s="25">
        <f>SUM(P14:S14)</f>
        <v>7.5</v>
      </c>
      <c r="U14" s="25">
        <v>2</v>
      </c>
      <c r="V14" s="25">
        <v>0</v>
      </c>
      <c r="W14" s="25">
        <v>2</v>
      </c>
      <c r="X14" s="25">
        <v>3</v>
      </c>
      <c r="Y14" s="25">
        <f t="shared" si="4"/>
        <v>7</v>
      </c>
      <c r="Z14" s="25">
        <f t="shared" si="10"/>
        <v>7.1818181818181808</v>
      </c>
      <c r="AA14" s="25">
        <f t="shared" si="5"/>
        <v>7</v>
      </c>
      <c r="AB14" s="25">
        <f t="shared" si="6"/>
        <v>14.55</v>
      </c>
      <c r="AC14" s="25">
        <f t="shared" si="7"/>
        <v>14.5</v>
      </c>
      <c r="AD14" s="25">
        <f t="shared" si="9"/>
        <v>14.5</v>
      </c>
      <c r="AE14" s="22">
        <v>0</v>
      </c>
      <c r="AF14" s="26"/>
      <c r="AG14" s="26"/>
      <c r="AH14" s="26"/>
      <c r="AI14" s="26"/>
    </row>
    <row r="15" spans="1:35" ht="20.25" customHeight="1" x14ac:dyDescent="0.3">
      <c r="A15" s="35" t="s">
        <v>385</v>
      </c>
      <c r="B15" s="35" t="s">
        <v>386</v>
      </c>
      <c r="C15" s="35" t="s">
        <v>30</v>
      </c>
      <c r="D15" s="21">
        <v>2</v>
      </c>
      <c r="E15" s="22">
        <v>1</v>
      </c>
      <c r="F15" s="22">
        <v>2</v>
      </c>
      <c r="G15" s="22">
        <v>4</v>
      </c>
      <c r="H15" s="22">
        <f t="shared" si="0"/>
        <v>9</v>
      </c>
      <c r="I15" s="22">
        <v>2</v>
      </c>
      <c r="J15" s="22">
        <v>0</v>
      </c>
      <c r="K15" s="22">
        <v>2</v>
      </c>
      <c r="L15" s="22">
        <v>4</v>
      </c>
      <c r="M15" s="22">
        <f t="shared" si="1"/>
        <v>8</v>
      </c>
      <c r="N15" s="22">
        <f t="shared" si="2"/>
        <v>8.4444444444444446</v>
      </c>
      <c r="O15" s="22">
        <f t="shared" si="3"/>
        <v>8.5</v>
      </c>
      <c r="P15" s="22">
        <v>2</v>
      </c>
      <c r="Q15" s="22">
        <v>1</v>
      </c>
      <c r="R15" s="22">
        <v>2</v>
      </c>
      <c r="S15" s="22">
        <v>3</v>
      </c>
      <c r="T15" s="22">
        <f>SUM(P15:S15)</f>
        <v>8</v>
      </c>
      <c r="U15" s="22">
        <v>0</v>
      </c>
      <c r="V15" s="22">
        <v>0</v>
      </c>
      <c r="W15" s="22">
        <v>2</v>
      </c>
      <c r="X15" s="22">
        <v>3</v>
      </c>
      <c r="Y15" s="22">
        <f t="shared" si="4"/>
        <v>5</v>
      </c>
      <c r="Z15" s="22">
        <f t="shared" si="10"/>
        <v>6.0909090909090908</v>
      </c>
      <c r="AA15" s="22">
        <f t="shared" si="5"/>
        <v>6</v>
      </c>
      <c r="AB15" s="22">
        <f t="shared" si="6"/>
        <v>14.3</v>
      </c>
      <c r="AC15" s="22">
        <f t="shared" si="7"/>
        <v>14.5</v>
      </c>
      <c r="AD15" s="22">
        <f t="shared" si="9"/>
        <v>14.5</v>
      </c>
      <c r="AE15" s="22">
        <v>0</v>
      </c>
      <c r="AF15" s="26"/>
      <c r="AG15" s="26"/>
      <c r="AH15" s="26"/>
      <c r="AI15" s="26"/>
    </row>
    <row r="16" spans="1:35" ht="20.25" customHeight="1" x14ac:dyDescent="0.3">
      <c r="A16" s="35" t="s">
        <v>383</v>
      </c>
      <c r="B16" s="35" t="s">
        <v>384</v>
      </c>
      <c r="C16" s="35" t="s">
        <v>30</v>
      </c>
      <c r="D16" s="21">
        <v>2</v>
      </c>
      <c r="E16" s="22">
        <v>1</v>
      </c>
      <c r="F16" s="22">
        <v>2</v>
      </c>
      <c r="G16" s="22">
        <v>4.5</v>
      </c>
      <c r="H16" s="22">
        <f t="shared" si="0"/>
        <v>9.5</v>
      </c>
      <c r="I16" s="22">
        <v>2</v>
      </c>
      <c r="J16" s="22">
        <v>0</v>
      </c>
      <c r="K16" s="22">
        <v>2</v>
      </c>
      <c r="L16" s="22">
        <v>3.5</v>
      </c>
      <c r="M16" s="22">
        <f t="shared" si="1"/>
        <v>7.5</v>
      </c>
      <c r="N16" s="22">
        <f t="shared" si="2"/>
        <v>8.3888888888888893</v>
      </c>
      <c r="O16" s="22">
        <f t="shared" si="3"/>
        <v>8.5</v>
      </c>
      <c r="P16" s="22">
        <v>1</v>
      </c>
      <c r="Q16" s="22">
        <v>1</v>
      </c>
      <c r="R16" s="22">
        <v>2</v>
      </c>
      <c r="S16" s="22">
        <v>3.5</v>
      </c>
      <c r="T16" s="22">
        <v>7.5</v>
      </c>
      <c r="U16" s="22">
        <v>2</v>
      </c>
      <c r="V16" s="22">
        <v>0</v>
      </c>
      <c r="W16" s="22">
        <v>2</v>
      </c>
      <c r="X16" s="22">
        <v>1.5</v>
      </c>
      <c r="Y16" s="22">
        <v>3.5</v>
      </c>
      <c r="Z16" s="22">
        <f t="shared" si="10"/>
        <v>4.9545454545454541</v>
      </c>
      <c r="AA16" s="22">
        <f t="shared" si="5"/>
        <v>5</v>
      </c>
      <c r="AB16" s="22">
        <f t="shared" si="6"/>
        <v>13</v>
      </c>
      <c r="AC16" s="22">
        <f t="shared" si="7"/>
        <v>13</v>
      </c>
      <c r="AD16" s="22">
        <f t="shared" si="9"/>
        <v>13</v>
      </c>
      <c r="AE16" s="22">
        <v>0</v>
      </c>
      <c r="AF16" s="23"/>
      <c r="AG16" s="23"/>
      <c r="AH16" s="23"/>
      <c r="AI16" s="23"/>
    </row>
    <row r="17" spans="1:35" ht="20.25" customHeight="1" x14ac:dyDescent="0.3">
      <c r="A17" s="35" t="s">
        <v>373</v>
      </c>
      <c r="B17" s="35" t="s">
        <v>374</v>
      </c>
      <c r="C17" s="35" t="s">
        <v>30</v>
      </c>
      <c r="D17" s="21">
        <v>2</v>
      </c>
      <c r="E17" s="22">
        <v>1</v>
      </c>
      <c r="F17" s="22">
        <v>2</v>
      </c>
      <c r="G17" s="22">
        <v>3.5</v>
      </c>
      <c r="H17" s="22">
        <f t="shared" si="0"/>
        <v>8.5</v>
      </c>
      <c r="I17" s="22">
        <v>2</v>
      </c>
      <c r="J17" s="22">
        <v>0</v>
      </c>
      <c r="K17" s="22">
        <v>2</v>
      </c>
      <c r="L17" s="22">
        <v>3.5</v>
      </c>
      <c r="M17" s="22">
        <f t="shared" si="1"/>
        <v>7.5</v>
      </c>
      <c r="N17" s="22">
        <f t="shared" si="2"/>
        <v>7.9444444444444455</v>
      </c>
      <c r="O17" s="22">
        <f t="shared" si="3"/>
        <v>8</v>
      </c>
      <c r="P17" s="22">
        <v>1</v>
      </c>
      <c r="Q17" s="22">
        <v>1</v>
      </c>
      <c r="R17" s="22">
        <v>2</v>
      </c>
      <c r="S17" s="22">
        <v>3.5</v>
      </c>
      <c r="T17" s="22">
        <v>7.5</v>
      </c>
      <c r="U17" s="22">
        <v>1</v>
      </c>
      <c r="V17" s="22">
        <v>1</v>
      </c>
      <c r="W17" s="22">
        <v>0</v>
      </c>
      <c r="X17" s="22">
        <v>2</v>
      </c>
      <c r="Y17" s="22">
        <f t="shared" ref="Y17:Y48" si="11">SUM(U17:X17)</f>
        <v>4</v>
      </c>
      <c r="Z17" s="22">
        <f t="shared" si="10"/>
        <v>5.2727272727272725</v>
      </c>
      <c r="AA17" s="22">
        <f t="shared" si="5"/>
        <v>5.5</v>
      </c>
      <c r="AB17" s="22">
        <f t="shared" si="6"/>
        <v>12.950000000000001</v>
      </c>
      <c r="AC17" s="22">
        <f t="shared" si="7"/>
        <v>13</v>
      </c>
      <c r="AD17" s="22">
        <f t="shared" si="9"/>
        <v>13</v>
      </c>
      <c r="AE17" s="22">
        <v>0</v>
      </c>
      <c r="AF17" s="23"/>
      <c r="AG17" s="23"/>
      <c r="AH17" s="23"/>
      <c r="AI17" s="23"/>
    </row>
    <row r="18" spans="1:35" ht="20.25" customHeight="1" x14ac:dyDescent="0.3">
      <c r="A18" s="35" t="s">
        <v>147</v>
      </c>
      <c r="B18" s="35" t="s">
        <v>148</v>
      </c>
      <c r="C18" s="35" t="s">
        <v>30</v>
      </c>
      <c r="D18" s="21">
        <v>2</v>
      </c>
      <c r="E18" s="22">
        <v>1</v>
      </c>
      <c r="F18" s="22">
        <v>2</v>
      </c>
      <c r="G18" s="22">
        <v>3.5</v>
      </c>
      <c r="H18" s="22">
        <f t="shared" si="0"/>
        <v>8.5</v>
      </c>
      <c r="I18" s="22">
        <v>2</v>
      </c>
      <c r="J18" s="22">
        <v>0</v>
      </c>
      <c r="K18" s="22">
        <v>2</v>
      </c>
      <c r="L18" s="22">
        <v>3.5</v>
      </c>
      <c r="M18" s="22">
        <f t="shared" si="1"/>
        <v>7.5</v>
      </c>
      <c r="N18" s="22">
        <f t="shared" si="2"/>
        <v>7.9444444444444455</v>
      </c>
      <c r="O18" s="22">
        <f t="shared" si="3"/>
        <v>8</v>
      </c>
      <c r="P18" s="22">
        <v>1</v>
      </c>
      <c r="Q18" s="22">
        <v>1</v>
      </c>
      <c r="R18" s="22">
        <v>2</v>
      </c>
      <c r="S18" s="22">
        <v>3.5</v>
      </c>
      <c r="T18" s="22">
        <v>7.5</v>
      </c>
      <c r="U18" s="22">
        <v>2</v>
      </c>
      <c r="V18" s="22">
        <v>0</v>
      </c>
      <c r="W18" s="22">
        <v>0</v>
      </c>
      <c r="X18" s="22">
        <v>2</v>
      </c>
      <c r="Y18" s="22">
        <f t="shared" si="11"/>
        <v>4</v>
      </c>
      <c r="Z18" s="22">
        <f t="shared" si="10"/>
        <v>5.2727272727272725</v>
      </c>
      <c r="AA18" s="22">
        <f t="shared" si="5"/>
        <v>5.5</v>
      </c>
      <c r="AB18" s="22">
        <f t="shared" si="6"/>
        <v>12.950000000000001</v>
      </c>
      <c r="AC18" s="22">
        <f t="shared" si="7"/>
        <v>13</v>
      </c>
      <c r="AD18" s="22">
        <f t="shared" si="9"/>
        <v>13</v>
      </c>
      <c r="AE18" s="22">
        <v>0</v>
      </c>
      <c r="AF18" s="26"/>
      <c r="AG18" s="26"/>
      <c r="AH18" s="26"/>
      <c r="AI18" s="26"/>
    </row>
    <row r="19" spans="1:35" ht="20.25" customHeight="1" x14ac:dyDescent="0.3">
      <c r="A19" s="35" t="s">
        <v>381</v>
      </c>
      <c r="B19" s="35" t="s">
        <v>382</v>
      </c>
      <c r="C19" s="35" t="s">
        <v>30</v>
      </c>
      <c r="D19" s="21">
        <v>2</v>
      </c>
      <c r="E19" s="22">
        <v>1</v>
      </c>
      <c r="F19" s="22">
        <v>2</v>
      </c>
      <c r="G19" s="22">
        <v>3.5</v>
      </c>
      <c r="H19" s="22">
        <f t="shared" si="0"/>
        <v>8.5</v>
      </c>
      <c r="I19" s="22">
        <v>2</v>
      </c>
      <c r="J19" s="22">
        <v>0</v>
      </c>
      <c r="K19" s="22">
        <v>2</v>
      </c>
      <c r="L19" s="22">
        <v>3</v>
      </c>
      <c r="M19" s="22">
        <f t="shared" si="1"/>
        <v>7</v>
      </c>
      <c r="N19" s="22">
        <f t="shared" si="2"/>
        <v>7.666666666666667</v>
      </c>
      <c r="O19" s="22">
        <f t="shared" si="3"/>
        <v>7.5</v>
      </c>
      <c r="P19" s="22">
        <v>0.5</v>
      </c>
      <c r="Q19" s="22">
        <v>1</v>
      </c>
      <c r="R19" s="22">
        <v>1</v>
      </c>
      <c r="S19" s="22">
        <v>2.5</v>
      </c>
      <c r="T19" s="22">
        <v>0</v>
      </c>
      <c r="U19" s="22">
        <v>2</v>
      </c>
      <c r="V19" s="22">
        <v>0</v>
      </c>
      <c r="W19" s="22">
        <v>2</v>
      </c>
      <c r="X19" s="22">
        <v>3</v>
      </c>
      <c r="Y19" s="22">
        <f t="shared" si="11"/>
        <v>7</v>
      </c>
      <c r="Z19" s="22">
        <f t="shared" si="10"/>
        <v>4.4545454545454541</v>
      </c>
      <c r="AA19" s="22">
        <f t="shared" si="5"/>
        <v>4.5</v>
      </c>
      <c r="AB19" s="22">
        <f t="shared" si="6"/>
        <v>11.8</v>
      </c>
      <c r="AC19" s="22">
        <f t="shared" si="7"/>
        <v>12</v>
      </c>
      <c r="AD19" s="22">
        <f t="shared" si="9"/>
        <v>12</v>
      </c>
      <c r="AE19" s="22">
        <v>0</v>
      </c>
      <c r="AF19" s="23"/>
      <c r="AG19" s="23"/>
      <c r="AH19" s="23"/>
      <c r="AI19" s="23"/>
    </row>
    <row r="20" spans="1:35" ht="20.25" customHeight="1" x14ac:dyDescent="0.3">
      <c r="A20" s="35" t="s">
        <v>145</v>
      </c>
      <c r="B20" s="35" t="s">
        <v>146</v>
      </c>
      <c r="C20" s="35" t="s">
        <v>37</v>
      </c>
      <c r="D20" s="21">
        <v>2</v>
      </c>
      <c r="E20" s="22">
        <v>1</v>
      </c>
      <c r="F20" s="22">
        <v>2</v>
      </c>
      <c r="G20" s="22">
        <v>3.5</v>
      </c>
      <c r="H20" s="22">
        <f t="shared" si="0"/>
        <v>8.5</v>
      </c>
      <c r="I20" s="22">
        <v>2</v>
      </c>
      <c r="J20" s="22">
        <v>0</v>
      </c>
      <c r="K20" s="22">
        <v>2</v>
      </c>
      <c r="L20" s="22">
        <v>3.5</v>
      </c>
      <c r="M20" s="22">
        <f t="shared" si="1"/>
        <v>7.5</v>
      </c>
      <c r="N20" s="22">
        <f t="shared" si="2"/>
        <v>7.9444444444444455</v>
      </c>
      <c r="O20" s="22">
        <f t="shared" si="3"/>
        <v>8</v>
      </c>
      <c r="P20" s="22">
        <v>2</v>
      </c>
      <c r="Q20" s="22">
        <v>1</v>
      </c>
      <c r="R20" s="22">
        <v>2</v>
      </c>
      <c r="S20" s="22">
        <v>3.5</v>
      </c>
      <c r="T20" s="22">
        <f>SUM(P20:S20)</f>
        <v>8.5</v>
      </c>
      <c r="U20" s="22">
        <v>0</v>
      </c>
      <c r="V20" s="22">
        <v>0</v>
      </c>
      <c r="W20" s="22">
        <v>0</v>
      </c>
      <c r="X20" s="22">
        <v>0</v>
      </c>
      <c r="Y20" s="22">
        <f t="shared" si="11"/>
        <v>0</v>
      </c>
      <c r="Z20" s="22">
        <f t="shared" si="10"/>
        <v>3.0909090909090913</v>
      </c>
      <c r="AA20" s="22">
        <f t="shared" si="5"/>
        <v>3</v>
      </c>
      <c r="AB20" s="22">
        <f t="shared" si="6"/>
        <v>10.550000000000002</v>
      </c>
      <c r="AC20" s="22">
        <f t="shared" si="7"/>
        <v>10.5</v>
      </c>
      <c r="AD20" s="22">
        <f t="shared" si="9"/>
        <v>10.5</v>
      </c>
      <c r="AE20" s="22">
        <v>0</v>
      </c>
      <c r="AF20" s="23"/>
      <c r="AG20" s="23"/>
      <c r="AH20" s="23"/>
      <c r="AI20" s="23"/>
    </row>
    <row r="21" spans="1:35" ht="20.25" customHeight="1" x14ac:dyDescent="0.3">
      <c r="A21" s="35" t="s">
        <v>143</v>
      </c>
      <c r="B21" s="35" t="s">
        <v>144</v>
      </c>
      <c r="C21" s="35" t="s">
        <v>30</v>
      </c>
      <c r="D21" s="21">
        <v>2</v>
      </c>
      <c r="E21" s="22">
        <v>1</v>
      </c>
      <c r="F21" s="22">
        <v>2</v>
      </c>
      <c r="G21" s="22">
        <v>4.5</v>
      </c>
      <c r="H21" s="22">
        <f t="shared" si="0"/>
        <v>9.5</v>
      </c>
      <c r="I21" s="22">
        <v>2</v>
      </c>
      <c r="J21" s="22">
        <v>0</v>
      </c>
      <c r="K21" s="22">
        <v>2</v>
      </c>
      <c r="L21" s="22">
        <v>3.5</v>
      </c>
      <c r="M21" s="22">
        <f t="shared" si="1"/>
        <v>7.5</v>
      </c>
      <c r="N21" s="22">
        <f t="shared" si="2"/>
        <v>8.3888888888888893</v>
      </c>
      <c r="O21" s="22">
        <f t="shared" si="3"/>
        <v>8.5</v>
      </c>
      <c r="P21" s="22">
        <v>1</v>
      </c>
      <c r="Q21" s="22">
        <v>1</v>
      </c>
      <c r="R21" s="22">
        <v>2</v>
      </c>
      <c r="S21" s="22">
        <v>3.5</v>
      </c>
      <c r="T21" s="22">
        <v>7.5</v>
      </c>
      <c r="U21" s="22">
        <v>0</v>
      </c>
      <c r="V21" s="22">
        <v>0</v>
      </c>
      <c r="W21" s="22">
        <v>0</v>
      </c>
      <c r="X21" s="22">
        <v>0</v>
      </c>
      <c r="Y21" s="22">
        <f t="shared" si="11"/>
        <v>0</v>
      </c>
      <c r="Z21" s="22">
        <f t="shared" si="10"/>
        <v>2.7272727272727271</v>
      </c>
      <c r="AA21" s="22">
        <f t="shared" si="5"/>
        <v>2.5</v>
      </c>
      <c r="AB21" s="22">
        <f t="shared" si="6"/>
        <v>10.55</v>
      </c>
      <c r="AC21" s="22">
        <f t="shared" si="7"/>
        <v>10.5</v>
      </c>
      <c r="AD21" s="22">
        <f t="shared" si="9"/>
        <v>10.5</v>
      </c>
      <c r="AE21" s="22">
        <v>0</v>
      </c>
      <c r="AF21" s="26"/>
      <c r="AG21" s="26"/>
      <c r="AH21" s="26"/>
      <c r="AI21" s="26"/>
    </row>
    <row r="22" spans="1:35" ht="20.25" customHeight="1" x14ac:dyDescent="0.3">
      <c r="A22" s="35" t="s">
        <v>371</v>
      </c>
      <c r="B22" s="35" t="s">
        <v>372</v>
      </c>
      <c r="C22" s="35" t="s">
        <v>30</v>
      </c>
      <c r="D22" s="24">
        <v>2</v>
      </c>
      <c r="E22" s="25">
        <v>1</v>
      </c>
      <c r="F22" s="25">
        <v>2</v>
      </c>
      <c r="G22" s="25">
        <v>3.5</v>
      </c>
      <c r="H22" s="25">
        <f t="shared" si="0"/>
        <v>8.5</v>
      </c>
      <c r="I22" s="25">
        <v>2</v>
      </c>
      <c r="J22" s="25">
        <v>0</v>
      </c>
      <c r="K22" s="25">
        <v>2</v>
      </c>
      <c r="L22" s="25">
        <v>3.5</v>
      </c>
      <c r="M22" s="25">
        <f t="shared" si="1"/>
        <v>7.5</v>
      </c>
      <c r="N22" s="25">
        <f t="shared" si="2"/>
        <v>7.9444444444444455</v>
      </c>
      <c r="O22" s="25">
        <f t="shared" si="3"/>
        <v>8</v>
      </c>
      <c r="P22" s="25">
        <v>1</v>
      </c>
      <c r="Q22" s="25">
        <v>1</v>
      </c>
      <c r="R22" s="25">
        <v>2</v>
      </c>
      <c r="S22" s="25">
        <v>3.5</v>
      </c>
      <c r="T22" s="25">
        <f t="shared" ref="T22:T53" si="12">SUM(P22:S22)</f>
        <v>7.5</v>
      </c>
      <c r="U22" s="25">
        <v>0</v>
      </c>
      <c r="V22" s="25">
        <v>0</v>
      </c>
      <c r="W22" s="25">
        <v>0</v>
      </c>
      <c r="X22" s="25">
        <v>0</v>
      </c>
      <c r="Y22" s="25">
        <f t="shared" si="11"/>
        <v>0</v>
      </c>
      <c r="Z22" s="25">
        <f t="shared" si="10"/>
        <v>2.7272727272727271</v>
      </c>
      <c r="AA22" s="25">
        <f t="shared" si="5"/>
        <v>2.5</v>
      </c>
      <c r="AB22" s="25">
        <f t="shared" si="6"/>
        <v>10.150000000000002</v>
      </c>
      <c r="AC22" s="25">
        <f t="shared" si="7"/>
        <v>10</v>
      </c>
      <c r="AD22" s="25">
        <f t="shared" si="9"/>
        <v>10</v>
      </c>
      <c r="AE22" s="22">
        <v>0</v>
      </c>
      <c r="AF22" s="23"/>
      <c r="AG22" s="23"/>
      <c r="AH22" s="23"/>
      <c r="AI22" s="23"/>
    </row>
    <row r="23" spans="1:35" ht="20.25" customHeight="1" x14ac:dyDescent="0.3">
      <c r="A23" s="35" t="s">
        <v>375</v>
      </c>
      <c r="B23" s="35" t="s">
        <v>376</v>
      </c>
      <c r="C23" s="35" t="s">
        <v>30</v>
      </c>
      <c r="D23" s="21">
        <v>2</v>
      </c>
      <c r="E23" s="22">
        <v>1</v>
      </c>
      <c r="F23" s="22">
        <v>2</v>
      </c>
      <c r="G23" s="22">
        <v>3.5</v>
      </c>
      <c r="H23" s="22">
        <f t="shared" si="0"/>
        <v>8.5</v>
      </c>
      <c r="I23" s="22">
        <v>2</v>
      </c>
      <c r="J23" s="22">
        <v>0</v>
      </c>
      <c r="K23" s="22">
        <v>2</v>
      </c>
      <c r="L23" s="22">
        <v>3.5</v>
      </c>
      <c r="M23" s="22">
        <f t="shared" si="1"/>
        <v>7.5</v>
      </c>
      <c r="N23" s="22">
        <f t="shared" si="2"/>
        <v>7.9444444444444455</v>
      </c>
      <c r="O23" s="22">
        <f t="shared" si="3"/>
        <v>8</v>
      </c>
      <c r="P23" s="22">
        <v>1</v>
      </c>
      <c r="Q23" s="22">
        <v>1</v>
      </c>
      <c r="R23" s="22">
        <v>2</v>
      </c>
      <c r="S23" s="22">
        <v>3.5</v>
      </c>
      <c r="T23" s="22">
        <f t="shared" si="12"/>
        <v>7.5</v>
      </c>
      <c r="U23" s="22">
        <v>0</v>
      </c>
      <c r="V23" s="22">
        <v>0</v>
      </c>
      <c r="W23" s="22">
        <v>0</v>
      </c>
      <c r="X23" s="22">
        <v>0</v>
      </c>
      <c r="Y23" s="22">
        <f t="shared" si="11"/>
        <v>0</v>
      </c>
      <c r="Z23" s="22">
        <f t="shared" si="10"/>
        <v>2.7272727272727271</v>
      </c>
      <c r="AA23" s="22">
        <f t="shared" si="5"/>
        <v>2.5</v>
      </c>
      <c r="AB23" s="22">
        <f t="shared" si="6"/>
        <v>10.150000000000002</v>
      </c>
      <c r="AC23" s="22">
        <f t="shared" si="7"/>
        <v>10</v>
      </c>
      <c r="AD23" s="22">
        <f t="shared" si="9"/>
        <v>10</v>
      </c>
      <c r="AE23" s="22">
        <v>0</v>
      </c>
      <c r="AF23" s="23"/>
      <c r="AG23" s="23"/>
      <c r="AH23" s="23"/>
      <c r="AI23" s="23"/>
    </row>
    <row r="24" spans="1:35" ht="20.25" customHeight="1" x14ac:dyDescent="0.3">
      <c r="A24" s="35" t="s">
        <v>377</v>
      </c>
      <c r="B24" s="35" t="s">
        <v>378</v>
      </c>
      <c r="C24" s="35" t="s">
        <v>30</v>
      </c>
      <c r="D24" s="21">
        <v>2</v>
      </c>
      <c r="E24" s="22">
        <v>1</v>
      </c>
      <c r="F24" s="22">
        <v>2</v>
      </c>
      <c r="G24" s="22">
        <v>3.5</v>
      </c>
      <c r="H24" s="22">
        <f t="shared" si="0"/>
        <v>8.5</v>
      </c>
      <c r="I24" s="22">
        <v>2</v>
      </c>
      <c r="J24" s="22">
        <v>0</v>
      </c>
      <c r="K24" s="22">
        <v>2</v>
      </c>
      <c r="L24" s="22">
        <v>3.5</v>
      </c>
      <c r="M24" s="22">
        <f t="shared" si="1"/>
        <v>7.5</v>
      </c>
      <c r="N24" s="22">
        <f t="shared" si="2"/>
        <v>7.9444444444444455</v>
      </c>
      <c r="O24" s="22">
        <f t="shared" si="3"/>
        <v>8</v>
      </c>
      <c r="P24" s="22">
        <v>1</v>
      </c>
      <c r="Q24" s="22">
        <v>1</v>
      </c>
      <c r="R24" s="22">
        <v>2</v>
      </c>
      <c r="S24" s="22">
        <v>3.5</v>
      </c>
      <c r="T24" s="22">
        <f t="shared" si="12"/>
        <v>7.5</v>
      </c>
      <c r="U24" s="22">
        <v>0</v>
      </c>
      <c r="V24" s="22">
        <v>0</v>
      </c>
      <c r="W24" s="22">
        <v>0</v>
      </c>
      <c r="X24" s="22">
        <v>0</v>
      </c>
      <c r="Y24" s="22">
        <f t="shared" si="11"/>
        <v>0</v>
      </c>
      <c r="Z24" s="22">
        <f t="shared" si="10"/>
        <v>2.7272727272727271</v>
      </c>
      <c r="AA24" s="22">
        <f t="shared" si="5"/>
        <v>2.5</v>
      </c>
      <c r="AB24" s="22">
        <f t="shared" si="6"/>
        <v>10.150000000000002</v>
      </c>
      <c r="AC24" s="22">
        <f t="shared" si="7"/>
        <v>10</v>
      </c>
      <c r="AD24" s="22">
        <f t="shared" si="9"/>
        <v>10</v>
      </c>
      <c r="AE24" s="22">
        <v>0</v>
      </c>
      <c r="AF24" s="26"/>
      <c r="AG24" s="26"/>
      <c r="AH24" s="26"/>
      <c r="AI24" s="26"/>
    </row>
    <row r="25" spans="1:35" ht="20.25" customHeight="1" x14ac:dyDescent="0.3">
      <c r="A25" s="35" t="s">
        <v>137</v>
      </c>
      <c r="B25" s="35" t="s">
        <v>138</v>
      </c>
      <c r="C25" s="35" t="s">
        <v>30</v>
      </c>
      <c r="D25" s="21">
        <v>2</v>
      </c>
      <c r="E25" s="22">
        <v>1</v>
      </c>
      <c r="F25" s="22">
        <v>2</v>
      </c>
      <c r="G25" s="22">
        <v>3.5</v>
      </c>
      <c r="H25" s="22">
        <f t="shared" si="0"/>
        <v>8.5</v>
      </c>
      <c r="I25" s="22">
        <v>2</v>
      </c>
      <c r="J25" s="22">
        <v>0</v>
      </c>
      <c r="K25" s="22">
        <v>2</v>
      </c>
      <c r="L25" s="22">
        <v>3</v>
      </c>
      <c r="M25" s="22">
        <f t="shared" si="1"/>
        <v>7</v>
      </c>
      <c r="N25" s="22">
        <f t="shared" si="2"/>
        <v>7.666666666666667</v>
      </c>
      <c r="O25" s="22">
        <f t="shared" si="3"/>
        <v>7.5</v>
      </c>
      <c r="P25" s="22">
        <v>1</v>
      </c>
      <c r="Q25" s="22">
        <v>1</v>
      </c>
      <c r="R25" s="22">
        <v>2</v>
      </c>
      <c r="S25" s="22">
        <v>3.5</v>
      </c>
      <c r="T25" s="22">
        <f t="shared" si="12"/>
        <v>7.5</v>
      </c>
      <c r="U25" s="22">
        <v>0</v>
      </c>
      <c r="V25" s="22">
        <v>0</v>
      </c>
      <c r="W25" s="22">
        <v>0</v>
      </c>
      <c r="X25" s="22">
        <v>0</v>
      </c>
      <c r="Y25" s="22">
        <f t="shared" si="11"/>
        <v>0</v>
      </c>
      <c r="Z25" s="22">
        <f t="shared" si="10"/>
        <v>2.7272727272727271</v>
      </c>
      <c r="AA25" s="22">
        <f t="shared" si="5"/>
        <v>2.5</v>
      </c>
      <c r="AB25" s="22">
        <f t="shared" si="6"/>
        <v>9.9</v>
      </c>
      <c r="AC25" s="22">
        <f t="shared" si="7"/>
        <v>10</v>
      </c>
      <c r="AD25" s="22">
        <f t="shared" si="9"/>
        <v>10</v>
      </c>
      <c r="AE25" s="22">
        <v>0</v>
      </c>
      <c r="AF25" s="23"/>
      <c r="AG25" s="23"/>
      <c r="AH25" s="23"/>
      <c r="AI25" s="23"/>
    </row>
    <row r="26" spans="1:35" ht="20.25" customHeight="1" x14ac:dyDescent="0.3">
      <c r="A26" s="35" t="s">
        <v>133</v>
      </c>
      <c r="B26" s="35" t="s">
        <v>134</v>
      </c>
      <c r="C26" s="35" t="s">
        <v>30</v>
      </c>
      <c r="D26" s="21">
        <v>2</v>
      </c>
      <c r="E26" s="22">
        <v>1</v>
      </c>
      <c r="F26" s="22">
        <v>2</v>
      </c>
      <c r="G26" s="22">
        <v>3</v>
      </c>
      <c r="H26" s="22">
        <f t="shared" si="0"/>
        <v>8</v>
      </c>
      <c r="I26" s="22">
        <v>2</v>
      </c>
      <c r="J26" s="22">
        <v>1</v>
      </c>
      <c r="K26" s="22">
        <v>2</v>
      </c>
      <c r="L26" s="22">
        <v>3</v>
      </c>
      <c r="M26" s="22">
        <f t="shared" si="1"/>
        <v>8</v>
      </c>
      <c r="N26" s="22">
        <f t="shared" si="2"/>
        <v>8</v>
      </c>
      <c r="O26" s="22">
        <f t="shared" si="3"/>
        <v>8</v>
      </c>
      <c r="P26" s="22">
        <v>1</v>
      </c>
      <c r="Q26" s="22">
        <v>1</v>
      </c>
      <c r="R26" s="22">
        <v>1</v>
      </c>
      <c r="S26" s="22">
        <v>3</v>
      </c>
      <c r="T26" s="22">
        <f t="shared" si="12"/>
        <v>6</v>
      </c>
      <c r="U26" s="22">
        <v>0</v>
      </c>
      <c r="V26" s="22">
        <v>0</v>
      </c>
      <c r="W26" s="22">
        <v>0</v>
      </c>
      <c r="X26" s="22">
        <v>0</v>
      </c>
      <c r="Y26" s="22">
        <f t="shared" si="11"/>
        <v>0</v>
      </c>
      <c r="Z26" s="22">
        <f t="shared" si="10"/>
        <v>2.1818181818181821</v>
      </c>
      <c r="AA26" s="22">
        <f t="shared" si="5"/>
        <v>2</v>
      </c>
      <c r="AB26" s="22">
        <f t="shared" si="6"/>
        <v>9.6000000000000014</v>
      </c>
      <c r="AC26" s="22">
        <f t="shared" si="7"/>
        <v>9.5</v>
      </c>
      <c r="AD26" s="22">
        <f t="shared" si="9"/>
        <v>9.5</v>
      </c>
      <c r="AE26" s="22">
        <v>0</v>
      </c>
      <c r="AF26" s="23"/>
      <c r="AG26" s="23"/>
      <c r="AH26" s="23"/>
      <c r="AI26" s="23"/>
    </row>
    <row r="27" spans="1:35" ht="20.25" customHeight="1" x14ac:dyDescent="0.3">
      <c r="A27" s="35" t="s">
        <v>357</v>
      </c>
      <c r="B27" s="35" t="s">
        <v>358</v>
      </c>
      <c r="C27" s="35" t="s">
        <v>25</v>
      </c>
      <c r="D27" s="24">
        <v>2</v>
      </c>
      <c r="E27" s="25">
        <v>1</v>
      </c>
      <c r="F27" s="25">
        <v>2</v>
      </c>
      <c r="G27" s="25">
        <v>5</v>
      </c>
      <c r="H27" s="25">
        <f t="shared" si="0"/>
        <v>10</v>
      </c>
      <c r="I27" s="25">
        <v>2</v>
      </c>
      <c r="J27" s="25">
        <v>1</v>
      </c>
      <c r="K27" s="25">
        <v>2</v>
      </c>
      <c r="L27" s="25">
        <v>5</v>
      </c>
      <c r="M27" s="25">
        <f t="shared" si="1"/>
        <v>10</v>
      </c>
      <c r="N27" s="25">
        <f t="shared" si="2"/>
        <v>10</v>
      </c>
      <c r="O27" s="25">
        <f t="shared" si="3"/>
        <v>10</v>
      </c>
      <c r="P27" s="25">
        <v>0</v>
      </c>
      <c r="Q27" s="25">
        <v>0</v>
      </c>
      <c r="R27" s="25">
        <v>0</v>
      </c>
      <c r="S27" s="25">
        <v>0</v>
      </c>
      <c r="T27" s="25">
        <f t="shared" si="12"/>
        <v>0</v>
      </c>
      <c r="U27" s="25">
        <v>0</v>
      </c>
      <c r="V27" s="25">
        <v>0</v>
      </c>
      <c r="W27" s="25">
        <v>0</v>
      </c>
      <c r="X27" s="25">
        <v>0</v>
      </c>
      <c r="Y27" s="25">
        <f t="shared" si="11"/>
        <v>0</v>
      </c>
      <c r="Z27" s="25">
        <f t="shared" si="10"/>
        <v>0</v>
      </c>
      <c r="AA27" s="25">
        <f t="shared" si="5"/>
        <v>0</v>
      </c>
      <c r="AB27" s="25">
        <f t="shared" si="6"/>
        <v>9</v>
      </c>
      <c r="AC27" s="25">
        <f t="shared" si="7"/>
        <v>9</v>
      </c>
      <c r="AD27" s="25">
        <f t="shared" si="9"/>
        <v>9</v>
      </c>
      <c r="AE27" s="22">
        <v>0</v>
      </c>
      <c r="AF27" s="23"/>
      <c r="AG27" s="23"/>
      <c r="AH27" s="23"/>
      <c r="AI27" s="23"/>
    </row>
    <row r="28" spans="1:35" ht="20.25" customHeight="1" x14ac:dyDescent="0.3">
      <c r="A28" s="35" t="s">
        <v>131</v>
      </c>
      <c r="B28" s="35" t="s">
        <v>132</v>
      </c>
      <c r="C28" s="35" t="s">
        <v>30</v>
      </c>
      <c r="D28" s="21">
        <v>2</v>
      </c>
      <c r="E28" s="22">
        <v>1</v>
      </c>
      <c r="F28" s="22">
        <v>2</v>
      </c>
      <c r="G28" s="22">
        <v>3</v>
      </c>
      <c r="H28" s="22">
        <f t="shared" si="0"/>
        <v>8</v>
      </c>
      <c r="I28" s="22">
        <v>2</v>
      </c>
      <c r="J28" s="22">
        <v>1</v>
      </c>
      <c r="K28" s="22">
        <v>2</v>
      </c>
      <c r="L28" s="22">
        <v>2</v>
      </c>
      <c r="M28" s="22">
        <f t="shared" si="1"/>
        <v>7</v>
      </c>
      <c r="N28" s="22">
        <f t="shared" si="2"/>
        <v>7.4444444444444446</v>
      </c>
      <c r="O28" s="22">
        <f t="shared" si="3"/>
        <v>7.5</v>
      </c>
      <c r="P28" s="22">
        <v>0.5</v>
      </c>
      <c r="Q28" s="22">
        <v>1</v>
      </c>
      <c r="R28" s="22">
        <v>1</v>
      </c>
      <c r="S28" s="22">
        <v>3</v>
      </c>
      <c r="T28" s="22">
        <f t="shared" si="12"/>
        <v>5.5</v>
      </c>
      <c r="U28" s="22">
        <v>0</v>
      </c>
      <c r="V28" s="22">
        <v>0</v>
      </c>
      <c r="W28" s="22">
        <v>0</v>
      </c>
      <c r="X28" s="22">
        <v>0</v>
      </c>
      <c r="Y28" s="22">
        <f t="shared" si="11"/>
        <v>0</v>
      </c>
      <c r="Z28" s="22">
        <f t="shared" si="10"/>
        <v>2</v>
      </c>
      <c r="AA28" s="22">
        <f t="shared" si="5"/>
        <v>2</v>
      </c>
      <c r="AB28" s="22">
        <f t="shared" si="6"/>
        <v>8.9</v>
      </c>
      <c r="AC28" s="22">
        <f t="shared" si="7"/>
        <v>9</v>
      </c>
      <c r="AD28" s="22">
        <f t="shared" si="9"/>
        <v>9</v>
      </c>
      <c r="AE28" s="22">
        <v>0</v>
      </c>
      <c r="AF28" s="23"/>
      <c r="AG28" s="23"/>
      <c r="AH28" s="23"/>
      <c r="AI28" s="23"/>
    </row>
    <row r="29" spans="1:35" ht="20.25" customHeight="1" x14ac:dyDescent="0.3">
      <c r="A29" s="35" t="s">
        <v>129</v>
      </c>
      <c r="B29" s="35" t="s">
        <v>130</v>
      </c>
      <c r="C29" s="35" t="s">
        <v>37</v>
      </c>
      <c r="D29" s="21">
        <v>2</v>
      </c>
      <c r="E29" s="22">
        <v>1</v>
      </c>
      <c r="F29" s="22">
        <v>2</v>
      </c>
      <c r="G29" s="22">
        <v>3.5</v>
      </c>
      <c r="H29" s="22">
        <f t="shared" si="0"/>
        <v>8.5</v>
      </c>
      <c r="I29" s="22">
        <v>2</v>
      </c>
      <c r="J29" s="22">
        <v>0</v>
      </c>
      <c r="K29" s="22">
        <v>0</v>
      </c>
      <c r="L29" s="22">
        <v>2</v>
      </c>
      <c r="M29" s="22">
        <f t="shared" si="1"/>
        <v>4</v>
      </c>
      <c r="N29" s="22">
        <f t="shared" si="2"/>
        <v>6.0000000000000009</v>
      </c>
      <c r="O29" s="22">
        <f t="shared" si="3"/>
        <v>6</v>
      </c>
      <c r="P29" s="22">
        <v>2</v>
      </c>
      <c r="Q29" s="22">
        <v>1</v>
      </c>
      <c r="R29" s="22">
        <v>2</v>
      </c>
      <c r="S29" s="22">
        <v>3.5</v>
      </c>
      <c r="T29" s="22">
        <f t="shared" si="12"/>
        <v>8.5</v>
      </c>
      <c r="U29" s="22">
        <v>0</v>
      </c>
      <c r="V29" s="22">
        <v>0</v>
      </c>
      <c r="W29" s="22">
        <v>0</v>
      </c>
      <c r="X29" s="22">
        <v>0</v>
      </c>
      <c r="Y29" s="22">
        <f t="shared" si="11"/>
        <v>0</v>
      </c>
      <c r="Z29" s="22">
        <f t="shared" si="10"/>
        <v>3.0909090909090913</v>
      </c>
      <c r="AA29" s="22">
        <f t="shared" si="5"/>
        <v>3</v>
      </c>
      <c r="AB29" s="22">
        <f t="shared" si="6"/>
        <v>8.8000000000000025</v>
      </c>
      <c r="AC29" s="22">
        <f t="shared" si="7"/>
        <v>9</v>
      </c>
      <c r="AD29" s="22">
        <f t="shared" si="9"/>
        <v>9</v>
      </c>
      <c r="AE29" s="22">
        <v>0</v>
      </c>
      <c r="AF29" s="23"/>
      <c r="AG29" s="23"/>
      <c r="AH29" s="23"/>
      <c r="AI29" s="23"/>
    </row>
    <row r="30" spans="1:35" ht="20.25" customHeight="1" x14ac:dyDescent="0.3">
      <c r="A30" s="35" t="s">
        <v>127</v>
      </c>
      <c r="B30" s="35" t="s">
        <v>128</v>
      </c>
      <c r="C30" s="35" t="s">
        <v>15</v>
      </c>
      <c r="D30" s="21">
        <v>2</v>
      </c>
      <c r="E30" s="22">
        <v>1</v>
      </c>
      <c r="F30" s="22">
        <v>2</v>
      </c>
      <c r="G30" s="22">
        <v>3.5</v>
      </c>
      <c r="H30" s="22">
        <f t="shared" si="0"/>
        <v>8.5</v>
      </c>
      <c r="I30" s="22">
        <v>2</v>
      </c>
      <c r="J30" s="22">
        <v>0</v>
      </c>
      <c r="K30" s="22">
        <v>0</v>
      </c>
      <c r="L30" s="22">
        <v>2</v>
      </c>
      <c r="M30" s="22">
        <f t="shared" si="1"/>
        <v>4</v>
      </c>
      <c r="N30" s="22">
        <f t="shared" si="2"/>
        <v>6.0000000000000009</v>
      </c>
      <c r="O30" s="22">
        <f t="shared" si="3"/>
        <v>6</v>
      </c>
      <c r="P30" s="22">
        <v>2</v>
      </c>
      <c r="Q30" s="22">
        <v>1</v>
      </c>
      <c r="R30" s="22">
        <v>2</v>
      </c>
      <c r="S30" s="22">
        <v>3.5</v>
      </c>
      <c r="T30" s="22">
        <f t="shared" si="12"/>
        <v>8.5</v>
      </c>
      <c r="U30" s="22">
        <v>0</v>
      </c>
      <c r="V30" s="22">
        <v>0</v>
      </c>
      <c r="W30" s="22">
        <v>0</v>
      </c>
      <c r="X30" s="22">
        <v>0</v>
      </c>
      <c r="Y30" s="22">
        <f t="shared" si="11"/>
        <v>0</v>
      </c>
      <c r="Z30" s="22">
        <f t="shared" si="10"/>
        <v>3.0909090909090913</v>
      </c>
      <c r="AA30" s="22">
        <f t="shared" si="5"/>
        <v>3</v>
      </c>
      <c r="AB30" s="22">
        <f t="shared" si="6"/>
        <v>8.8000000000000025</v>
      </c>
      <c r="AC30" s="22">
        <f t="shared" si="7"/>
        <v>9</v>
      </c>
      <c r="AD30" s="22">
        <f t="shared" si="9"/>
        <v>9</v>
      </c>
      <c r="AE30" s="22">
        <v>0</v>
      </c>
      <c r="AF30" s="23"/>
      <c r="AG30" s="23"/>
      <c r="AH30" s="23"/>
      <c r="AI30" s="23"/>
    </row>
    <row r="31" spans="1:35" ht="20.25" customHeight="1" x14ac:dyDescent="0.3">
      <c r="A31" s="35" t="s">
        <v>125</v>
      </c>
      <c r="B31" s="35" t="s">
        <v>126</v>
      </c>
      <c r="C31" s="35" t="s">
        <v>30</v>
      </c>
      <c r="D31" s="24">
        <v>2</v>
      </c>
      <c r="E31" s="25">
        <v>1</v>
      </c>
      <c r="F31" s="25">
        <v>2</v>
      </c>
      <c r="G31" s="25">
        <v>3</v>
      </c>
      <c r="H31" s="25">
        <f t="shared" si="0"/>
        <v>8</v>
      </c>
      <c r="I31" s="25">
        <v>2</v>
      </c>
      <c r="J31" s="25">
        <v>0</v>
      </c>
      <c r="K31" s="25">
        <v>1</v>
      </c>
      <c r="L31" s="25">
        <v>3</v>
      </c>
      <c r="M31" s="25">
        <f t="shared" si="1"/>
        <v>6</v>
      </c>
      <c r="N31" s="25">
        <f t="shared" si="2"/>
        <v>6.8888888888888893</v>
      </c>
      <c r="O31" s="25">
        <f t="shared" si="3"/>
        <v>7</v>
      </c>
      <c r="P31" s="25">
        <v>1</v>
      </c>
      <c r="Q31" s="25">
        <v>1</v>
      </c>
      <c r="R31" s="25">
        <v>1</v>
      </c>
      <c r="S31" s="25">
        <v>3</v>
      </c>
      <c r="T31" s="25">
        <f t="shared" si="12"/>
        <v>6</v>
      </c>
      <c r="U31" s="25">
        <v>0</v>
      </c>
      <c r="V31" s="25">
        <v>0</v>
      </c>
      <c r="W31" s="25">
        <v>0</v>
      </c>
      <c r="X31" s="25">
        <v>0</v>
      </c>
      <c r="Y31" s="25">
        <f t="shared" si="11"/>
        <v>0</v>
      </c>
      <c r="Z31" s="25">
        <f t="shared" si="10"/>
        <v>2.1818181818181821</v>
      </c>
      <c r="AA31" s="25">
        <f t="shared" si="5"/>
        <v>2</v>
      </c>
      <c r="AB31" s="25">
        <f t="shared" si="6"/>
        <v>8.6000000000000014</v>
      </c>
      <c r="AC31" s="25">
        <f t="shared" si="7"/>
        <v>8.5</v>
      </c>
      <c r="AD31" s="25">
        <f t="shared" si="9"/>
        <v>8.5</v>
      </c>
      <c r="AE31" s="22">
        <v>0</v>
      </c>
      <c r="AF31" s="26"/>
      <c r="AG31" s="26"/>
      <c r="AH31" s="26"/>
      <c r="AI31" s="26"/>
    </row>
    <row r="32" spans="1:35" ht="20.25" customHeight="1" x14ac:dyDescent="0.3">
      <c r="A32" s="35" t="s">
        <v>123</v>
      </c>
      <c r="B32" s="35" t="s">
        <v>124</v>
      </c>
      <c r="C32" s="35" t="s">
        <v>9</v>
      </c>
      <c r="D32" s="24">
        <v>1.5</v>
      </c>
      <c r="E32" s="25">
        <v>1</v>
      </c>
      <c r="F32" s="25">
        <v>2</v>
      </c>
      <c r="G32" s="25">
        <v>3</v>
      </c>
      <c r="H32" s="25">
        <f t="shared" si="0"/>
        <v>7.5</v>
      </c>
      <c r="I32" s="25">
        <v>2</v>
      </c>
      <c r="J32" s="25">
        <v>0</v>
      </c>
      <c r="K32" s="25">
        <v>1</v>
      </c>
      <c r="L32" s="25">
        <v>2.5</v>
      </c>
      <c r="M32" s="25">
        <f t="shared" si="1"/>
        <v>5.5</v>
      </c>
      <c r="N32" s="25">
        <f t="shared" si="2"/>
        <v>6.3888888888888893</v>
      </c>
      <c r="O32" s="25">
        <f t="shared" si="3"/>
        <v>6.5</v>
      </c>
      <c r="P32" s="25">
        <v>1</v>
      </c>
      <c r="Q32" s="25">
        <v>1</v>
      </c>
      <c r="R32" s="25">
        <v>2</v>
      </c>
      <c r="S32" s="25">
        <v>3</v>
      </c>
      <c r="T32" s="25">
        <f t="shared" si="12"/>
        <v>7</v>
      </c>
      <c r="U32" s="25">
        <v>0</v>
      </c>
      <c r="V32" s="25">
        <v>0</v>
      </c>
      <c r="W32" s="25">
        <v>0</v>
      </c>
      <c r="X32" s="25">
        <v>0</v>
      </c>
      <c r="Y32" s="25">
        <f t="shared" si="11"/>
        <v>0</v>
      </c>
      <c r="Z32" s="25">
        <f t="shared" si="10"/>
        <v>2.5454545454545454</v>
      </c>
      <c r="AA32" s="25">
        <f t="shared" si="5"/>
        <v>2.5</v>
      </c>
      <c r="AB32" s="25">
        <f t="shared" si="6"/>
        <v>8.5500000000000007</v>
      </c>
      <c r="AC32" s="25">
        <f t="shared" si="7"/>
        <v>8.5</v>
      </c>
      <c r="AD32" s="25">
        <f t="shared" si="9"/>
        <v>8.5</v>
      </c>
      <c r="AE32" s="22">
        <v>0</v>
      </c>
      <c r="AF32" s="23"/>
      <c r="AG32" s="23"/>
      <c r="AH32" s="23"/>
      <c r="AI32" s="23"/>
    </row>
    <row r="33" spans="1:35" ht="20.25" customHeight="1" x14ac:dyDescent="0.3">
      <c r="A33" s="35" t="s">
        <v>121</v>
      </c>
      <c r="B33" s="35" t="s">
        <v>122</v>
      </c>
      <c r="C33" s="35" t="s">
        <v>15</v>
      </c>
      <c r="D33" s="21">
        <v>1.5</v>
      </c>
      <c r="E33" s="22">
        <v>1</v>
      </c>
      <c r="F33" s="22">
        <v>2</v>
      </c>
      <c r="G33" s="22">
        <v>3</v>
      </c>
      <c r="H33" s="22">
        <f t="shared" si="0"/>
        <v>7.5</v>
      </c>
      <c r="I33" s="22">
        <v>0.5</v>
      </c>
      <c r="J33" s="22">
        <v>0</v>
      </c>
      <c r="K33" s="22">
        <v>2</v>
      </c>
      <c r="L33" s="22">
        <v>2</v>
      </c>
      <c r="M33" s="22">
        <f t="shared" si="1"/>
        <v>4.5</v>
      </c>
      <c r="N33" s="22">
        <f t="shared" si="2"/>
        <v>5.8333333333333339</v>
      </c>
      <c r="O33" s="22">
        <f t="shared" si="3"/>
        <v>6</v>
      </c>
      <c r="P33" s="22">
        <v>2</v>
      </c>
      <c r="Q33" s="22">
        <v>1</v>
      </c>
      <c r="R33" s="22">
        <v>2</v>
      </c>
      <c r="S33" s="22">
        <v>3</v>
      </c>
      <c r="T33" s="22">
        <f t="shared" si="12"/>
        <v>8</v>
      </c>
      <c r="U33" s="22">
        <v>0</v>
      </c>
      <c r="V33" s="22">
        <v>0</v>
      </c>
      <c r="W33" s="22">
        <v>0</v>
      </c>
      <c r="X33" s="22">
        <v>0</v>
      </c>
      <c r="Y33" s="22">
        <f t="shared" si="11"/>
        <v>0</v>
      </c>
      <c r="Z33" s="22">
        <f t="shared" si="10"/>
        <v>2.9090909090909092</v>
      </c>
      <c r="AA33" s="22">
        <f t="shared" si="5"/>
        <v>3</v>
      </c>
      <c r="AB33" s="22">
        <f t="shared" si="6"/>
        <v>8.4500000000000011</v>
      </c>
      <c r="AC33" s="22">
        <f t="shared" si="7"/>
        <v>8.5</v>
      </c>
      <c r="AD33" s="22">
        <f t="shared" si="9"/>
        <v>8.5</v>
      </c>
      <c r="AE33" s="22">
        <v>0</v>
      </c>
      <c r="AF33" s="23"/>
      <c r="AG33" s="23"/>
      <c r="AH33" s="23"/>
      <c r="AI33" s="23"/>
    </row>
    <row r="34" spans="1:35" ht="20.25" customHeight="1" x14ac:dyDescent="0.3">
      <c r="A34" s="35" t="s">
        <v>119</v>
      </c>
      <c r="B34" s="35" t="s">
        <v>120</v>
      </c>
      <c r="C34" s="35" t="s">
        <v>30</v>
      </c>
      <c r="D34" s="21">
        <v>2</v>
      </c>
      <c r="E34" s="22">
        <v>1</v>
      </c>
      <c r="F34" s="22">
        <v>2</v>
      </c>
      <c r="G34" s="22">
        <v>3.5</v>
      </c>
      <c r="H34" s="22">
        <f t="shared" si="0"/>
        <v>8.5</v>
      </c>
      <c r="I34" s="22">
        <v>2</v>
      </c>
      <c r="J34" s="22">
        <v>0</v>
      </c>
      <c r="K34" s="22">
        <v>0</v>
      </c>
      <c r="L34" s="22">
        <v>2</v>
      </c>
      <c r="M34" s="22">
        <f t="shared" si="1"/>
        <v>4</v>
      </c>
      <c r="N34" s="22">
        <f t="shared" si="2"/>
        <v>6.0000000000000009</v>
      </c>
      <c r="O34" s="22">
        <f t="shared" si="3"/>
        <v>6</v>
      </c>
      <c r="P34" s="22">
        <v>1</v>
      </c>
      <c r="Q34" s="22">
        <v>1</v>
      </c>
      <c r="R34" s="22">
        <v>2</v>
      </c>
      <c r="S34" s="22">
        <v>3.5</v>
      </c>
      <c r="T34" s="22">
        <f t="shared" si="12"/>
        <v>7.5</v>
      </c>
      <c r="U34" s="22">
        <v>0</v>
      </c>
      <c r="V34" s="22">
        <v>0</v>
      </c>
      <c r="W34" s="22">
        <v>0</v>
      </c>
      <c r="X34" s="22">
        <v>0</v>
      </c>
      <c r="Y34" s="22">
        <f t="shared" si="11"/>
        <v>0</v>
      </c>
      <c r="Z34" s="22">
        <f t="shared" si="10"/>
        <v>2.7272727272727271</v>
      </c>
      <c r="AA34" s="22">
        <f t="shared" si="5"/>
        <v>2.5</v>
      </c>
      <c r="AB34" s="22">
        <f t="shared" si="6"/>
        <v>8.4000000000000021</v>
      </c>
      <c r="AC34" s="22">
        <f t="shared" si="7"/>
        <v>8.5</v>
      </c>
      <c r="AD34" s="22">
        <f t="shared" si="9"/>
        <v>8.5</v>
      </c>
      <c r="AE34" s="22">
        <v>0</v>
      </c>
      <c r="AF34" s="23"/>
      <c r="AG34" s="23"/>
      <c r="AH34" s="23"/>
      <c r="AI34" s="23"/>
    </row>
    <row r="35" spans="1:35" ht="20.25" customHeight="1" x14ac:dyDescent="0.3">
      <c r="A35" s="35" t="s">
        <v>117</v>
      </c>
      <c r="B35" s="35" t="s">
        <v>118</v>
      </c>
      <c r="C35" s="35" t="s">
        <v>30</v>
      </c>
      <c r="D35" s="21">
        <v>2</v>
      </c>
      <c r="E35" s="22">
        <v>1</v>
      </c>
      <c r="F35" s="22">
        <v>2</v>
      </c>
      <c r="G35" s="22">
        <v>3</v>
      </c>
      <c r="H35" s="22">
        <f t="shared" si="0"/>
        <v>8</v>
      </c>
      <c r="I35" s="22">
        <v>2</v>
      </c>
      <c r="J35" s="22">
        <v>0</v>
      </c>
      <c r="K35" s="22">
        <v>0.5</v>
      </c>
      <c r="L35" s="22">
        <v>3</v>
      </c>
      <c r="M35" s="22">
        <f t="shared" si="1"/>
        <v>5.5</v>
      </c>
      <c r="N35" s="22">
        <f t="shared" si="2"/>
        <v>6.6111111111111116</v>
      </c>
      <c r="O35" s="22">
        <f t="shared" si="3"/>
        <v>6.5</v>
      </c>
      <c r="P35" s="22">
        <v>0.5</v>
      </c>
      <c r="Q35" s="22">
        <v>1</v>
      </c>
      <c r="R35" s="22">
        <v>1</v>
      </c>
      <c r="S35" s="22">
        <v>3</v>
      </c>
      <c r="T35" s="22">
        <f t="shared" si="12"/>
        <v>5.5</v>
      </c>
      <c r="U35" s="22">
        <v>0</v>
      </c>
      <c r="V35" s="22">
        <v>0</v>
      </c>
      <c r="W35" s="22">
        <v>0</v>
      </c>
      <c r="X35" s="22">
        <v>0</v>
      </c>
      <c r="Y35" s="22">
        <f t="shared" si="11"/>
        <v>0</v>
      </c>
      <c r="Z35" s="22">
        <f t="shared" si="10"/>
        <v>2</v>
      </c>
      <c r="AA35" s="22">
        <f t="shared" si="5"/>
        <v>2</v>
      </c>
      <c r="AB35" s="22">
        <f t="shared" si="6"/>
        <v>8.15</v>
      </c>
      <c r="AC35" s="22">
        <f t="shared" si="7"/>
        <v>8</v>
      </c>
      <c r="AD35" s="22">
        <f t="shared" si="9"/>
        <v>8</v>
      </c>
      <c r="AE35" s="22">
        <v>0</v>
      </c>
      <c r="AF35" s="23"/>
      <c r="AG35" s="23"/>
      <c r="AH35" s="23"/>
      <c r="AI35" s="23"/>
    </row>
    <row r="36" spans="1:35" ht="20.25" customHeight="1" x14ac:dyDescent="0.3">
      <c r="A36" s="35" t="s">
        <v>115</v>
      </c>
      <c r="B36" s="35" t="s">
        <v>116</v>
      </c>
      <c r="C36" s="35" t="s">
        <v>15</v>
      </c>
      <c r="D36" s="28">
        <v>1.5</v>
      </c>
      <c r="E36" s="22">
        <v>1</v>
      </c>
      <c r="F36" s="22">
        <v>2</v>
      </c>
      <c r="G36" s="22">
        <v>3</v>
      </c>
      <c r="H36" s="22">
        <f t="shared" si="0"/>
        <v>7.5</v>
      </c>
      <c r="I36" s="22">
        <v>1.5</v>
      </c>
      <c r="J36" s="22">
        <v>1</v>
      </c>
      <c r="K36" s="22">
        <v>0.5</v>
      </c>
      <c r="L36" s="22">
        <v>2</v>
      </c>
      <c r="M36" s="22">
        <f t="shared" si="1"/>
        <v>5</v>
      </c>
      <c r="N36" s="22">
        <f t="shared" si="2"/>
        <v>6.1111111111111116</v>
      </c>
      <c r="O36" s="22">
        <f t="shared" si="3"/>
        <v>6</v>
      </c>
      <c r="P36" s="22">
        <v>2</v>
      </c>
      <c r="Q36" s="22">
        <v>1</v>
      </c>
      <c r="R36" s="22">
        <v>2</v>
      </c>
      <c r="S36" s="22">
        <v>1</v>
      </c>
      <c r="T36" s="22">
        <f t="shared" si="12"/>
        <v>6</v>
      </c>
      <c r="U36" s="22">
        <v>0</v>
      </c>
      <c r="V36" s="22">
        <v>0</v>
      </c>
      <c r="W36" s="22">
        <v>0</v>
      </c>
      <c r="X36" s="22">
        <v>0</v>
      </c>
      <c r="Y36" s="22">
        <f t="shared" si="11"/>
        <v>0</v>
      </c>
      <c r="Z36" s="22">
        <f t="shared" si="10"/>
        <v>2.1818181818181821</v>
      </c>
      <c r="AA36" s="22">
        <f t="shared" si="5"/>
        <v>2</v>
      </c>
      <c r="AB36" s="22">
        <f t="shared" si="6"/>
        <v>7.9000000000000012</v>
      </c>
      <c r="AC36" s="22">
        <f t="shared" si="7"/>
        <v>8</v>
      </c>
      <c r="AD36" s="22">
        <f t="shared" si="9"/>
        <v>8</v>
      </c>
      <c r="AE36" s="22">
        <v>0</v>
      </c>
      <c r="AF36" s="26"/>
      <c r="AG36" s="26"/>
      <c r="AH36" s="26"/>
      <c r="AI36" s="26"/>
    </row>
    <row r="37" spans="1:35" ht="20.25" customHeight="1" x14ac:dyDescent="0.3">
      <c r="A37" s="35" t="s">
        <v>114</v>
      </c>
      <c r="B37" s="35" t="s">
        <v>370</v>
      </c>
      <c r="C37" s="35" t="s">
        <v>30</v>
      </c>
      <c r="D37" s="24">
        <v>2</v>
      </c>
      <c r="E37" s="25">
        <v>1</v>
      </c>
      <c r="F37" s="25">
        <v>2</v>
      </c>
      <c r="G37" s="25">
        <v>3.5</v>
      </c>
      <c r="H37" s="25">
        <f t="shared" ref="H37:H68" si="13">SUM(D37:G37)</f>
        <v>8.5</v>
      </c>
      <c r="I37" s="25">
        <v>1</v>
      </c>
      <c r="J37" s="25">
        <v>0</v>
      </c>
      <c r="K37" s="25">
        <v>0</v>
      </c>
      <c r="L37" s="25">
        <v>1</v>
      </c>
      <c r="M37" s="25">
        <f t="shared" ref="M37:M68" si="14">SUM(I37:L37)</f>
        <v>2</v>
      </c>
      <c r="N37" s="25">
        <f t="shared" ref="N37:N68" si="15">SUM(H37*$AF$4+M37*$AG$4)*(10/(($AF$4+$AG$4)*10))</f>
        <v>4.8888888888888893</v>
      </c>
      <c r="O37" s="25">
        <f t="shared" ref="O37:O68" si="16">ROUND(N37/5,1)*5</f>
        <v>5</v>
      </c>
      <c r="P37" s="25">
        <v>1</v>
      </c>
      <c r="Q37" s="25">
        <v>1</v>
      </c>
      <c r="R37" s="25">
        <v>2</v>
      </c>
      <c r="S37" s="25">
        <v>3.5</v>
      </c>
      <c r="T37" s="25">
        <f t="shared" si="12"/>
        <v>7.5</v>
      </c>
      <c r="U37" s="25">
        <v>0</v>
      </c>
      <c r="V37" s="25">
        <v>0</v>
      </c>
      <c r="W37" s="25">
        <v>0</v>
      </c>
      <c r="X37" s="25">
        <v>0</v>
      </c>
      <c r="Y37" s="25">
        <f t="shared" si="11"/>
        <v>0</v>
      </c>
      <c r="Z37" s="25">
        <f t="shared" si="10"/>
        <v>2.7272727272727271</v>
      </c>
      <c r="AA37" s="25">
        <f t="shared" ref="AA37:AA68" si="17">ROUND(Z37/5,1)*5</f>
        <v>2.5</v>
      </c>
      <c r="AB37" s="25">
        <f t="shared" ref="AB37:AB68" si="18">N37*($AF$4+$AG$4)+Z37*($AH$4+$AI$4)</f>
        <v>7.4</v>
      </c>
      <c r="AC37" s="25">
        <f t="shared" ref="AC37:AC68" si="19">ROUND(AB37/5,1)*5</f>
        <v>7.5</v>
      </c>
      <c r="AD37" s="25">
        <f t="shared" si="9"/>
        <v>7.5</v>
      </c>
      <c r="AE37" s="22">
        <v>0</v>
      </c>
      <c r="AF37" s="23"/>
      <c r="AG37" s="23"/>
      <c r="AH37" s="23"/>
      <c r="AI37" s="23"/>
    </row>
    <row r="38" spans="1:35" ht="20.25" customHeight="1" x14ac:dyDescent="0.3">
      <c r="A38" s="35" t="s">
        <v>113</v>
      </c>
      <c r="B38" s="35" t="s">
        <v>369</v>
      </c>
      <c r="C38" s="35" t="s">
        <v>30</v>
      </c>
      <c r="D38" s="24">
        <v>2</v>
      </c>
      <c r="E38" s="25">
        <v>1</v>
      </c>
      <c r="F38" s="25">
        <v>2</v>
      </c>
      <c r="G38" s="25">
        <v>3.5</v>
      </c>
      <c r="H38" s="25">
        <f t="shared" si="13"/>
        <v>8.5</v>
      </c>
      <c r="I38" s="25">
        <v>2</v>
      </c>
      <c r="J38" s="25">
        <v>0</v>
      </c>
      <c r="K38" s="25">
        <v>2</v>
      </c>
      <c r="L38" s="25">
        <v>3.5</v>
      </c>
      <c r="M38" s="25">
        <f t="shared" si="14"/>
        <v>7.5</v>
      </c>
      <c r="N38" s="25">
        <f t="shared" si="15"/>
        <v>7.9444444444444455</v>
      </c>
      <c r="O38" s="25">
        <f t="shared" si="16"/>
        <v>8</v>
      </c>
      <c r="P38" s="25">
        <v>0</v>
      </c>
      <c r="Q38" s="25">
        <v>0</v>
      </c>
      <c r="R38" s="25">
        <v>0</v>
      </c>
      <c r="S38" s="25">
        <v>0</v>
      </c>
      <c r="T38" s="25">
        <f t="shared" si="12"/>
        <v>0</v>
      </c>
      <c r="U38" s="25">
        <v>0</v>
      </c>
      <c r="V38" s="25">
        <v>0</v>
      </c>
      <c r="W38" s="25">
        <v>0</v>
      </c>
      <c r="X38" s="25">
        <v>0</v>
      </c>
      <c r="Y38" s="25">
        <f t="shared" si="11"/>
        <v>0</v>
      </c>
      <c r="Z38" s="25">
        <f t="shared" si="10"/>
        <v>0</v>
      </c>
      <c r="AA38" s="25">
        <f t="shared" si="17"/>
        <v>0</v>
      </c>
      <c r="AB38" s="25">
        <f t="shared" si="18"/>
        <v>7.1500000000000012</v>
      </c>
      <c r="AC38" s="25">
        <f t="shared" si="19"/>
        <v>7</v>
      </c>
      <c r="AD38" s="25">
        <f t="shared" si="9"/>
        <v>7</v>
      </c>
      <c r="AE38" s="22">
        <v>0</v>
      </c>
      <c r="AF38" s="23"/>
      <c r="AG38" s="23"/>
      <c r="AH38" s="23"/>
      <c r="AI38" s="23"/>
    </row>
    <row r="39" spans="1:35" ht="20.25" customHeight="1" x14ac:dyDescent="0.3">
      <c r="A39" s="35" t="s">
        <v>111</v>
      </c>
      <c r="B39" s="35" t="s">
        <v>112</v>
      </c>
      <c r="C39" s="35" t="s">
        <v>30</v>
      </c>
      <c r="D39" s="21">
        <v>2</v>
      </c>
      <c r="E39" s="22">
        <v>1</v>
      </c>
      <c r="F39" s="22">
        <v>2</v>
      </c>
      <c r="G39" s="22">
        <v>3.5</v>
      </c>
      <c r="H39" s="22">
        <f t="shared" si="13"/>
        <v>8.5</v>
      </c>
      <c r="I39" s="22">
        <v>0.5</v>
      </c>
      <c r="J39" s="22">
        <v>0</v>
      </c>
      <c r="K39" s="22">
        <v>0</v>
      </c>
      <c r="L39" s="22">
        <v>1</v>
      </c>
      <c r="M39" s="22">
        <f t="shared" si="14"/>
        <v>1.5</v>
      </c>
      <c r="N39" s="22">
        <f t="shared" si="15"/>
        <v>4.6111111111111116</v>
      </c>
      <c r="O39" s="22">
        <f t="shared" si="16"/>
        <v>4.5</v>
      </c>
      <c r="P39" s="22">
        <v>1</v>
      </c>
      <c r="Q39" s="22">
        <v>1</v>
      </c>
      <c r="R39" s="22">
        <v>2</v>
      </c>
      <c r="S39" s="22">
        <v>3.5</v>
      </c>
      <c r="T39" s="22">
        <f t="shared" si="12"/>
        <v>7.5</v>
      </c>
      <c r="U39" s="22">
        <v>0</v>
      </c>
      <c r="V39" s="22">
        <v>0</v>
      </c>
      <c r="W39" s="22">
        <v>0</v>
      </c>
      <c r="X39" s="22">
        <v>0</v>
      </c>
      <c r="Y39" s="22">
        <f t="shared" si="11"/>
        <v>0</v>
      </c>
      <c r="Z39" s="22">
        <f t="shared" si="10"/>
        <v>2.7272727272727271</v>
      </c>
      <c r="AA39" s="22">
        <f t="shared" si="17"/>
        <v>2.5</v>
      </c>
      <c r="AB39" s="22">
        <f t="shared" si="18"/>
        <v>7.15</v>
      </c>
      <c r="AC39" s="22">
        <f t="shared" si="19"/>
        <v>7</v>
      </c>
      <c r="AD39" s="22">
        <f t="shared" si="9"/>
        <v>7</v>
      </c>
      <c r="AE39" s="22">
        <v>0</v>
      </c>
      <c r="AF39" s="23"/>
      <c r="AG39" s="23"/>
      <c r="AH39" s="23"/>
      <c r="AI39" s="23"/>
    </row>
    <row r="40" spans="1:35" ht="20.25" customHeight="1" x14ac:dyDescent="0.3">
      <c r="A40" s="35" t="s">
        <v>109</v>
      </c>
      <c r="B40" s="35" t="s">
        <v>110</v>
      </c>
      <c r="C40" s="35" t="s">
        <v>25</v>
      </c>
      <c r="D40" s="21">
        <v>2</v>
      </c>
      <c r="E40" s="22">
        <v>1</v>
      </c>
      <c r="F40" s="22">
        <v>2</v>
      </c>
      <c r="G40" s="22">
        <v>3</v>
      </c>
      <c r="H40" s="22">
        <f t="shared" si="13"/>
        <v>8</v>
      </c>
      <c r="I40" s="22">
        <v>0.5</v>
      </c>
      <c r="J40" s="22">
        <v>0</v>
      </c>
      <c r="K40" s="22">
        <v>0</v>
      </c>
      <c r="L40" s="22">
        <v>0.5</v>
      </c>
      <c r="M40" s="22">
        <f t="shared" si="14"/>
        <v>1</v>
      </c>
      <c r="N40" s="22">
        <f t="shared" si="15"/>
        <v>4.1111111111111116</v>
      </c>
      <c r="O40" s="22">
        <f t="shared" si="16"/>
        <v>4</v>
      </c>
      <c r="P40" s="22">
        <v>1</v>
      </c>
      <c r="Q40" s="22">
        <v>1</v>
      </c>
      <c r="R40" s="22">
        <v>2</v>
      </c>
      <c r="S40" s="22">
        <v>3</v>
      </c>
      <c r="T40" s="22">
        <f t="shared" si="12"/>
        <v>7</v>
      </c>
      <c r="U40" s="22">
        <v>0</v>
      </c>
      <c r="V40" s="22">
        <v>0</v>
      </c>
      <c r="W40" s="22">
        <v>0</v>
      </c>
      <c r="X40" s="22">
        <v>0</v>
      </c>
      <c r="Y40" s="22">
        <f t="shared" si="11"/>
        <v>0</v>
      </c>
      <c r="Z40" s="22">
        <f t="shared" si="10"/>
        <v>2.5454545454545454</v>
      </c>
      <c r="AA40" s="22">
        <f t="shared" si="17"/>
        <v>2.5</v>
      </c>
      <c r="AB40" s="22">
        <f t="shared" si="18"/>
        <v>6.5000000000000009</v>
      </c>
      <c r="AC40" s="22">
        <f t="shared" si="19"/>
        <v>6.5</v>
      </c>
      <c r="AD40" s="22">
        <f t="shared" ref="AD40:AD71" si="20">ROUND(AC40/5,1)*5</f>
        <v>6.5</v>
      </c>
      <c r="AE40" s="22">
        <v>0</v>
      </c>
      <c r="AF40" s="23"/>
      <c r="AG40" s="23"/>
      <c r="AH40" s="23"/>
      <c r="AI40" s="23"/>
    </row>
    <row r="41" spans="1:35" ht="20.25" customHeight="1" x14ac:dyDescent="0.3">
      <c r="A41" s="35" t="s">
        <v>367</v>
      </c>
      <c r="B41" s="35" t="s">
        <v>368</v>
      </c>
      <c r="C41" s="35" t="s">
        <v>15</v>
      </c>
      <c r="D41" s="21">
        <v>2</v>
      </c>
      <c r="E41" s="22">
        <v>1</v>
      </c>
      <c r="F41" s="22">
        <v>2</v>
      </c>
      <c r="G41" s="22">
        <v>1.5</v>
      </c>
      <c r="H41" s="22">
        <f t="shared" si="13"/>
        <v>6.5</v>
      </c>
      <c r="I41" s="22">
        <v>2</v>
      </c>
      <c r="J41" s="22">
        <v>0</v>
      </c>
      <c r="K41" s="22">
        <v>0</v>
      </c>
      <c r="L41" s="22">
        <v>1.5</v>
      </c>
      <c r="M41" s="22">
        <f t="shared" si="14"/>
        <v>3.5</v>
      </c>
      <c r="N41" s="22">
        <f t="shared" si="15"/>
        <v>4.833333333333333</v>
      </c>
      <c r="O41" s="22">
        <f t="shared" si="16"/>
        <v>5</v>
      </c>
      <c r="P41" s="22">
        <v>0</v>
      </c>
      <c r="Q41" s="22">
        <v>0</v>
      </c>
      <c r="R41" s="22">
        <v>0</v>
      </c>
      <c r="S41" s="22">
        <v>0</v>
      </c>
      <c r="T41" s="22">
        <f t="shared" si="12"/>
        <v>0</v>
      </c>
      <c r="U41" s="22">
        <v>1</v>
      </c>
      <c r="V41" s="22">
        <v>0</v>
      </c>
      <c r="W41" s="22">
        <v>0</v>
      </c>
      <c r="X41" s="22">
        <v>2</v>
      </c>
      <c r="Y41" s="22">
        <f t="shared" si="11"/>
        <v>3</v>
      </c>
      <c r="Z41" s="22">
        <f t="shared" ref="Z41:Z72" si="21">SUM(T41*$AH$4+Y41*$AI$4)*(10/(($AH$4+$AI$4)*10))</f>
        <v>1.9090909090909087</v>
      </c>
      <c r="AA41" s="22">
        <f t="shared" si="17"/>
        <v>2</v>
      </c>
      <c r="AB41" s="22">
        <f t="shared" si="18"/>
        <v>6.4499999999999993</v>
      </c>
      <c r="AC41" s="22">
        <f t="shared" si="19"/>
        <v>6.5</v>
      </c>
      <c r="AD41" s="22">
        <f t="shared" si="20"/>
        <v>6.5</v>
      </c>
      <c r="AE41" s="22">
        <v>0</v>
      </c>
      <c r="AF41" s="23"/>
      <c r="AG41" s="23"/>
      <c r="AH41" s="23"/>
      <c r="AI41" s="23"/>
    </row>
    <row r="42" spans="1:35" ht="20.25" customHeight="1" x14ac:dyDescent="0.3">
      <c r="A42" s="35" t="s">
        <v>107</v>
      </c>
      <c r="B42" s="35" t="s">
        <v>108</v>
      </c>
      <c r="C42" s="35" t="s">
        <v>30</v>
      </c>
      <c r="D42" s="21">
        <v>2</v>
      </c>
      <c r="E42" s="22">
        <v>1</v>
      </c>
      <c r="F42" s="22">
        <v>2</v>
      </c>
      <c r="G42" s="22">
        <v>3.5</v>
      </c>
      <c r="H42" s="22">
        <f t="shared" si="13"/>
        <v>8.5</v>
      </c>
      <c r="I42" s="22">
        <v>0</v>
      </c>
      <c r="J42" s="22">
        <v>0</v>
      </c>
      <c r="K42" s="22">
        <v>0</v>
      </c>
      <c r="L42" s="22">
        <v>0</v>
      </c>
      <c r="M42" s="22">
        <f t="shared" si="14"/>
        <v>0</v>
      </c>
      <c r="N42" s="22">
        <f t="shared" si="15"/>
        <v>3.7777777777777781</v>
      </c>
      <c r="O42" s="22">
        <f t="shared" si="16"/>
        <v>4</v>
      </c>
      <c r="P42" s="22">
        <v>1</v>
      </c>
      <c r="Q42" s="22">
        <v>1</v>
      </c>
      <c r="R42" s="22">
        <v>2</v>
      </c>
      <c r="S42" s="22">
        <v>3.5</v>
      </c>
      <c r="T42" s="22">
        <f t="shared" si="12"/>
        <v>7.5</v>
      </c>
      <c r="U42" s="22">
        <v>0</v>
      </c>
      <c r="V42" s="22">
        <v>0</v>
      </c>
      <c r="W42" s="22">
        <v>0</v>
      </c>
      <c r="X42" s="22">
        <v>0</v>
      </c>
      <c r="Y42" s="22">
        <f t="shared" si="11"/>
        <v>0</v>
      </c>
      <c r="Z42" s="22">
        <f t="shared" si="21"/>
        <v>2.7272727272727271</v>
      </c>
      <c r="AA42" s="22">
        <f t="shared" si="17"/>
        <v>2.5</v>
      </c>
      <c r="AB42" s="22">
        <f t="shared" si="18"/>
        <v>6.4</v>
      </c>
      <c r="AC42" s="22">
        <f t="shared" si="19"/>
        <v>6.5</v>
      </c>
      <c r="AD42" s="22">
        <f t="shared" si="20"/>
        <v>6.5</v>
      </c>
      <c r="AE42" s="22">
        <v>0</v>
      </c>
      <c r="AF42" s="23"/>
      <c r="AG42" s="23"/>
      <c r="AH42" s="23"/>
      <c r="AI42" s="23"/>
    </row>
    <row r="43" spans="1:35" ht="20.25" customHeight="1" x14ac:dyDescent="0.3">
      <c r="A43" s="35" t="s">
        <v>365</v>
      </c>
      <c r="B43" s="35" t="s">
        <v>366</v>
      </c>
      <c r="C43" s="35" t="s">
        <v>30</v>
      </c>
      <c r="D43" s="27">
        <v>1.5</v>
      </c>
      <c r="E43" s="25">
        <v>1</v>
      </c>
      <c r="F43" s="25">
        <v>2</v>
      </c>
      <c r="G43" s="25">
        <v>3</v>
      </c>
      <c r="H43" s="25">
        <f t="shared" si="13"/>
        <v>7.5</v>
      </c>
      <c r="I43" s="25">
        <v>2</v>
      </c>
      <c r="J43" s="25">
        <v>0</v>
      </c>
      <c r="K43" s="25">
        <v>2</v>
      </c>
      <c r="L43" s="25">
        <v>2.5</v>
      </c>
      <c r="M43" s="25">
        <f t="shared" si="14"/>
        <v>6.5</v>
      </c>
      <c r="N43" s="25">
        <f t="shared" si="15"/>
        <v>6.9444444444444446</v>
      </c>
      <c r="O43" s="25">
        <f t="shared" si="16"/>
        <v>7</v>
      </c>
      <c r="P43" s="25">
        <v>0</v>
      </c>
      <c r="Q43" s="25">
        <v>0</v>
      </c>
      <c r="R43" s="25">
        <v>0</v>
      </c>
      <c r="S43" s="25">
        <v>0</v>
      </c>
      <c r="T43" s="25">
        <f t="shared" si="12"/>
        <v>0</v>
      </c>
      <c r="U43" s="25">
        <v>0</v>
      </c>
      <c r="V43" s="25">
        <v>0</v>
      </c>
      <c r="W43" s="25">
        <v>0</v>
      </c>
      <c r="X43" s="25">
        <v>0</v>
      </c>
      <c r="Y43" s="25">
        <f t="shared" si="11"/>
        <v>0</v>
      </c>
      <c r="Z43" s="25">
        <f t="shared" si="21"/>
        <v>0</v>
      </c>
      <c r="AA43" s="25">
        <f t="shared" si="17"/>
        <v>0</v>
      </c>
      <c r="AB43" s="25">
        <f t="shared" si="18"/>
        <v>6.25</v>
      </c>
      <c r="AC43" s="25">
        <f t="shared" si="19"/>
        <v>6.5</v>
      </c>
      <c r="AD43" s="25">
        <f t="shared" si="20"/>
        <v>6.5</v>
      </c>
      <c r="AE43" s="22">
        <v>0</v>
      </c>
      <c r="AF43" s="23"/>
      <c r="AG43" s="23"/>
      <c r="AH43" s="23"/>
      <c r="AI43" s="23"/>
    </row>
    <row r="44" spans="1:35" ht="20.25" customHeight="1" x14ac:dyDescent="0.3">
      <c r="A44" s="35" t="s">
        <v>363</v>
      </c>
      <c r="B44" s="35" t="s">
        <v>364</v>
      </c>
      <c r="C44" s="35" t="s">
        <v>15</v>
      </c>
      <c r="D44" s="21">
        <v>2</v>
      </c>
      <c r="E44" s="22">
        <v>1</v>
      </c>
      <c r="F44" s="22">
        <v>2</v>
      </c>
      <c r="G44" s="22">
        <v>3</v>
      </c>
      <c r="H44" s="22">
        <f t="shared" si="13"/>
        <v>8</v>
      </c>
      <c r="I44" s="22">
        <v>0</v>
      </c>
      <c r="J44" s="22">
        <v>0</v>
      </c>
      <c r="K44" s="22">
        <v>0</v>
      </c>
      <c r="L44" s="22">
        <v>0</v>
      </c>
      <c r="M44" s="22">
        <f t="shared" si="14"/>
        <v>0</v>
      </c>
      <c r="N44" s="22">
        <f t="shared" si="15"/>
        <v>3.5555555555555558</v>
      </c>
      <c r="O44" s="22">
        <f t="shared" si="16"/>
        <v>3.5</v>
      </c>
      <c r="P44" s="22">
        <v>2</v>
      </c>
      <c r="Q44" s="22">
        <v>1</v>
      </c>
      <c r="R44" s="22">
        <v>2</v>
      </c>
      <c r="S44" s="22">
        <v>2.5</v>
      </c>
      <c r="T44" s="22">
        <f t="shared" si="12"/>
        <v>7.5</v>
      </c>
      <c r="U44" s="22">
        <v>0</v>
      </c>
      <c r="V44" s="22">
        <v>0</v>
      </c>
      <c r="W44" s="22">
        <v>0</v>
      </c>
      <c r="X44" s="22">
        <v>0</v>
      </c>
      <c r="Y44" s="22">
        <f t="shared" si="11"/>
        <v>0</v>
      </c>
      <c r="Z44" s="22">
        <f t="shared" si="21"/>
        <v>2.7272727272727271</v>
      </c>
      <c r="AA44" s="22">
        <f t="shared" si="17"/>
        <v>2.5</v>
      </c>
      <c r="AB44" s="22">
        <f t="shared" si="18"/>
        <v>6.2</v>
      </c>
      <c r="AC44" s="22">
        <f t="shared" si="19"/>
        <v>6</v>
      </c>
      <c r="AD44" s="22">
        <f t="shared" si="20"/>
        <v>6</v>
      </c>
      <c r="AE44" s="22">
        <v>0</v>
      </c>
      <c r="AF44" s="23"/>
      <c r="AG44" s="23"/>
      <c r="AH44" s="23"/>
      <c r="AI44" s="23"/>
    </row>
    <row r="45" spans="1:35" ht="20.25" customHeight="1" x14ac:dyDescent="0.3">
      <c r="A45" s="35" t="s">
        <v>355</v>
      </c>
      <c r="B45" s="35" t="s">
        <v>356</v>
      </c>
      <c r="C45" s="35" t="s">
        <v>25</v>
      </c>
      <c r="D45" s="24">
        <v>2</v>
      </c>
      <c r="E45" s="25">
        <v>1</v>
      </c>
      <c r="F45" s="25">
        <v>2</v>
      </c>
      <c r="G45" s="25">
        <v>3</v>
      </c>
      <c r="H45" s="25">
        <f t="shared" si="13"/>
        <v>8</v>
      </c>
      <c r="I45" s="25">
        <v>0</v>
      </c>
      <c r="J45" s="25">
        <v>0</v>
      </c>
      <c r="K45" s="25">
        <v>0</v>
      </c>
      <c r="L45" s="25">
        <v>0</v>
      </c>
      <c r="M45" s="25">
        <f t="shared" si="14"/>
        <v>0</v>
      </c>
      <c r="N45" s="25">
        <f t="shared" si="15"/>
        <v>3.5555555555555558</v>
      </c>
      <c r="O45" s="25">
        <f t="shared" si="16"/>
        <v>3.5</v>
      </c>
      <c r="P45" s="25">
        <v>1</v>
      </c>
      <c r="Q45" s="25">
        <v>1</v>
      </c>
      <c r="R45" s="25">
        <v>2</v>
      </c>
      <c r="S45" s="25">
        <v>3</v>
      </c>
      <c r="T45" s="25">
        <f t="shared" si="12"/>
        <v>7</v>
      </c>
      <c r="U45" s="25">
        <v>0</v>
      </c>
      <c r="V45" s="25">
        <v>0</v>
      </c>
      <c r="W45" s="25">
        <v>0</v>
      </c>
      <c r="X45" s="25">
        <v>0</v>
      </c>
      <c r="Y45" s="25">
        <f t="shared" si="11"/>
        <v>0</v>
      </c>
      <c r="Z45" s="25">
        <f t="shared" si="21"/>
        <v>2.5454545454545454</v>
      </c>
      <c r="AA45" s="25">
        <f t="shared" si="17"/>
        <v>2.5</v>
      </c>
      <c r="AB45" s="25">
        <f t="shared" si="18"/>
        <v>6</v>
      </c>
      <c r="AC45" s="25">
        <f t="shared" si="19"/>
        <v>6</v>
      </c>
      <c r="AD45" s="25">
        <f t="shared" si="20"/>
        <v>6</v>
      </c>
      <c r="AE45" s="22">
        <v>0</v>
      </c>
      <c r="AF45" s="23"/>
      <c r="AG45" s="23"/>
      <c r="AH45" s="23"/>
      <c r="AI45" s="23"/>
    </row>
    <row r="46" spans="1:35" ht="20.25" customHeight="1" x14ac:dyDescent="0.3">
      <c r="A46" s="35" t="s">
        <v>105</v>
      </c>
      <c r="B46" s="35" t="s">
        <v>106</v>
      </c>
      <c r="C46" s="35" t="s">
        <v>25</v>
      </c>
      <c r="D46" s="27">
        <v>1</v>
      </c>
      <c r="E46" s="25">
        <v>0</v>
      </c>
      <c r="F46" s="25">
        <v>0</v>
      </c>
      <c r="G46" s="25">
        <v>2</v>
      </c>
      <c r="H46" s="25">
        <f t="shared" si="13"/>
        <v>3</v>
      </c>
      <c r="I46" s="25">
        <v>2</v>
      </c>
      <c r="J46" s="25">
        <v>0</v>
      </c>
      <c r="K46" s="25">
        <v>0</v>
      </c>
      <c r="L46" s="25">
        <v>2</v>
      </c>
      <c r="M46" s="25">
        <f t="shared" si="14"/>
        <v>4</v>
      </c>
      <c r="N46" s="25">
        <f t="shared" si="15"/>
        <v>3.5555555555555558</v>
      </c>
      <c r="O46" s="25">
        <f t="shared" si="16"/>
        <v>3.5</v>
      </c>
      <c r="P46" s="25">
        <v>1</v>
      </c>
      <c r="Q46" s="25">
        <v>1</v>
      </c>
      <c r="R46" s="25">
        <v>2</v>
      </c>
      <c r="S46" s="25">
        <v>3</v>
      </c>
      <c r="T46" s="25">
        <f t="shared" si="12"/>
        <v>7</v>
      </c>
      <c r="U46" s="25">
        <v>0</v>
      </c>
      <c r="V46" s="25">
        <v>0</v>
      </c>
      <c r="W46" s="25">
        <v>0</v>
      </c>
      <c r="X46" s="25">
        <v>0</v>
      </c>
      <c r="Y46" s="25">
        <f t="shared" si="11"/>
        <v>0</v>
      </c>
      <c r="Z46" s="25">
        <f t="shared" si="21"/>
        <v>2.5454545454545454</v>
      </c>
      <c r="AA46" s="25">
        <f t="shared" si="17"/>
        <v>2.5</v>
      </c>
      <c r="AB46" s="25">
        <f t="shared" si="18"/>
        <v>6</v>
      </c>
      <c r="AC46" s="25">
        <f t="shared" si="19"/>
        <v>6</v>
      </c>
      <c r="AD46" s="25">
        <f t="shared" si="20"/>
        <v>6</v>
      </c>
      <c r="AE46" s="22">
        <v>0</v>
      </c>
      <c r="AF46" s="26"/>
      <c r="AG46" s="26"/>
      <c r="AH46" s="26"/>
      <c r="AI46" s="26"/>
    </row>
    <row r="47" spans="1:35" ht="20.25" customHeight="1" x14ac:dyDescent="0.3">
      <c r="A47" s="35" t="s">
        <v>337</v>
      </c>
      <c r="B47" s="35" t="s">
        <v>338</v>
      </c>
      <c r="C47" s="35" t="s">
        <v>15</v>
      </c>
      <c r="D47" s="24">
        <v>2</v>
      </c>
      <c r="E47" s="25">
        <v>1</v>
      </c>
      <c r="F47" s="25">
        <v>2</v>
      </c>
      <c r="G47" s="25">
        <v>2.5</v>
      </c>
      <c r="H47" s="25">
        <f t="shared" si="13"/>
        <v>7.5</v>
      </c>
      <c r="I47" s="24">
        <v>2</v>
      </c>
      <c r="J47" s="25">
        <v>1</v>
      </c>
      <c r="K47" s="25">
        <v>0</v>
      </c>
      <c r="L47" s="25">
        <v>2.5</v>
      </c>
      <c r="M47" s="25">
        <f t="shared" si="14"/>
        <v>5.5</v>
      </c>
      <c r="N47" s="25">
        <f t="shared" si="15"/>
        <v>6.3888888888888893</v>
      </c>
      <c r="O47" s="25">
        <f t="shared" si="16"/>
        <v>6.5</v>
      </c>
      <c r="P47" s="25">
        <v>0</v>
      </c>
      <c r="Q47" s="25">
        <v>0</v>
      </c>
      <c r="R47" s="25">
        <v>0</v>
      </c>
      <c r="S47" s="25">
        <v>0</v>
      </c>
      <c r="T47" s="25">
        <f t="shared" si="12"/>
        <v>0</v>
      </c>
      <c r="U47" s="25">
        <v>0</v>
      </c>
      <c r="V47" s="25">
        <v>0</v>
      </c>
      <c r="W47" s="25">
        <v>0</v>
      </c>
      <c r="X47" s="25">
        <v>0</v>
      </c>
      <c r="Y47" s="25">
        <f t="shared" si="11"/>
        <v>0</v>
      </c>
      <c r="Z47" s="25">
        <f t="shared" si="21"/>
        <v>0</v>
      </c>
      <c r="AA47" s="25">
        <f t="shared" si="17"/>
        <v>0</v>
      </c>
      <c r="AB47" s="25">
        <f t="shared" si="18"/>
        <v>5.7500000000000009</v>
      </c>
      <c r="AC47" s="25">
        <f t="shared" si="19"/>
        <v>6</v>
      </c>
      <c r="AD47" s="25">
        <f t="shared" si="20"/>
        <v>6</v>
      </c>
      <c r="AE47" s="22">
        <v>0</v>
      </c>
      <c r="AF47" s="26"/>
      <c r="AG47" s="26"/>
      <c r="AH47" s="26"/>
      <c r="AI47" s="26"/>
    </row>
    <row r="48" spans="1:35" ht="20.5" customHeight="1" x14ac:dyDescent="0.3">
      <c r="A48" s="35" t="s">
        <v>361</v>
      </c>
      <c r="B48" s="35" t="s">
        <v>362</v>
      </c>
      <c r="C48" s="35" t="s">
        <v>30</v>
      </c>
      <c r="D48" s="21">
        <v>2</v>
      </c>
      <c r="E48" s="22">
        <v>1</v>
      </c>
      <c r="F48" s="22">
        <v>2</v>
      </c>
      <c r="G48" s="22">
        <v>3</v>
      </c>
      <c r="H48" s="22">
        <f t="shared" si="13"/>
        <v>8</v>
      </c>
      <c r="I48" s="22">
        <v>0</v>
      </c>
      <c r="J48" s="22">
        <v>0</v>
      </c>
      <c r="K48" s="22">
        <v>0</v>
      </c>
      <c r="L48" s="22">
        <v>0</v>
      </c>
      <c r="M48" s="22">
        <f t="shared" si="14"/>
        <v>0</v>
      </c>
      <c r="N48" s="22">
        <f t="shared" si="15"/>
        <v>3.5555555555555558</v>
      </c>
      <c r="O48" s="22">
        <f t="shared" si="16"/>
        <v>3.5</v>
      </c>
      <c r="P48" s="22">
        <v>2</v>
      </c>
      <c r="Q48" s="22">
        <v>1</v>
      </c>
      <c r="R48" s="22">
        <v>2</v>
      </c>
      <c r="S48" s="22">
        <v>1</v>
      </c>
      <c r="T48" s="22">
        <f t="shared" si="12"/>
        <v>6</v>
      </c>
      <c r="U48" s="22">
        <v>0</v>
      </c>
      <c r="V48" s="22">
        <v>0</v>
      </c>
      <c r="W48" s="22">
        <v>0</v>
      </c>
      <c r="X48" s="22">
        <v>0</v>
      </c>
      <c r="Y48" s="22">
        <f t="shared" si="11"/>
        <v>0</v>
      </c>
      <c r="Z48" s="22">
        <f t="shared" si="21"/>
        <v>2.1818181818181821</v>
      </c>
      <c r="AA48" s="22">
        <f t="shared" si="17"/>
        <v>2</v>
      </c>
      <c r="AB48" s="22">
        <f t="shared" si="18"/>
        <v>5.6000000000000005</v>
      </c>
      <c r="AC48" s="22">
        <f t="shared" si="19"/>
        <v>5.5</v>
      </c>
      <c r="AD48" s="22">
        <f t="shared" si="20"/>
        <v>5.5</v>
      </c>
      <c r="AE48" s="22">
        <v>0</v>
      </c>
      <c r="AF48" s="26"/>
      <c r="AG48" s="26"/>
      <c r="AH48" s="26"/>
      <c r="AI48" s="26"/>
    </row>
    <row r="49" spans="1:35" ht="20.25" customHeight="1" x14ac:dyDescent="0.3">
      <c r="A49" s="35" t="s">
        <v>97</v>
      </c>
      <c r="B49" s="35" t="s">
        <v>98</v>
      </c>
      <c r="C49" s="35" t="s">
        <v>30</v>
      </c>
      <c r="D49" s="21">
        <v>2</v>
      </c>
      <c r="E49" s="22">
        <v>1</v>
      </c>
      <c r="F49" s="22">
        <v>2</v>
      </c>
      <c r="G49" s="22">
        <v>3</v>
      </c>
      <c r="H49" s="22">
        <f t="shared" si="13"/>
        <v>8</v>
      </c>
      <c r="I49" s="22">
        <v>0</v>
      </c>
      <c r="J49" s="22">
        <v>0</v>
      </c>
      <c r="K49" s="22">
        <v>0</v>
      </c>
      <c r="L49" s="22">
        <v>0</v>
      </c>
      <c r="M49" s="22">
        <f t="shared" si="14"/>
        <v>0</v>
      </c>
      <c r="N49" s="22">
        <f t="shared" si="15"/>
        <v>3.5555555555555558</v>
      </c>
      <c r="O49" s="22">
        <f t="shared" si="16"/>
        <v>3.5</v>
      </c>
      <c r="P49" s="22">
        <v>1</v>
      </c>
      <c r="Q49" s="22">
        <v>1</v>
      </c>
      <c r="R49" s="22">
        <v>1</v>
      </c>
      <c r="S49" s="22">
        <v>3</v>
      </c>
      <c r="T49" s="22">
        <f t="shared" si="12"/>
        <v>6</v>
      </c>
      <c r="U49" s="22">
        <v>0</v>
      </c>
      <c r="V49" s="22">
        <v>0</v>
      </c>
      <c r="W49" s="22">
        <v>0</v>
      </c>
      <c r="X49" s="22">
        <v>0</v>
      </c>
      <c r="Y49" s="22">
        <f t="shared" ref="Y49:Y80" si="22">SUM(U49:X49)</f>
        <v>0</v>
      </c>
      <c r="Z49" s="22">
        <f t="shared" si="21"/>
        <v>2.1818181818181821</v>
      </c>
      <c r="AA49" s="22">
        <f t="shared" si="17"/>
        <v>2</v>
      </c>
      <c r="AB49" s="22">
        <f t="shared" si="18"/>
        <v>5.6000000000000005</v>
      </c>
      <c r="AC49" s="22">
        <f t="shared" si="19"/>
        <v>5.5</v>
      </c>
      <c r="AD49" s="22">
        <f t="shared" si="20"/>
        <v>5.5</v>
      </c>
      <c r="AE49" s="22">
        <v>0</v>
      </c>
      <c r="AF49" s="23"/>
      <c r="AG49" s="23"/>
      <c r="AH49" s="23"/>
      <c r="AI49" s="23"/>
    </row>
    <row r="50" spans="1:35" ht="20.25" customHeight="1" x14ac:dyDescent="0.3">
      <c r="A50" s="35" t="s">
        <v>99</v>
      </c>
      <c r="B50" s="35" t="s">
        <v>100</v>
      </c>
      <c r="C50" s="35" t="s">
        <v>30</v>
      </c>
      <c r="D50" s="21">
        <v>2</v>
      </c>
      <c r="E50" s="22">
        <v>1</v>
      </c>
      <c r="F50" s="22">
        <v>2</v>
      </c>
      <c r="G50" s="22">
        <v>3</v>
      </c>
      <c r="H50" s="22">
        <f t="shared" si="13"/>
        <v>8</v>
      </c>
      <c r="I50" s="22">
        <v>0</v>
      </c>
      <c r="J50" s="22">
        <v>0</v>
      </c>
      <c r="K50" s="22">
        <v>0</v>
      </c>
      <c r="L50" s="22">
        <v>0</v>
      </c>
      <c r="M50" s="22">
        <f t="shared" si="14"/>
        <v>0</v>
      </c>
      <c r="N50" s="22">
        <f t="shared" si="15"/>
        <v>3.5555555555555558</v>
      </c>
      <c r="O50" s="22">
        <f t="shared" si="16"/>
        <v>3.5</v>
      </c>
      <c r="P50" s="22">
        <v>1</v>
      </c>
      <c r="Q50" s="22">
        <v>1</v>
      </c>
      <c r="R50" s="22">
        <v>1</v>
      </c>
      <c r="S50" s="22">
        <v>3</v>
      </c>
      <c r="T50" s="22">
        <f t="shared" si="12"/>
        <v>6</v>
      </c>
      <c r="U50" s="22">
        <v>0</v>
      </c>
      <c r="V50" s="22">
        <v>0</v>
      </c>
      <c r="W50" s="22">
        <v>0</v>
      </c>
      <c r="X50" s="22">
        <v>0</v>
      </c>
      <c r="Y50" s="22">
        <f t="shared" si="22"/>
        <v>0</v>
      </c>
      <c r="Z50" s="22">
        <f t="shared" si="21"/>
        <v>2.1818181818181821</v>
      </c>
      <c r="AA50" s="22">
        <f t="shared" si="17"/>
        <v>2</v>
      </c>
      <c r="AB50" s="22">
        <f t="shared" si="18"/>
        <v>5.6000000000000005</v>
      </c>
      <c r="AC50" s="22">
        <f t="shared" si="19"/>
        <v>5.5</v>
      </c>
      <c r="AD50" s="22">
        <f t="shared" si="20"/>
        <v>5.5</v>
      </c>
      <c r="AE50" s="22">
        <v>0</v>
      </c>
      <c r="AF50" s="23"/>
      <c r="AG50" s="23"/>
      <c r="AH50" s="23"/>
      <c r="AI50" s="23"/>
    </row>
    <row r="51" spans="1:35" ht="20.25" customHeight="1" x14ac:dyDescent="0.3">
      <c r="A51" s="35" t="s">
        <v>101</v>
      </c>
      <c r="B51" s="35" t="s">
        <v>102</v>
      </c>
      <c r="C51" s="35" t="s">
        <v>30</v>
      </c>
      <c r="D51" s="24">
        <v>2</v>
      </c>
      <c r="E51" s="25">
        <v>1</v>
      </c>
      <c r="F51" s="25">
        <v>2</v>
      </c>
      <c r="G51" s="25">
        <v>3</v>
      </c>
      <c r="H51" s="25">
        <f t="shared" si="13"/>
        <v>8</v>
      </c>
      <c r="I51" s="25">
        <v>0</v>
      </c>
      <c r="J51" s="25">
        <v>0</v>
      </c>
      <c r="K51" s="25">
        <v>0</v>
      </c>
      <c r="L51" s="25">
        <v>0</v>
      </c>
      <c r="M51" s="25">
        <f t="shared" si="14"/>
        <v>0</v>
      </c>
      <c r="N51" s="25">
        <f t="shared" si="15"/>
        <v>3.5555555555555558</v>
      </c>
      <c r="O51" s="25">
        <f t="shared" si="16"/>
        <v>3.5</v>
      </c>
      <c r="P51" s="25">
        <v>1</v>
      </c>
      <c r="Q51" s="25">
        <v>1</v>
      </c>
      <c r="R51" s="25">
        <v>1</v>
      </c>
      <c r="S51" s="25">
        <v>3</v>
      </c>
      <c r="T51" s="25">
        <f t="shared" si="12"/>
        <v>6</v>
      </c>
      <c r="U51" s="25">
        <v>0</v>
      </c>
      <c r="V51" s="25">
        <v>0</v>
      </c>
      <c r="W51" s="25">
        <v>0</v>
      </c>
      <c r="X51" s="25">
        <v>0</v>
      </c>
      <c r="Y51" s="25">
        <f t="shared" si="22"/>
        <v>0</v>
      </c>
      <c r="Z51" s="25">
        <f t="shared" si="21"/>
        <v>2.1818181818181821</v>
      </c>
      <c r="AA51" s="25">
        <f t="shared" si="17"/>
        <v>2</v>
      </c>
      <c r="AB51" s="25">
        <f t="shared" si="18"/>
        <v>5.6000000000000005</v>
      </c>
      <c r="AC51" s="25">
        <f t="shared" si="19"/>
        <v>5.5</v>
      </c>
      <c r="AD51" s="25">
        <f t="shared" si="20"/>
        <v>5.5</v>
      </c>
      <c r="AE51" s="22">
        <v>0</v>
      </c>
      <c r="AF51" s="23"/>
      <c r="AG51" s="23"/>
      <c r="AH51" s="23"/>
      <c r="AI51" s="23"/>
    </row>
    <row r="52" spans="1:35" ht="20.25" customHeight="1" x14ac:dyDescent="0.3">
      <c r="A52" s="35" t="s">
        <v>93</v>
      </c>
      <c r="B52" s="35" t="s">
        <v>94</v>
      </c>
      <c r="C52" s="35" t="s">
        <v>15</v>
      </c>
      <c r="D52" s="21">
        <v>2</v>
      </c>
      <c r="E52" s="22">
        <v>1</v>
      </c>
      <c r="F52" s="22">
        <v>2</v>
      </c>
      <c r="G52" s="22">
        <v>3</v>
      </c>
      <c r="H52" s="22">
        <f t="shared" si="13"/>
        <v>8</v>
      </c>
      <c r="I52" s="22">
        <v>2</v>
      </c>
      <c r="J52" s="22">
        <v>0</v>
      </c>
      <c r="K52" s="22">
        <v>0</v>
      </c>
      <c r="L52" s="22">
        <v>2.5</v>
      </c>
      <c r="M52" s="22">
        <f t="shared" si="14"/>
        <v>4.5</v>
      </c>
      <c r="N52" s="22">
        <f t="shared" si="15"/>
        <v>6.0555555555555562</v>
      </c>
      <c r="O52" s="22">
        <f t="shared" si="16"/>
        <v>6</v>
      </c>
      <c r="P52" s="22">
        <v>0</v>
      </c>
      <c r="Q52" s="22">
        <v>0</v>
      </c>
      <c r="R52" s="22">
        <v>0</v>
      </c>
      <c r="S52" s="22">
        <v>0</v>
      </c>
      <c r="T52" s="22">
        <f t="shared" si="12"/>
        <v>0</v>
      </c>
      <c r="U52" s="22">
        <v>0</v>
      </c>
      <c r="V52" s="22">
        <v>0</v>
      </c>
      <c r="W52" s="22">
        <v>0</v>
      </c>
      <c r="X52" s="22">
        <v>0</v>
      </c>
      <c r="Y52" s="22">
        <f t="shared" si="22"/>
        <v>0</v>
      </c>
      <c r="Z52" s="22">
        <f t="shared" si="21"/>
        <v>0</v>
      </c>
      <c r="AA52" s="22">
        <f t="shared" si="17"/>
        <v>0</v>
      </c>
      <c r="AB52" s="22">
        <f t="shared" si="18"/>
        <v>5.4500000000000011</v>
      </c>
      <c r="AC52" s="22">
        <f t="shared" si="19"/>
        <v>5.5</v>
      </c>
      <c r="AD52" s="22">
        <f t="shared" si="20"/>
        <v>5.5</v>
      </c>
      <c r="AE52" s="22">
        <v>0</v>
      </c>
      <c r="AF52" s="26"/>
      <c r="AG52" s="26"/>
      <c r="AH52" s="26"/>
      <c r="AI52" s="26"/>
    </row>
    <row r="53" spans="1:35" ht="20.25" customHeight="1" x14ac:dyDescent="0.3">
      <c r="A53" s="35" t="s">
        <v>95</v>
      </c>
      <c r="B53" s="35" t="s">
        <v>96</v>
      </c>
      <c r="C53" s="35" t="s">
        <v>30</v>
      </c>
      <c r="D53" s="21">
        <v>2</v>
      </c>
      <c r="E53" s="22">
        <v>1</v>
      </c>
      <c r="F53" s="22">
        <v>2</v>
      </c>
      <c r="G53" s="22">
        <v>3</v>
      </c>
      <c r="H53" s="22">
        <f t="shared" si="13"/>
        <v>8</v>
      </c>
      <c r="I53" s="22">
        <v>2</v>
      </c>
      <c r="J53" s="22">
        <v>0</v>
      </c>
      <c r="K53" s="22">
        <v>0</v>
      </c>
      <c r="L53" s="22">
        <v>2.5</v>
      </c>
      <c r="M53" s="22">
        <f t="shared" si="14"/>
        <v>4.5</v>
      </c>
      <c r="N53" s="22">
        <f t="shared" si="15"/>
        <v>6.0555555555555562</v>
      </c>
      <c r="O53" s="22">
        <f t="shared" si="16"/>
        <v>6</v>
      </c>
      <c r="P53" s="22">
        <v>0</v>
      </c>
      <c r="Q53" s="22">
        <v>0</v>
      </c>
      <c r="R53" s="22">
        <v>0</v>
      </c>
      <c r="S53" s="22">
        <v>0</v>
      </c>
      <c r="T53" s="22">
        <f t="shared" si="12"/>
        <v>0</v>
      </c>
      <c r="U53" s="22">
        <v>0</v>
      </c>
      <c r="V53" s="22">
        <v>0</v>
      </c>
      <c r="W53" s="22">
        <v>0</v>
      </c>
      <c r="X53" s="22">
        <v>0</v>
      </c>
      <c r="Y53" s="22">
        <f t="shared" si="22"/>
        <v>0</v>
      </c>
      <c r="Z53" s="22">
        <f t="shared" si="21"/>
        <v>0</v>
      </c>
      <c r="AA53" s="22">
        <f t="shared" si="17"/>
        <v>0</v>
      </c>
      <c r="AB53" s="22">
        <f t="shared" si="18"/>
        <v>5.4500000000000011</v>
      </c>
      <c r="AC53" s="22">
        <f t="shared" si="19"/>
        <v>5.5</v>
      </c>
      <c r="AD53" s="22">
        <f t="shared" si="20"/>
        <v>5.5</v>
      </c>
      <c r="AE53" s="22">
        <v>0</v>
      </c>
      <c r="AF53" s="23"/>
      <c r="AG53" s="23"/>
      <c r="AH53" s="23"/>
      <c r="AI53" s="23"/>
    </row>
    <row r="54" spans="1:35" ht="20.25" customHeight="1" x14ac:dyDescent="0.3">
      <c r="A54" s="35" t="s">
        <v>203</v>
      </c>
      <c r="B54" s="35" t="s">
        <v>204</v>
      </c>
      <c r="C54" s="35" t="s">
        <v>30</v>
      </c>
      <c r="D54" s="24">
        <v>2</v>
      </c>
      <c r="E54" s="25">
        <v>1</v>
      </c>
      <c r="F54" s="25">
        <v>2</v>
      </c>
      <c r="G54" s="25">
        <v>3</v>
      </c>
      <c r="H54" s="25">
        <f t="shared" si="13"/>
        <v>8</v>
      </c>
      <c r="I54" s="25">
        <v>2</v>
      </c>
      <c r="J54" s="25">
        <v>0</v>
      </c>
      <c r="K54" s="25">
        <v>0</v>
      </c>
      <c r="L54" s="25">
        <v>2</v>
      </c>
      <c r="M54" s="25">
        <f t="shared" si="14"/>
        <v>4</v>
      </c>
      <c r="N54" s="25">
        <f t="shared" si="15"/>
        <v>5.7777777777777786</v>
      </c>
      <c r="O54" s="25">
        <f t="shared" si="16"/>
        <v>6</v>
      </c>
      <c r="P54" s="25">
        <v>0</v>
      </c>
      <c r="Q54" s="25">
        <v>0</v>
      </c>
      <c r="R54" s="25">
        <v>0</v>
      </c>
      <c r="S54" s="25">
        <v>0</v>
      </c>
      <c r="T54" s="25">
        <f t="shared" ref="T54:T85" si="23">SUM(P54:S54)</f>
        <v>0</v>
      </c>
      <c r="U54" s="25">
        <v>0</v>
      </c>
      <c r="V54" s="25">
        <v>0</v>
      </c>
      <c r="W54" s="25">
        <v>0</v>
      </c>
      <c r="X54" s="25">
        <v>0</v>
      </c>
      <c r="Y54" s="25">
        <f t="shared" si="22"/>
        <v>0</v>
      </c>
      <c r="Z54" s="25">
        <f t="shared" si="21"/>
        <v>0</v>
      </c>
      <c r="AA54" s="25">
        <f t="shared" si="17"/>
        <v>0</v>
      </c>
      <c r="AB54" s="25">
        <f t="shared" si="18"/>
        <v>5.2000000000000011</v>
      </c>
      <c r="AC54" s="25">
        <f t="shared" si="19"/>
        <v>5</v>
      </c>
      <c r="AD54" s="25">
        <f t="shared" si="20"/>
        <v>5</v>
      </c>
      <c r="AE54" s="22">
        <v>0</v>
      </c>
      <c r="AF54" s="23"/>
      <c r="AG54" s="23"/>
      <c r="AH54" s="23"/>
      <c r="AI54" s="23"/>
    </row>
    <row r="55" spans="1:35" ht="20.25" customHeight="1" x14ac:dyDescent="0.3">
      <c r="A55" s="35" t="s">
        <v>91</v>
      </c>
      <c r="B55" s="35" t="s">
        <v>92</v>
      </c>
      <c r="C55" s="35" t="s">
        <v>15</v>
      </c>
      <c r="D55" s="24">
        <v>2</v>
      </c>
      <c r="E55" s="25">
        <v>1</v>
      </c>
      <c r="F55" s="25">
        <v>2</v>
      </c>
      <c r="G55" s="25">
        <v>3</v>
      </c>
      <c r="H55" s="25">
        <f t="shared" si="13"/>
        <v>8</v>
      </c>
      <c r="I55" s="25">
        <v>2</v>
      </c>
      <c r="J55" s="25">
        <v>0</v>
      </c>
      <c r="K55" s="25">
        <v>0</v>
      </c>
      <c r="L55" s="25">
        <v>2</v>
      </c>
      <c r="M55" s="25">
        <f t="shared" si="14"/>
        <v>4</v>
      </c>
      <c r="N55" s="25">
        <f t="shared" si="15"/>
        <v>5.7777777777777786</v>
      </c>
      <c r="O55" s="25">
        <f t="shared" si="16"/>
        <v>6</v>
      </c>
      <c r="P55" s="25">
        <v>0</v>
      </c>
      <c r="Q55" s="25">
        <v>0</v>
      </c>
      <c r="R55" s="25">
        <v>0</v>
      </c>
      <c r="S55" s="25">
        <v>0</v>
      </c>
      <c r="T55" s="25">
        <f t="shared" si="23"/>
        <v>0</v>
      </c>
      <c r="U55" s="25">
        <v>0</v>
      </c>
      <c r="V55" s="25">
        <v>0</v>
      </c>
      <c r="W55" s="25">
        <v>0</v>
      </c>
      <c r="X55" s="25">
        <v>0</v>
      </c>
      <c r="Y55" s="25">
        <f t="shared" si="22"/>
        <v>0</v>
      </c>
      <c r="Z55" s="25">
        <f t="shared" si="21"/>
        <v>0</v>
      </c>
      <c r="AA55" s="25">
        <f t="shared" si="17"/>
        <v>0</v>
      </c>
      <c r="AB55" s="25">
        <f t="shared" si="18"/>
        <v>5.2000000000000011</v>
      </c>
      <c r="AC55" s="25">
        <f t="shared" si="19"/>
        <v>5</v>
      </c>
      <c r="AD55" s="25">
        <f t="shared" si="20"/>
        <v>5</v>
      </c>
      <c r="AE55" s="22">
        <v>0</v>
      </c>
      <c r="AF55" s="26"/>
      <c r="AG55" s="26"/>
      <c r="AH55" s="26"/>
      <c r="AI55" s="26"/>
    </row>
    <row r="56" spans="1:35" ht="20.25" customHeight="1" x14ac:dyDescent="0.3">
      <c r="A56" s="35" t="s">
        <v>87</v>
      </c>
      <c r="B56" s="35" t="s">
        <v>88</v>
      </c>
      <c r="C56" s="35" t="s">
        <v>15</v>
      </c>
      <c r="D56" s="21">
        <v>2</v>
      </c>
      <c r="E56" s="22">
        <v>1</v>
      </c>
      <c r="F56" s="22">
        <v>2</v>
      </c>
      <c r="G56" s="22">
        <v>2.5</v>
      </c>
      <c r="H56" s="22">
        <f t="shared" si="13"/>
        <v>7.5</v>
      </c>
      <c r="I56" s="22">
        <v>2</v>
      </c>
      <c r="J56" s="22">
        <v>0</v>
      </c>
      <c r="K56" s="22">
        <v>0</v>
      </c>
      <c r="L56" s="22">
        <v>2</v>
      </c>
      <c r="M56" s="22">
        <f t="shared" si="14"/>
        <v>4</v>
      </c>
      <c r="N56" s="22">
        <f t="shared" si="15"/>
        <v>5.5555555555555554</v>
      </c>
      <c r="O56" s="22">
        <f t="shared" si="16"/>
        <v>5.5</v>
      </c>
      <c r="P56" s="23"/>
      <c r="Q56" s="23"/>
      <c r="R56" s="23"/>
      <c r="S56" s="23"/>
      <c r="T56" s="23">
        <f t="shared" si="23"/>
        <v>0</v>
      </c>
      <c r="U56" s="23"/>
      <c r="V56" s="23"/>
      <c r="W56" s="23"/>
      <c r="X56" s="23"/>
      <c r="Y56" s="23">
        <f t="shared" si="22"/>
        <v>0</v>
      </c>
      <c r="Z56" s="22">
        <f t="shared" si="21"/>
        <v>0</v>
      </c>
      <c r="AA56" s="22">
        <f t="shared" si="17"/>
        <v>0</v>
      </c>
      <c r="AB56" s="22">
        <f t="shared" si="18"/>
        <v>5</v>
      </c>
      <c r="AC56" s="22">
        <f t="shared" si="19"/>
        <v>5</v>
      </c>
      <c r="AD56" s="22">
        <f t="shared" si="20"/>
        <v>5</v>
      </c>
      <c r="AE56" s="22">
        <v>0</v>
      </c>
      <c r="AF56" s="26"/>
      <c r="AG56" s="26"/>
      <c r="AH56" s="26"/>
      <c r="AI56" s="26"/>
    </row>
    <row r="57" spans="1:35" ht="20.25" customHeight="1" x14ac:dyDescent="0.3">
      <c r="A57" s="35" t="s">
        <v>89</v>
      </c>
      <c r="B57" s="35" t="s">
        <v>90</v>
      </c>
      <c r="C57" s="35" t="s">
        <v>15</v>
      </c>
      <c r="D57" s="24">
        <v>2</v>
      </c>
      <c r="E57" s="25">
        <v>1</v>
      </c>
      <c r="F57" s="25">
        <v>2</v>
      </c>
      <c r="G57" s="25">
        <v>2.5</v>
      </c>
      <c r="H57" s="25">
        <f t="shared" si="13"/>
        <v>7.5</v>
      </c>
      <c r="I57" s="25">
        <v>1</v>
      </c>
      <c r="J57" s="25">
        <v>0</v>
      </c>
      <c r="K57" s="25">
        <v>0.5</v>
      </c>
      <c r="L57" s="25">
        <v>2.5</v>
      </c>
      <c r="M57" s="25">
        <f t="shared" si="14"/>
        <v>4</v>
      </c>
      <c r="N57" s="25">
        <f t="shared" si="15"/>
        <v>5.5555555555555554</v>
      </c>
      <c r="O57" s="25">
        <f t="shared" si="16"/>
        <v>5.5</v>
      </c>
      <c r="P57" s="25">
        <v>0</v>
      </c>
      <c r="Q57" s="25">
        <v>0</v>
      </c>
      <c r="R57" s="25">
        <v>0</v>
      </c>
      <c r="S57" s="25">
        <v>0</v>
      </c>
      <c r="T57" s="25">
        <f t="shared" si="23"/>
        <v>0</v>
      </c>
      <c r="U57" s="25">
        <v>0</v>
      </c>
      <c r="V57" s="25">
        <v>0</v>
      </c>
      <c r="W57" s="25">
        <v>0</v>
      </c>
      <c r="X57" s="25">
        <v>0</v>
      </c>
      <c r="Y57" s="25">
        <f t="shared" si="22"/>
        <v>0</v>
      </c>
      <c r="Z57" s="25">
        <f t="shared" si="21"/>
        <v>0</v>
      </c>
      <c r="AA57" s="25">
        <f t="shared" si="17"/>
        <v>0</v>
      </c>
      <c r="AB57" s="25">
        <f t="shared" si="18"/>
        <v>5</v>
      </c>
      <c r="AC57" s="25">
        <f t="shared" si="19"/>
        <v>5</v>
      </c>
      <c r="AD57" s="25">
        <f t="shared" si="20"/>
        <v>5</v>
      </c>
      <c r="AE57" s="22">
        <v>0</v>
      </c>
      <c r="AF57" s="26"/>
      <c r="AG57" s="26"/>
      <c r="AH57" s="26"/>
      <c r="AI57" s="26"/>
    </row>
    <row r="58" spans="1:35" ht="20.25" customHeight="1" x14ac:dyDescent="0.3">
      <c r="A58" s="35" t="s">
        <v>81</v>
      </c>
      <c r="B58" s="35" t="s">
        <v>82</v>
      </c>
      <c r="C58" s="35" t="s">
        <v>25</v>
      </c>
      <c r="D58" s="21">
        <v>1.5</v>
      </c>
      <c r="E58" s="22">
        <v>0</v>
      </c>
      <c r="F58" s="22">
        <v>0</v>
      </c>
      <c r="G58" s="22">
        <v>1</v>
      </c>
      <c r="H58" s="22">
        <f t="shared" si="13"/>
        <v>2.5</v>
      </c>
      <c r="I58" s="22">
        <v>2</v>
      </c>
      <c r="J58" s="22">
        <v>1</v>
      </c>
      <c r="K58" s="22">
        <v>2</v>
      </c>
      <c r="L58" s="22">
        <v>3</v>
      </c>
      <c r="M58" s="22">
        <f t="shared" si="14"/>
        <v>8</v>
      </c>
      <c r="N58" s="22">
        <f t="shared" si="15"/>
        <v>5.5555555555555554</v>
      </c>
      <c r="O58" s="22">
        <f t="shared" si="16"/>
        <v>5.5</v>
      </c>
      <c r="P58" s="22">
        <v>0</v>
      </c>
      <c r="Q58" s="22">
        <v>0</v>
      </c>
      <c r="R58" s="22">
        <v>0</v>
      </c>
      <c r="S58" s="22">
        <v>0</v>
      </c>
      <c r="T58" s="22">
        <f t="shared" si="23"/>
        <v>0</v>
      </c>
      <c r="U58" s="22">
        <v>0</v>
      </c>
      <c r="V58" s="22">
        <v>0</v>
      </c>
      <c r="W58" s="22">
        <v>0</v>
      </c>
      <c r="X58" s="22">
        <v>0</v>
      </c>
      <c r="Y58" s="22">
        <f t="shared" si="22"/>
        <v>0</v>
      </c>
      <c r="Z58" s="22">
        <f t="shared" si="21"/>
        <v>0</v>
      </c>
      <c r="AA58" s="22">
        <f t="shared" si="17"/>
        <v>0</v>
      </c>
      <c r="AB58" s="22">
        <f t="shared" si="18"/>
        <v>5</v>
      </c>
      <c r="AC58" s="22">
        <f t="shared" si="19"/>
        <v>5</v>
      </c>
      <c r="AD58" s="22">
        <f t="shared" si="20"/>
        <v>5</v>
      </c>
      <c r="AE58" s="22">
        <v>0</v>
      </c>
      <c r="AF58" s="26"/>
      <c r="AG58" s="26"/>
      <c r="AH58" s="26"/>
      <c r="AI58" s="26"/>
    </row>
    <row r="59" spans="1:35" ht="20.25" customHeight="1" x14ac:dyDescent="0.3">
      <c r="A59" s="35" t="s">
        <v>359</v>
      </c>
      <c r="B59" s="35" t="s">
        <v>360</v>
      </c>
      <c r="C59" s="35" t="s">
        <v>25</v>
      </c>
      <c r="D59" s="27">
        <v>1.5</v>
      </c>
      <c r="E59" s="25">
        <v>1</v>
      </c>
      <c r="F59" s="25">
        <v>2</v>
      </c>
      <c r="G59" s="25">
        <v>3</v>
      </c>
      <c r="H59" s="25">
        <f t="shared" si="13"/>
        <v>7.5</v>
      </c>
      <c r="I59" s="25">
        <v>2</v>
      </c>
      <c r="J59" s="25">
        <v>0</v>
      </c>
      <c r="K59" s="25">
        <v>0</v>
      </c>
      <c r="L59" s="25">
        <v>2</v>
      </c>
      <c r="M59" s="25">
        <f t="shared" si="14"/>
        <v>4</v>
      </c>
      <c r="N59" s="25">
        <f t="shared" si="15"/>
        <v>5.5555555555555554</v>
      </c>
      <c r="O59" s="25">
        <f t="shared" si="16"/>
        <v>5.5</v>
      </c>
      <c r="P59" s="25">
        <v>0</v>
      </c>
      <c r="Q59" s="25">
        <v>0</v>
      </c>
      <c r="R59" s="25">
        <v>0</v>
      </c>
      <c r="S59" s="25">
        <v>0</v>
      </c>
      <c r="T59" s="25">
        <f t="shared" si="23"/>
        <v>0</v>
      </c>
      <c r="U59" s="25">
        <v>0</v>
      </c>
      <c r="V59" s="25">
        <v>0</v>
      </c>
      <c r="W59" s="25">
        <v>0</v>
      </c>
      <c r="X59" s="25">
        <v>0</v>
      </c>
      <c r="Y59" s="25">
        <f t="shared" si="22"/>
        <v>0</v>
      </c>
      <c r="Z59" s="25">
        <f t="shared" si="21"/>
        <v>0</v>
      </c>
      <c r="AA59" s="25">
        <f t="shared" si="17"/>
        <v>0</v>
      </c>
      <c r="AB59" s="25">
        <f t="shared" si="18"/>
        <v>5</v>
      </c>
      <c r="AC59" s="25">
        <f t="shared" si="19"/>
        <v>5</v>
      </c>
      <c r="AD59" s="25">
        <f t="shared" si="20"/>
        <v>5</v>
      </c>
      <c r="AE59" s="22">
        <v>0</v>
      </c>
      <c r="AF59" s="26"/>
      <c r="AG59" s="26"/>
      <c r="AH59" s="26"/>
      <c r="AI59" s="26"/>
    </row>
    <row r="60" spans="1:35" ht="20.25" customHeight="1" x14ac:dyDescent="0.3">
      <c r="A60" s="35" t="s">
        <v>347</v>
      </c>
      <c r="B60" s="35" t="s">
        <v>348</v>
      </c>
      <c r="C60" s="35" t="s">
        <v>9</v>
      </c>
      <c r="D60" s="24">
        <v>2</v>
      </c>
      <c r="E60" s="25">
        <v>1</v>
      </c>
      <c r="F60" s="25">
        <v>2</v>
      </c>
      <c r="G60" s="25">
        <v>3</v>
      </c>
      <c r="H60" s="25">
        <f t="shared" si="13"/>
        <v>8</v>
      </c>
      <c r="I60" s="25">
        <v>0.5</v>
      </c>
      <c r="J60" s="25">
        <v>0.5</v>
      </c>
      <c r="K60" s="25">
        <v>1</v>
      </c>
      <c r="L60" s="25">
        <v>1</v>
      </c>
      <c r="M60" s="25">
        <f t="shared" si="14"/>
        <v>3</v>
      </c>
      <c r="N60" s="25">
        <f t="shared" si="15"/>
        <v>5.2222222222222223</v>
      </c>
      <c r="O60" s="25">
        <f t="shared" si="16"/>
        <v>5</v>
      </c>
      <c r="P60" s="25">
        <v>0</v>
      </c>
      <c r="Q60" s="25">
        <v>0</v>
      </c>
      <c r="R60" s="25">
        <v>0</v>
      </c>
      <c r="S60" s="25">
        <v>0</v>
      </c>
      <c r="T60" s="25">
        <f t="shared" si="23"/>
        <v>0</v>
      </c>
      <c r="U60" s="25">
        <v>0</v>
      </c>
      <c r="V60" s="25">
        <v>0</v>
      </c>
      <c r="W60" s="25">
        <v>0</v>
      </c>
      <c r="X60" s="25">
        <v>0</v>
      </c>
      <c r="Y60" s="25">
        <f t="shared" si="22"/>
        <v>0</v>
      </c>
      <c r="Z60" s="25">
        <f t="shared" si="21"/>
        <v>0</v>
      </c>
      <c r="AA60" s="25">
        <f t="shared" si="17"/>
        <v>0</v>
      </c>
      <c r="AB60" s="25">
        <f t="shared" si="18"/>
        <v>4.7</v>
      </c>
      <c r="AC60" s="25">
        <f t="shared" si="19"/>
        <v>4.5</v>
      </c>
      <c r="AD60" s="25">
        <f t="shared" si="20"/>
        <v>4.5</v>
      </c>
      <c r="AE60" s="22">
        <v>0</v>
      </c>
      <c r="AF60" s="23"/>
      <c r="AG60" s="23"/>
      <c r="AH60" s="23"/>
      <c r="AI60" s="23"/>
    </row>
    <row r="61" spans="1:35" ht="20.25" customHeight="1" x14ac:dyDescent="0.3">
      <c r="A61" s="35" t="s">
        <v>85</v>
      </c>
      <c r="B61" s="35" t="s">
        <v>86</v>
      </c>
      <c r="C61" s="35" t="s">
        <v>30</v>
      </c>
      <c r="D61" s="24">
        <v>2</v>
      </c>
      <c r="E61" s="25">
        <v>1</v>
      </c>
      <c r="F61" s="25">
        <v>2</v>
      </c>
      <c r="G61" s="25">
        <v>3</v>
      </c>
      <c r="H61" s="25">
        <f t="shared" si="13"/>
        <v>8</v>
      </c>
      <c r="I61" s="25">
        <v>1</v>
      </c>
      <c r="J61" s="25">
        <v>0.5</v>
      </c>
      <c r="K61" s="25">
        <v>0</v>
      </c>
      <c r="L61" s="25">
        <v>1</v>
      </c>
      <c r="M61" s="25">
        <f t="shared" si="14"/>
        <v>2.5</v>
      </c>
      <c r="N61" s="25">
        <f t="shared" si="15"/>
        <v>4.9444444444444446</v>
      </c>
      <c r="O61" s="25">
        <f t="shared" si="16"/>
        <v>5</v>
      </c>
      <c r="P61" s="25">
        <v>0</v>
      </c>
      <c r="Q61" s="25">
        <v>0</v>
      </c>
      <c r="R61" s="25">
        <v>0</v>
      </c>
      <c r="S61" s="25">
        <v>0</v>
      </c>
      <c r="T61" s="25">
        <f t="shared" si="23"/>
        <v>0</v>
      </c>
      <c r="U61" s="25">
        <v>0</v>
      </c>
      <c r="V61" s="25">
        <v>0</v>
      </c>
      <c r="W61" s="25">
        <v>0</v>
      </c>
      <c r="X61" s="25">
        <v>0</v>
      </c>
      <c r="Y61" s="25">
        <f t="shared" si="22"/>
        <v>0</v>
      </c>
      <c r="Z61" s="25">
        <f t="shared" si="21"/>
        <v>0</v>
      </c>
      <c r="AA61" s="25">
        <f t="shared" si="17"/>
        <v>0</v>
      </c>
      <c r="AB61" s="25">
        <f t="shared" si="18"/>
        <v>4.45</v>
      </c>
      <c r="AC61" s="25">
        <f t="shared" si="19"/>
        <v>4.5</v>
      </c>
      <c r="AD61" s="25">
        <f t="shared" si="20"/>
        <v>4.5</v>
      </c>
      <c r="AE61" s="22">
        <v>0</v>
      </c>
      <c r="AF61" s="26"/>
      <c r="AG61" s="26"/>
      <c r="AH61" s="26"/>
      <c r="AI61" s="26"/>
    </row>
    <row r="62" spans="1:35" ht="20.25" customHeight="1" x14ac:dyDescent="0.3">
      <c r="A62" s="35" t="s">
        <v>83</v>
      </c>
      <c r="B62" s="35" t="s">
        <v>84</v>
      </c>
      <c r="C62" s="35" t="s">
        <v>25</v>
      </c>
      <c r="D62" s="24">
        <v>2</v>
      </c>
      <c r="E62" s="25">
        <v>1</v>
      </c>
      <c r="F62" s="25">
        <v>2</v>
      </c>
      <c r="G62" s="25">
        <v>3</v>
      </c>
      <c r="H62" s="25">
        <f t="shared" si="13"/>
        <v>8</v>
      </c>
      <c r="I62" s="25">
        <v>2</v>
      </c>
      <c r="J62" s="25">
        <v>0</v>
      </c>
      <c r="K62" s="25">
        <v>0</v>
      </c>
      <c r="L62" s="25">
        <v>0.5</v>
      </c>
      <c r="M62" s="25">
        <f t="shared" si="14"/>
        <v>2.5</v>
      </c>
      <c r="N62" s="25">
        <f t="shared" si="15"/>
        <v>4.9444444444444446</v>
      </c>
      <c r="O62" s="25">
        <f t="shared" si="16"/>
        <v>5</v>
      </c>
      <c r="P62" s="25">
        <v>0</v>
      </c>
      <c r="Q62" s="25">
        <v>0</v>
      </c>
      <c r="R62" s="25">
        <v>0</v>
      </c>
      <c r="S62" s="25">
        <v>0</v>
      </c>
      <c r="T62" s="25">
        <f t="shared" si="23"/>
        <v>0</v>
      </c>
      <c r="U62" s="25">
        <v>0</v>
      </c>
      <c r="V62" s="25">
        <v>0</v>
      </c>
      <c r="W62" s="25">
        <v>0</v>
      </c>
      <c r="X62" s="25">
        <v>0</v>
      </c>
      <c r="Y62" s="25">
        <f t="shared" si="22"/>
        <v>0</v>
      </c>
      <c r="Z62" s="25">
        <f t="shared" si="21"/>
        <v>0</v>
      </c>
      <c r="AA62" s="25">
        <f t="shared" si="17"/>
        <v>0</v>
      </c>
      <c r="AB62" s="25">
        <f t="shared" si="18"/>
        <v>4.45</v>
      </c>
      <c r="AC62" s="25">
        <f t="shared" si="19"/>
        <v>4.5</v>
      </c>
      <c r="AD62" s="25">
        <f t="shared" si="20"/>
        <v>4.5</v>
      </c>
      <c r="AE62" s="22">
        <v>0</v>
      </c>
      <c r="AF62" s="23"/>
      <c r="AG62" s="23"/>
      <c r="AH62" s="23"/>
      <c r="AI62" s="23"/>
    </row>
    <row r="63" spans="1:35" ht="20.25" customHeight="1" x14ac:dyDescent="0.3">
      <c r="A63" s="35" t="s">
        <v>79</v>
      </c>
      <c r="B63" s="35" t="s">
        <v>80</v>
      </c>
      <c r="C63" s="35" t="s">
        <v>15</v>
      </c>
      <c r="D63" s="24">
        <v>2</v>
      </c>
      <c r="E63" s="25">
        <v>1</v>
      </c>
      <c r="F63" s="25">
        <v>2</v>
      </c>
      <c r="G63" s="25">
        <v>2.5</v>
      </c>
      <c r="H63" s="25">
        <f t="shared" si="13"/>
        <v>7.5</v>
      </c>
      <c r="I63" s="25">
        <v>1</v>
      </c>
      <c r="J63" s="25">
        <v>0</v>
      </c>
      <c r="K63" s="25">
        <v>0</v>
      </c>
      <c r="L63" s="25">
        <v>1.5</v>
      </c>
      <c r="M63" s="25">
        <f t="shared" si="14"/>
        <v>2.5</v>
      </c>
      <c r="N63" s="25">
        <f t="shared" si="15"/>
        <v>4.7222222222222223</v>
      </c>
      <c r="O63" s="25">
        <f t="shared" si="16"/>
        <v>4.5</v>
      </c>
      <c r="P63" s="25">
        <v>0</v>
      </c>
      <c r="Q63" s="25">
        <v>0</v>
      </c>
      <c r="R63" s="25">
        <v>0</v>
      </c>
      <c r="S63" s="25">
        <v>0</v>
      </c>
      <c r="T63" s="25">
        <f t="shared" si="23"/>
        <v>0</v>
      </c>
      <c r="U63" s="25">
        <v>0</v>
      </c>
      <c r="V63" s="25">
        <v>0</v>
      </c>
      <c r="W63" s="25">
        <v>0</v>
      </c>
      <c r="X63" s="25">
        <v>0</v>
      </c>
      <c r="Y63" s="25">
        <f t="shared" si="22"/>
        <v>0</v>
      </c>
      <c r="Z63" s="25">
        <f t="shared" si="21"/>
        <v>0</v>
      </c>
      <c r="AA63" s="25">
        <f t="shared" si="17"/>
        <v>0</v>
      </c>
      <c r="AB63" s="25">
        <f t="shared" si="18"/>
        <v>4.25</v>
      </c>
      <c r="AC63" s="25">
        <f t="shared" si="19"/>
        <v>4.5</v>
      </c>
      <c r="AD63" s="25">
        <f t="shared" si="20"/>
        <v>4.5</v>
      </c>
      <c r="AE63" s="22">
        <v>0</v>
      </c>
      <c r="AF63" s="26"/>
      <c r="AG63" s="26"/>
      <c r="AH63" s="26"/>
      <c r="AI63" s="26"/>
    </row>
    <row r="64" spans="1:35" ht="20.25" customHeight="1" x14ac:dyDescent="0.3">
      <c r="A64" s="35" t="s">
        <v>77</v>
      </c>
      <c r="B64" s="35" t="s">
        <v>78</v>
      </c>
      <c r="C64" s="35" t="s">
        <v>25</v>
      </c>
      <c r="D64" s="21">
        <v>2</v>
      </c>
      <c r="E64" s="22">
        <v>1</v>
      </c>
      <c r="F64" s="22">
        <v>2</v>
      </c>
      <c r="G64" s="22">
        <v>3</v>
      </c>
      <c r="H64" s="22">
        <f t="shared" si="13"/>
        <v>8</v>
      </c>
      <c r="I64" s="22">
        <v>1</v>
      </c>
      <c r="J64" s="22">
        <v>0</v>
      </c>
      <c r="K64" s="22">
        <v>0</v>
      </c>
      <c r="L64" s="22">
        <v>1</v>
      </c>
      <c r="M64" s="22">
        <f t="shared" si="14"/>
        <v>2</v>
      </c>
      <c r="N64" s="22">
        <f t="shared" si="15"/>
        <v>4.666666666666667</v>
      </c>
      <c r="O64" s="22">
        <f t="shared" si="16"/>
        <v>4.5</v>
      </c>
      <c r="P64" s="22">
        <v>0</v>
      </c>
      <c r="Q64" s="22">
        <v>0</v>
      </c>
      <c r="R64" s="22">
        <v>0</v>
      </c>
      <c r="S64" s="22">
        <v>0</v>
      </c>
      <c r="T64" s="22">
        <f t="shared" si="23"/>
        <v>0</v>
      </c>
      <c r="U64" s="22">
        <v>0</v>
      </c>
      <c r="V64" s="22">
        <v>0</v>
      </c>
      <c r="W64" s="22">
        <v>0</v>
      </c>
      <c r="X64" s="22">
        <v>0</v>
      </c>
      <c r="Y64" s="22">
        <f t="shared" si="22"/>
        <v>0</v>
      </c>
      <c r="Z64" s="22">
        <f t="shared" si="21"/>
        <v>0</v>
      </c>
      <c r="AA64" s="22">
        <f t="shared" si="17"/>
        <v>0</v>
      </c>
      <c r="AB64" s="22">
        <f t="shared" si="18"/>
        <v>4.2</v>
      </c>
      <c r="AC64" s="22">
        <f t="shared" si="19"/>
        <v>4</v>
      </c>
      <c r="AD64" s="22">
        <f t="shared" si="20"/>
        <v>4</v>
      </c>
      <c r="AE64" s="22">
        <v>0</v>
      </c>
      <c r="AF64" s="26"/>
      <c r="AG64" s="26"/>
      <c r="AH64" s="26"/>
      <c r="AI64" s="26"/>
    </row>
    <row r="65" spans="1:35" ht="20.25" customHeight="1" x14ac:dyDescent="0.3">
      <c r="A65" s="35" t="s">
        <v>75</v>
      </c>
      <c r="B65" s="35" t="s">
        <v>76</v>
      </c>
      <c r="C65" s="35" t="s">
        <v>25</v>
      </c>
      <c r="D65" s="24">
        <v>2</v>
      </c>
      <c r="E65" s="25">
        <v>0</v>
      </c>
      <c r="F65" s="25">
        <v>0</v>
      </c>
      <c r="G65" s="25">
        <v>2.5</v>
      </c>
      <c r="H65" s="25">
        <f t="shared" si="13"/>
        <v>4.5</v>
      </c>
      <c r="I65" s="25">
        <v>2</v>
      </c>
      <c r="J65" s="25">
        <v>0</v>
      </c>
      <c r="K65" s="25">
        <v>0</v>
      </c>
      <c r="L65" s="25">
        <v>2.5</v>
      </c>
      <c r="M65" s="25">
        <f t="shared" si="14"/>
        <v>4.5</v>
      </c>
      <c r="N65" s="25">
        <f t="shared" si="15"/>
        <v>4.5</v>
      </c>
      <c r="O65" s="25">
        <f t="shared" si="16"/>
        <v>4.5</v>
      </c>
      <c r="P65" s="25">
        <v>0</v>
      </c>
      <c r="Q65" s="25">
        <v>0</v>
      </c>
      <c r="R65" s="25">
        <v>0</v>
      </c>
      <c r="S65" s="25">
        <v>0</v>
      </c>
      <c r="T65" s="25">
        <f t="shared" si="23"/>
        <v>0</v>
      </c>
      <c r="U65" s="25">
        <v>0</v>
      </c>
      <c r="V65" s="25">
        <v>0</v>
      </c>
      <c r="W65" s="25">
        <v>0</v>
      </c>
      <c r="X65" s="25">
        <v>0</v>
      </c>
      <c r="Y65" s="25">
        <f t="shared" si="22"/>
        <v>0</v>
      </c>
      <c r="Z65" s="25">
        <f t="shared" si="21"/>
        <v>0</v>
      </c>
      <c r="AA65" s="25">
        <f t="shared" si="17"/>
        <v>0</v>
      </c>
      <c r="AB65" s="25">
        <f t="shared" si="18"/>
        <v>4.05</v>
      </c>
      <c r="AC65" s="25">
        <f t="shared" si="19"/>
        <v>4</v>
      </c>
      <c r="AD65" s="25">
        <f t="shared" si="20"/>
        <v>4</v>
      </c>
      <c r="AE65" s="22">
        <v>0</v>
      </c>
      <c r="AF65" s="23"/>
      <c r="AG65" s="23"/>
      <c r="AH65" s="23"/>
      <c r="AI65" s="23"/>
    </row>
    <row r="66" spans="1:35" ht="20.25" customHeight="1" x14ac:dyDescent="0.3">
      <c r="A66" s="35" t="s">
        <v>103</v>
      </c>
      <c r="B66" s="35" t="s">
        <v>104</v>
      </c>
      <c r="C66" s="35" t="s">
        <v>25</v>
      </c>
      <c r="D66" s="21">
        <v>1</v>
      </c>
      <c r="E66" s="22">
        <v>0</v>
      </c>
      <c r="F66" s="22">
        <v>1</v>
      </c>
      <c r="G66" s="22">
        <v>2</v>
      </c>
      <c r="H66" s="22">
        <f t="shared" si="13"/>
        <v>4</v>
      </c>
      <c r="I66" s="22">
        <v>0</v>
      </c>
      <c r="J66" s="22">
        <v>0</v>
      </c>
      <c r="K66" s="22">
        <v>0</v>
      </c>
      <c r="L66" s="22">
        <v>0</v>
      </c>
      <c r="M66" s="22">
        <f t="shared" si="14"/>
        <v>0</v>
      </c>
      <c r="N66" s="22">
        <f t="shared" si="15"/>
        <v>1.7777777777777779</v>
      </c>
      <c r="O66" s="22">
        <f t="shared" si="16"/>
        <v>2</v>
      </c>
      <c r="P66" s="22">
        <v>1</v>
      </c>
      <c r="Q66" s="22">
        <v>1</v>
      </c>
      <c r="R66" s="22">
        <v>2</v>
      </c>
      <c r="S66" s="22">
        <v>2</v>
      </c>
      <c r="T66" s="22">
        <f t="shared" si="23"/>
        <v>6</v>
      </c>
      <c r="U66" s="22">
        <v>0</v>
      </c>
      <c r="V66" s="22">
        <v>0</v>
      </c>
      <c r="W66" s="22">
        <v>0</v>
      </c>
      <c r="X66" s="22">
        <v>0</v>
      </c>
      <c r="Y66" s="22">
        <f t="shared" si="22"/>
        <v>0</v>
      </c>
      <c r="Z66" s="22">
        <f t="shared" si="21"/>
        <v>2.1818181818181821</v>
      </c>
      <c r="AA66" s="22">
        <f t="shared" si="17"/>
        <v>2</v>
      </c>
      <c r="AB66" s="22">
        <f t="shared" si="18"/>
        <v>4</v>
      </c>
      <c r="AC66" s="22">
        <f t="shared" si="19"/>
        <v>4</v>
      </c>
      <c r="AD66" s="22">
        <f t="shared" si="20"/>
        <v>4</v>
      </c>
      <c r="AE66" s="22">
        <v>0</v>
      </c>
      <c r="AF66" s="23"/>
      <c r="AG66" s="23"/>
      <c r="AH66" s="23"/>
      <c r="AI66" s="23"/>
    </row>
    <row r="67" spans="1:35" ht="20.25" customHeight="1" x14ac:dyDescent="0.3">
      <c r="A67" s="35" t="s">
        <v>71</v>
      </c>
      <c r="B67" s="35" t="s">
        <v>72</v>
      </c>
      <c r="C67" s="35" t="s">
        <v>25</v>
      </c>
      <c r="D67" s="24">
        <v>2</v>
      </c>
      <c r="E67" s="25">
        <v>0</v>
      </c>
      <c r="F67" s="25">
        <v>0</v>
      </c>
      <c r="G67" s="25">
        <v>2</v>
      </c>
      <c r="H67" s="25">
        <f t="shared" si="13"/>
        <v>4</v>
      </c>
      <c r="I67" s="25">
        <v>2</v>
      </c>
      <c r="J67" s="25">
        <v>0</v>
      </c>
      <c r="K67" s="25">
        <v>0</v>
      </c>
      <c r="L67" s="25">
        <v>2</v>
      </c>
      <c r="M67" s="25">
        <f t="shared" si="14"/>
        <v>4</v>
      </c>
      <c r="N67" s="25">
        <f t="shared" si="15"/>
        <v>4</v>
      </c>
      <c r="O67" s="25">
        <f t="shared" si="16"/>
        <v>4</v>
      </c>
      <c r="P67" s="25">
        <v>0</v>
      </c>
      <c r="Q67" s="25">
        <v>0</v>
      </c>
      <c r="R67" s="25">
        <v>0</v>
      </c>
      <c r="S67" s="25">
        <v>0</v>
      </c>
      <c r="T67" s="25">
        <f t="shared" si="23"/>
        <v>0</v>
      </c>
      <c r="U67" s="25">
        <v>0</v>
      </c>
      <c r="V67" s="25">
        <v>0</v>
      </c>
      <c r="W67" s="25">
        <v>0</v>
      </c>
      <c r="X67" s="25">
        <v>0</v>
      </c>
      <c r="Y67" s="25">
        <f t="shared" si="22"/>
        <v>0</v>
      </c>
      <c r="Z67" s="25">
        <f t="shared" si="21"/>
        <v>0</v>
      </c>
      <c r="AA67" s="25">
        <f t="shared" si="17"/>
        <v>0</v>
      </c>
      <c r="AB67" s="25">
        <f t="shared" si="18"/>
        <v>3.6</v>
      </c>
      <c r="AC67" s="25">
        <f t="shared" si="19"/>
        <v>3.5</v>
      </c>
      <c r="AD67" s="25">
        <f t="shared" si="20"/>
        <v>3.5</v>
      </c>
      <c r="AE67" s="22">
        <v>0</v>
      </c>
      <c r="AF67" s="26"/>
      <c r="AG67" s="26"/>
      <c r="AH67" s="26"/>
      <c r="AI67" s="26"/>
    </row>
    <row r="68" spans="1:35" ht="20.25" customHeight="1" x14ac:dyDescent="0.3">
      <c r="A68" s="35" t="s">
        <v>67</v>
      </c>
      <c r="B68" s="35" t="s">
        <v>68</v>
      </c>
      <c r="C68" s="35" t="s">
        <v>37</v>
      </c>
      <c r="D68" s="24">
        <v>2</v>
      </c>
      <c r="E68" s="25">
        <v>1</v>
      </c>
      <c r="F68" s="25">
        <v>2</v>
      </c>
      <c r="G68" s="25">
        <v>3</v>
      </c>
      <c r="H68" s="25">
        <f t="shared" si="13"/>
        <v>8</v>
      </c>
      <c r="I68" s="25">
        <v>0</v>
      </c>
      <c r="J68" s="25">
        <v>0</v>
      </c>
      <c r="K68" s="25">
        <v>0</v>
      </c>
      <c r="L68" s="25">
        <v>0</v>
      </c>
      <c r="M68" s="25">
        <f t="shared" si="14"/>
        <v>0</v>
      </c>
      <c r="N68" s="25">
        <f t="shared" si="15"/>
        <v>3.5555555555555558</v>
      </c>
      <c r="O68" s="25">
        <f t="shared" si="16"/>
        <v>3.5</v>
      </c>
      <c r="P68" s="25">
        <v>0</v>
      </c>
      <c r="Q68" s="25">
        <v>0</v>
      </c>
      <c r="R68" s="25">
        <v>0</v>
      </c>
      <c r="S68" s="25">
        <v>0</v>
      </c>
      <c r="T68" s="25">
        <f t="shared" si="23"/>
        <v>0</v>
      </c>
      <c r="U68" s="25">
        <v>0</v>
      </c>
      <c r="V68" s="25">
        <v>0</v>
      </c>
      <c r="W68" s="25">
        <v>0</v>
      </c>
      <c r="X68" s="25">
        <v>0</v>
      </c>
      <c r="Y68" s="25">
        <f t="shared" si="22"/>
        <v>0</v>
      </c>
      <c r="Z68" s="25">
        <f t="shared" si="21"/>
        <v>0</v>
      </c>
      <c r="AA68" s="25">
        <f t="shared" si="17"/>
        <v>0</v>
      </c>
      <c r="AB68" s="25">
        <f t="shared" si="18"/>
        <v>3.2</v>
      </c>
      <c r="AC68" s="25">
        <f t="shared" si="19"/>
        <v>3</v>
      </c>
      <c r="AD68" s="25">
        <f t="shared" si="20"/>
        <v>3</v>
      </c>
      <c r="AE68" s="22">
        <v>0</v>
      </c>
      <c r="AF68" s="26"/>
      <c r="AG68" s="26"/>
      <c r="AH68" s="26"/>
      <c r="AI68" s="26"/>
    </row>
    <row r="69" spans="1:35" ht="20.25" customHeight="1" x14ac:dyDescent="0.3">
      <c r="A69" s="35" t="s">
        <v>349</v>
      </c>
      <c r="B69" s="35" t="s">
        <v>350</v>
      </c>
      <c r="C69" s="35" t="s">
        <v>25</v>
      </c>
      <c r="D69" s="24">
        <v>2</v>
      </c>
      <c r="E69" s="25">
        <v>1</v>
      </c>
      <c r="F69" s="25">
        <v>2</v>
      </c>
      <c r="G69" s="25">
        <v>3</v>
      </c>
      <c r="H69" s="25">
        <f t="shared" ref="H69:H100" si="24">SUM(D69:G69)</f>
        <v>8</v>
      </c>
      <c r="I69" s="25">
        <v>0</v>
      </c>
      <c r="J69" s="25">
        <v>0</v>
      </c>
      <c r="K69" s="25">
        <v>0</v>
      </c>
      <c r="L69" s="25">
        <v>0</v>
      </c>
      <c r="M69" s="25">
        <f t="shared" ref="M69:M100" si="25">SUM(I69:L69)</f>
        <v>0</v>
      </c>
      <c r="N69" s="25">
        <f t="shared" ref="N69:N100" si="26">SUM(H69*$AF$4+M69*$AG$4)*(10/(($AF$4+$AG$4)*10))</f>
        <v>3.5555555555555558</v>
      </c>
      <c r="O69" s="25">
        <f t="shared" ref="O69:O100" si="27">ROUND(N69/5,1)*5</f>
        <v>3.5</v>
      </c>
      <c r="P69" s="25">
        <v>0</v>
      </c>
      <c r="Q69" s="25">
        <v>0</v>
      </c>
      <c r="R69" s="25">
        <v>0</v>
      </c>
      <c r="S69" s="25">
        <v>0</v>
      </c>
      <c r="T69" s="25">
        <f t="shared" si="23"/>
        <v>0</v>
      </c>
      <c r="U69" s="25">
        <v>0</v>
      </c>
      <c r="V69" s="25">
        <v>0</v>
      </c>
      <c r="W69" s="25">
        <v>0</v>
      </c>
      <c r="X69" s="25">
        <v>0</v>
      </c>
      <c r="Y69" s="25">
        <f t="shared" si="22"/>
        <v>0</v>
      </c>
      <c r="Z69" s="25">
        <f t="shared" si="21"/>
        <v>0</v>
      </c>
      <c r="AA69" s="25">
        <f t="shared" ref="AA69:AA100" si="28">ROUND(Z69/5,1)*5</f>
        <v>0</v>
      </c>
      <c r="AB69" s="25">
        <f t="shared" ref="AB69:AB100" si="29">N69*($AF$4+$AG$4)+Z69*($AH$4+$AI$4)</f>
        <v>3.2</v>
      </c>
      <c r="AC69" s="25">
        <f t="shared" ref="AC69:AC100" si="30">ROUND(AB69/5,1)*5</f>
        <v>3</v>
      </c>
      <c r="AD69" s="25">
        <f t="shared" si="20"/>
        <v>3</v>
      </c>
      <c r="AE69" s="22">
        <v>0</v>
      </c>
      <c r="AF69" s="23"/>
      <c r="AG69" s="23"/>
      <c r="AH69" s="23"/>
      <c r="AI69" s="23"/>
    </row>
    <row r="70" spans="1:35" ht="20.25" customHeight="1" x14ac:dyDescent="0.3">
      <c r="A70" s="35" t="s">
        <v>353</v>
      </c>
      <c r="B70" s="35" t="s">
        <v>354</v>
      </c>
      <c r="C70" s="35" t="s">
        <v>25</v>
      </c>
      <c r="D70" s="21">
        <v>2</v>
      </c>
      <c r="E70" s="22">
        <v>1</v>
      </c>
      <c r="F70" s="22">
        <v>2</v>
      </c>
      <c r="G70" s="22">
        <v>3</v>
      </c>
      <c r="H70" s="22">
        <f t="shared" si="24"/>
        <v>8</v>
      </c>
      <c r="I70" s="22">
        <v>0</v>
      </c>
      <c r="J70" s="22">
        <v>0</v>
      </c>
      <c r="K70" s="22">
        <v>0</v>
      </c>
      <c r="L70" s="22">
        <v>0</v>
      </c>
      <c r="M70" s="22">
        <f t="shared" si="25"/>
        <v>0</v>
      </c>
      <c r="N70" s="22">
        <f t="shared" si="26"/>
        <v>3.5555555555555558</v>
      </c>
      <c r="O70" s="22">
        <f t="shared" si="27"/>
        <v>3.5</v>
      </c>
      <c r="P70" s="22">
        <v>0</v>
      </c>
      <c r="Q70" s="22">
        <v>0</v>
      </c>
      <c r="R70" s="22">
        <v>0</v>
      </c>
      <c r="S70" s="22">
        <v>0</v>
      </c>
      <c r="T70" s="22">
        <f t="shared" si="23"/>
        <v>0</v>
      </c>
      <c r="U70" s="22">
        <v>0</v>
      </c>
      <c r="V70" s="22">
        <v>0</v>
      </c>
      <c r="W70" s="22">
        <v>0</v>
      </c>
      <c r="X70" s="22">
        <v>0</v>
      </c>
      <c r="Y70" s="22">
        <f t="shared" si="22"/>
        <v>0</v>
      </c>
      <c r="Z70" s="22">
        <f t="shared" si="21"/>
        <v>0</v>
      </c>
      <c r="AA70" s="22">
        <f t="shared" si="28"/>
        <v>0</v>
      </c>
      <c r="AB70" s="22">
        <f t="shared" si="29"/>
        <v>3.2</v>
      </c>
      <c r="AC70" s="22">
        <f t="shared" si="30"/>
        <v>3</v>
      </c>
      <c r="AD70" s="22">
        <f t="shared" si="20"/>
        <v>3</v>
      </c>
      <c r="AE70" s="22">
        <v>0</v>
      </c>
      <c r="AF70" s="26"/>
      <c r="AG70" s="26"/>
      <c r="AH70" s="26"/>
      <c r="AI70" s="26"/>
    </row>
    <row r="71" spans="1:35" ht="20.25" customHeight="1" x14ac:dyDescent="0.3">
      <c r="A71" s="35" t="s">
        <v>351</v>
      </c>
      <c r="B71" s="35" t="s">
        <v>352</v>
      </c>
      <c r="C71" s="35" t="s">
        <v>25</v>
      </c>
      <c r="D71" s="24">
        <v>2</v>
      </c>
      <c r="E71" s="25">
        <v>1</v>
      </c>
      <c r="F71" s="25">
        <v>2</v>
      </c>
      <c r="G71" s="25">
        <v>3</v>
      </c>
      <c r="H71" s="25">
        <f t="shared" si="24"/>
        <v>8</v>
      </c>
      <c r="I71" s="25">
        <v>0</v>
      </c>
      <c r="J71" s="25">
        <v>0</v>
      </c>
      <c r="K71" s="25">
        <v>0</v>
      </c>
      <c r="L71" s="25">
        <v>0</v>
      </c>
      <c r="M71" s="25">
        <f t="shared" si="25"/>
        <v>0</v>
      </c>
      <c r="N71" s="25">
        <f t="shared" si="26"/>
        <v>3.5555555555555558</v>
      </c>
      <c r="O71" s="25">
        <f t="shared" si="27"/>
        <v>3.5</v>
      </c>
      <c r="P71" s="25">
        <v>0</v>
      </c>
      <c r="Q71" s="25">
        <v>0</v>
      </c>
      <c r="R71" s="25">
        <v>0</v>
      </c>
      <c r="S71" s="25">
        <v>0</v>
      </c>
      <c r="T71" s="25">
        <f t="shared" si="23"/>
        <v>0</v>
      </c>
      <c r="U71" s="25">
        <v>0</v>
      </c>
      <c r="V71" s="25">
        <v>0</v>
      </c>
      <c r="W71" s="25">
        <v>0</v>
      </c>
      <c r="X71" s="25">
        <v>0</v>
      </c>
      <c r="Y71" s="25">
        <f t="shared" si="22"/>
        <v>0</v>
      </c>
      <c r="Z71" s="25">
        <f t="shared" si="21"/>
        <v>0</v>
      </c>
      <c r="AA71" s="25">
        <f t="shared" si="28"/>
        <v>0</v>
      </c>
      <c r="AB71" s="25">
        <f t="shared" si="29"/>
        <v>3.2</v>
      </c>
      <c r="AC71" s="25">
        <f t="shared" si="30"/>
        <v>3</v>
      </c>
      <c r="AD71" s="25">
        <f t="shared" si="20"/>
        <v>3</v>
      </c>
      <c r="AE71" s="22">
        <v>0</v>
      </c>
      <c r="AF71" s="23"/>
      <c r="AG71" s="23"/>
      <c r="AH71" s="23"/>
      <c r="AI71" s="23"/>
    </row>
    <row r="72" spans="1:35" ht="20.25" customHeight="1" x14ac:dyDescent="0.3">
      <c r="A72" s="35" t="s">
        <v>65</v>
      </c>
      <c r="B72" s="35" t="s">
        <v>66</v>
      </c>
      <c r="C72" s="35" t="s">
        <v>30</v>
      </c>
      <c r="D72" s="21">
        <v>2</v>
      </c>
      <c r="E72" s="22">
        <v>1</v>
      </c>
      <c r="F72" s="22">
        <v>2</v>
      </c>
      <c r="G72" s="22">
        <v>3</v>
      </c>
      <c r="H72" s="22">
        <f t="shared" si="24"/>
        <v>8</v>
      </c>
      <c r="I72" s="22">
        <v>0</v>
      </c>
      <c r="J72" s="22">
        <v>0</v>
      </c>
      <c r="K72" s="22">
        <v>0</v>
      </c>
      <c r="L72" s="22">
        <v>0</v>
      </c>
      <c r="M72" s="22">
        <f t="shared" si="25"/>
        <v>0</v>
      </c>
      <c r="N72" s="22">
        <f t="shared" si="26"/>
        <v>3.5555555555555558</v>
      </c>
      <c r="O72" s="22">
        <f t="shared" si="27"/>
        <v>3.5</v>
      </c>
      <c r="P72" s="22">
        <v>0</v>
      </c>
      <c r="Q72" s="22">
        <v>0</v>
      </c>
      <c r="R72" s="22">
        <v>0</v>
      </c>
      <c r="S72" s="22">
        <v>0</v>
      </c>
      <c r="T72" s="22">
        <f t="shared" si="23"/>
        <v>0</v>
      </c>
      <c r="U72" s="22">
        <v>0</v>
      </c>
      <c r="V72" s="22">
        <v>0</v>
      </c>
      <c r="W72" s="22">
        <v>0</v>
      </c>
      <c r="X72" s="22">
        <v>0</v>
      </c>
      <c r="Y72" s="22">
        <f t="shared" si="22"/>
        <v>0</v>
      </c>
      <c r="Z72" s="22">
        <f t="shared" si="21"/>
        <v>0</v>
      </c>
      <c r="AA72" s="22">
        <f t="shared" si="28"/>
        <v>0</v>
      </c>
      <c r="AB72" s="22">
        <f t="shared" si="29"/>
        <v>3.2</v>
      </c>
      <c r="AC72" s="22">
        <f t="shared" si="30"/>
        <v>3</v>
      </c>
      <c r="AD72" s="22">
        <f t="shared" ref="AD72:AD103" si="31">ROUND(AC72/5,1)*5</f>
        <v>3</v>
      </c>
      <c r="AE72" s="22">
        <v>0</v>
      </c>
      <c r="AF72" s="23"/>
      <c r="AG72" s="23"/>
      <c r="AH72" s="23"/>
      <c r="AI72" s="23"/>
    </row>
    <row r="73" spans="1:35" ht="20.25" customHeight="1" x14ac:dyDescent="0.3">
      <c r="A73" s="35" t="s">
        <v>69</v>
      </c>
      <c r="B73" s="35" t="s">
        <v>70</v>
      </c>
      <c r="C73" s="35" t="s">
        <v>37</v>
      </c>
      <c r="D73" s="21">
        <v>2</v>
      </c>
      <c r="E73" s="22">
        <v>1</v>
      </c>
      <c r="F73" s="22">
        <v>2</v>
      </c>
      <c r="G73" s="22">
        <v>3</v>
      </c>
      <c r="H73" s="22">
        <f t="shared" si="24"/>
        <v>8</v>
      </c>
      <c r="I73" s="22">
        <v>0</v>
      </c>
      <c r="J73" s="22">
        <v>0</v>
      </c>
      <c r="K73" s="22">
        <v>0</v>
      </c>
      <c r="L73" s="22">
        <v>0</v>
      </c>
      <c r="M73" s="22">
        <f t="shared" si="25"/>
        <v>0</v>
      </c>
      <c r="N73" s="22">
        <f t="shared" si="26"/>
        <v>3.5555555555555558</v>
      </c>
      <c r="O73" s="22">
        <f t="shared" si="27"/>
        <v>3.5</v>
      </c>
      <c r="P73" s="22">
        <v>0</v>
      </c>
      <c r="Q73" s="22">
        <v>0</v>
      </c>
      <c r="R73" s="22">
        <v>0</v>
      </c>
      <c r="S73" s="22">
        <v>0</v>
      </c>
      <c r="T73" s="22">
        <f t="shared" si="23"/>
        <v>0</v>
      </c>
      <c r="U73" s="22">
        <v>0</v>
      </c>
      <c r="V73" s="22">
        <v>0</v>
      </c>
      <c r="W73" s="22">
        <v>0</v>
      </c>
      <c r="X73" s="22">
        <v>0</v>
      </c>
      <c r="Y73" s="22">
        <f t="shared" si="22"/>
        <v>0</v>
      </c>
      <c r="Z73" s="22">
        <f t="shared" ref="Z73:Z104" si="32">SUM(T73*$AH$4+Y73*$AI$4)*(10/(($AH$4+$AI$4)*10))</f>
        <v>0</v>
      </c>
      <c r="AA73" s="22">
        <f t="shared" si="28"/>
        <v>0</v>
      </c>
      <c r="AB73" s="22">
        <f t="shared" si="29"/>
        <v>3.2</v>
      </c>
      <c r="AC73" s="22">
        <f t="shared" si="30"/>
        <v>3</v>
      </c>
      <c r="AD73" s="22">
        <f t="shared" si="31"/>
        <v>3</v>
      </c>
      <c r="AE73" s="22">
        <v>0</v>
      </c>
      <c r="AF73" s="23"/>
      <c r="AG73" s="23"/>
      <c r="AH73" s="23"/>
      <c r="AI73" s="23"/>
    </row>
    <row r="74" spans="1:35" ht="20.25" customHeight="1" x14ac:dyDescent="0.3">
      <c r="A74" s="35" t="s">
        <v>329</v>
      </c>
      <c r="B74" s="35" t="s">
        <v>330</v>
      </c>
      <c r="C74" s="35" t="s">
        <v>25</v>
      </c>
      <c r="D74" s="21">
        <v>1.5</v>
      </c>
      <c r="E74" s="22">
        <v>1</v>
      </c>
      <c r="F74" s="22">
        <v>2</v>
      </c>
      <c r="G74" s="22">
        <v>3</v>
      </c>
      <c r="H74" s="22">
        <f t="shared" si="24"/>
        <v>7.5</v>
      </c>
      <c r="I74" s="22">
        <v>0</v>
      </c>
      <c r="J74" s="22">
        <v>0</v>
      </c>
      <c r="K74" s="22">
        <v>0</v>
      </c>
      <c r="L74" s="22">
        <v>0</v>
      </c>
      <c r="M74" s="22">
        <f t="shared" si="25"/>
        <v>0</v>
      </c>
      <c r="N74" s="22">
        <f t="shared" si="26"/>
        <v>3.3333333333333335</v>
      </c>
      <c r="O74" s="22">
        <f t="shared" si="27"/>
        <v>3.5</v>
      </c>
      <c r="P74" s="22">
        <v>0</v>
      </c>
      <c r="Q74" s="22">
        <v>0</v>
      </c>
      <c r="R74" s="22">
        <v>0</v>
      </c>
      <c r="S74" s="22">
        <v>0</v>
      </c>
      <c r="T74" s="22">
        <f t="shared" si="23"/>
        <v>0</v>
      </c>
      <c r="U74" s="22">
        <v>0</v>
      </c>
      <c r="V74" s="22">
        <v>0</v>
      </c>
      <c r="W74" s="22">
        <v>0</v>
      </c>
      <c r="X74" s="22">
        <v>0</v>
      </c>
      <c r="Y74" s="22">
        <f t="shared" si="22"/>
        <v>0</v>
      </c>
      <c r="Z74" s="22">
        <f t="shared" si="32"/>
        <v>0</v>
      </c>
      <c r="AA74" s="22">
        <f t="shared" si="28"/>
        <v>0</v>
      </c>
      <c r="AB74" s="22">
        <f t="shared" si="29"/>
        <v>3</v>
      </c>
      <c r="AC74" s="22">
        <f t="shared" si="30"/>
        <v>3</v>
      </c>
      <c r="AD74" s="22">
        <f t="shared" si="31"/>
        <v>3</v>
      </c>
      <c r="AE74" s="22">
        <v>0</v>
      </c>
      <c r="AF74" s="26"/>
      <c r="AG74" s="26"/>
      <c r="AH74" s="26"/>
      <c r="AI74" s="26"/>
    </row>
    <row r="75" spans="1:35" ht="20.25" customHeight="1" x14ac:dyDescent="0.3">
      <c r="A75" s="35" t="s">
        <v>341</v>
      </c>
      <c r="B75" s="35" t="s">
        <v>342</v>
      </c>
      <c r="C75" s="35" t="s">
        <v>15</v>
      </c>
      <c r="D75" s="21">
        <v>2</v>
      </c>
      <c r="E75" s="22">
        <v>1</v>
      </c>
      <c r="F75" s="22">
        <v>2</v>
      </c>
      <c r="G75" s="22">
        <v>2.5</v>
      </c>
      <c r="H75" s="22">
        <f t="shared" si="24"/>
        <v>7.5</v>
      </c>
      <c r="I75" s="22">
        <v>0</v>
      </c>
      <c r="J75" s="22">
        <v>0</v>
      </c>
      <c r="K75" s="22">
        <v>0</v>
      </c>
      <c r="L75" s="22">
        <v>0</v>
      </c>
      <c r="M75" s="22">
        <f t="shared" si="25"/>
        <v>0</v>
      </c>
      <c r="N75" s="22">
        <f t="shared" si="26"/>
        <v>3.3333333333333335</v>
      </c>
      <c r="O75" s="22">
        <f t="shared" si="27"/>
        <v>3.5</v>
      </c>
      <c r="P75" s="22">
        <v>0</v>
      </c>
      <c r="Q75" s="22">
        <v>0</v>
      </c>
      <c r="R75" s="22">
        <v>0</v>
      </c>
      <c r="S75" s="22">
        <v>0</v>
      </c>
      <c r="T75" s="22">
        <f t="shared" si="23"/>
        <v>0</v>
      </c>
      <c r="U75" s="22">
        <v>0</v>
      </c>
      <c r="V75" s="22">
        <v>0</v>
      </c>
      <c r="W75" s="22">
        <v>0</v>
      </c>
      <c r="X75" s="22">
        <v>0</v>
      </c>
      <c r="Y75" s="22">
        <f t="shared" si="22"/>
        <v>0</v>
      </c>
      <c r="Z75" s="22">
        <f t="shared" si="32"/>
        <v>0</v>
      </c>
      <c r="AA75" s="22">
        <f t="shared" si="28"/>
        <v>0</v>
      </c>
      <c r="AB75" s="22">
        <f t="shared" si="29"/>
        <v>3</v>
      </c>
      <c r="AC75" s="22">
        <f t="shared" si="30"/>
        <v>3</v>
      </c>
      <c r="AD75" s="22">
        <f t="shared" si="31"/>
        <v>3</v>
      </c>
      <c r="AE75" s="22">
        <v>0</v>
      </c>
      <c r="AF75" s="26"/>
      <c r="AG75" s="26"/>
      <c r="AH75" s="26"/>
      <c r="AI75" s="26"/>
    </row>
    <row r="76" spans="1:35" ht="20.25" customHeight="1" x14ac:dyDescent="0.3">
      <c r="A76" s="35" t="s">
        <v>343</v>
      </c>
      <c r="B76" s="35" t="s">
        <v>344</v>
      </c>
      <c r="C76" s="35" t="s">
        <v>15</v>
      </c>
      <c r="D76" s="24">
        <v>2</v>
      </c>
      <c r="E76" s="25">
        <v>1</v>
      </c>
      <c r="F76" s="25">
        <v>2</v>
      </c>
      <c r="G76" s="25">
        <v>2.5</v>
      </c>
      <c r="H76" s="25">
        <f t="shared" si="24"/>
        <v>7.5</v>
      </c>
      <c r="I76" s="25">
        <v>0</v>
      </c>
      <c r="J76" s="25">
        <v>0</v>
      </c>
      <c r="K76" s="25">
        <v>0</v>
      </c>
      <c r="L76" s="25">
        <v>0</v>
      </c>
      <c r="M76" s="25">
        <f t="shared" si="25"/>
        <v>0</v>
      </c>
      <c r="N76" s="25">
        <f t="shared" si="26"/>
        <v>3.3333333333333335</v>
      </c>
      <c r="O76" s="25">
        <f t="shared" si="27"/>
        <v>3.5</v>
      </c>
      <c r="P76" s="25">
        <v>0</v>
      </c>
      <c r="Q76" s="25">
        <v>0</v>
      </c>
      <c r="R76" s="25">
        <v>0</v>
      </c>
      <c r="S76" s="25">
        <v>0</v>
      </c>
      <c r="T76" s="25">
        <f t="shared" si="23"/>
        <v>0</v>
      </c>
      <c r="U76" s="25">
        <v>0</v>
      </c>
      <c r="V76" s="25">
        <v>0</v>
      </c>
      <c r="W76" s="25">
        <v>0</v>
      </c>
      <c r="X76" s="25">
        <v>0</v>
      </c>
      <c r="Y76" s="25">
        <f t="shared" si="22"/>
        <v>0</v>
      </c>
      <c r="Z76" s="25">
        <f t="shared" si="32"/>
        <v>0</v>
      </c>
      <c r="AA76" s="25">
        <f t="shared" si="28"/>
        <v>0</v>
      </c>
      <c r="AB76" s="25">
        <f t="shared" si="29"/>
        <v>3</v>
      </c>
      <c r="AC76" s="25">
        <f t="shared" si="30"/>
        <v>3</v>
      </c>
      <c r="AD76" s="25">
        <f t="shared" si="31"/>
        <v>3</v>
      </c>
      <c r="AE76" s="22">
        <v>0</v>
      </c>
      <c r="AF76" s="23"/>
      <c r="AG76" s="23"/>
      <c r="AH76" s="23"/>
      <c r="AI76" s="23"/>
    </row>
    <row r="77" spans="1:35" ht="20.25" customHeight="1" x14ac:dyDescent="0.3">
      <c r="A77" s="35" t="s">
        <v>345</v>
      </c>
      <c r="B77" s="35" t="s">
        <v>346</v>
      </c>
      <c r="C77" s="35" t="s">
        <v>25</v>
      </c>
      <c r="D77" s="24">
        <v>2</v>
      </c>
      <c r="E77" s="25">
        <v>1</v>
      </c>
      <c r="F77" s="25">
        <v>2</v>
      </c>
      <c r="G77" s="25">
        <v>2.5</v>
      </c>
      <c r="H77" s="25">
        <f t="shared" si="24"/>
        <v>7.5</v>
      </c>
      <c r="I77" s="25">
        <v>0</v>
      </c>
      <c r="J77" s="25">
        <v>0</v>
      </c>
      <c r="K77" s="25">
        <v>0</v>
      </c>
      <c r="L77" s="25">
        <v>0</v>
      </c>
      <c r="M77" s="25">
        <f t="shared" si="25"/>
        <v>0</v>
      </c>
      <c r="N77" s="25">
        <f t="shared" si="26"/>
        <v>3.3333333333333335</v>
      </c>
      <c r="O77" s="25">
        <f t="shared" si="27"/>
        <v>3.5</v>
      </c>
      <c r="P77" s="25">
        <v>0</v>
      </c>
      <c r="Q77" s="25">
        <v>0</v>
      </c>
      <c r="R77" s="25">
        <v>0</v>
      </c>
      <c r="S77" s="25">
        <v>0</v>
      </c>
      <c r="T77" s="25">
        <f t="shared" si="23"/>
        <v>0</v>
      </c>
      <c r="U77" s="25">
        <v>0</v>
      </c>
      <c r="V77" s="25">
        <v>0</v>
      </c>
      <c r="W77" s="25">
        <v>0</v>
      </c>
      <c r="X77" s="25">
        <v>0</v>
      </c>
      <c r="Y77" s="25">
        <f t="shared" si="22"/>
        <v>0</v>
      </c>
      <c r="Z77" s="25">
        <f t="shared" si="32"/>
        <v>0</v>
      </c>
      <c r="AA77" s="25">
        <f t="shared" si="28"/>
        <v>0</v>
      </c>
      <c r="AB77" s="25">
        <f t="shared" si="29"/>
        <v>3</v>
      </c>
      <c r="AC77" s="25">
        <f t="shared" si="30"/>
        <v>3</v>
      </c>
      <c r="AD77" s="25">
        <f t="shared" si="31"/>
        <v>3</v>
      </c>
      <c r="AE77" s="22">
        <v>0</v>
      </c>
      <c r="AF77" s="26"/>
      <c r="AG77" s="26"/>
      <c r="AH77" s="26"/>
      <c r="AI77" s="26"/>
    </row>
    <row r="78" spans="1:35" ht="20.25" customHeight="1" x14ac:dyDescent="0.3">
      <c r="A78" s="35" t="s">
        <v>327</v>
      </c>
      <c r="B78" s="35" t="s">
        <v>328</v>
      </c>
      <c r="C78" s="35" t="s">
        <v>25</v>
      </c>
      <c r="D78" s="24">
        <v>1</v>
      </c>
      <c r="E78" s="25">
        <v>1</v>
      </c>
      <c r="F78" s="25">
        <v>2</v>
      </c>
      <c r="G78" s="25">
        <v>3</v>
      </c>
      <c r="H78" s="25">
        <f t="shared" si="24"/>
        <v>7</v>
      </c>
      <c r="I78" s="25">
        <v>0</v>
      </c>
      <c r="J78" s="25">
        <v>0</v>
      </c>
      <c r="K78" s="25">
        <v>0</v>
      </c>
      <c r="L78" s="25">
        <v>0</v>
      </c>
      <c r="M78" s="25">
        <f t="shared" si="25"/>
        <v>0</v>
      </c>
      <c r="N78" s="25">
        <f t="shared" si="26"/>
        <v>3.1111111111111116</v>
      </c>
      <c r="O78" s="25">
        <f t="shared" si="27"/>
        <v>3</v>
      </c>
      <c r="P78" s="25">
        <v>0</v>
      </c>
      <c r="Q78" s="25">
        <v>0</v>
      </c>
      <c r="R78" s="25">
        <v>0</v>
      </c>
      <c r="S78" s="25">
        <v>0</v>
      </c>
      <c r="T78" s="25">
        <f t="shared" si="23"/>
        <v>0</v>
      </c>
      <c r="U78" s="25">
        <v>0</v>
      </c>
      <c r="V78" s="25">
        <v>0</v>
      </c>
      <c r="W78" s="25">
        <v>0</v>
      </c>
      <c r="X78" s="25">
        <v>0</v>
      </c>
      <c r="Y78" s="25">
        <f t="shared" si="22"/>
        <v>0</v>
      </c>
      <c r="Z78" s="25">
        <f t="shared" si="32"/>
        <v>0</v>
      </c>
      <c r="AA78" s="25">
        <f t="shared" si="28"/>
        <v>0</v>
      </c>
      <c r="AB78" s="25">
        <f t="shared" si="29"/>
        <v>2.8000000000000007</v>
      </c>
      <c r="AC78" s="25">
        <f t="shared" si="30"/>
        <v>3</v>
      </c>
      <c r="AD78" s="25">
        <f t="shared" si="31"/>
        <v>3</v>
      </c>
      <c r="AE78" s="22">
        <v>0</v>
      </c>
      <c r="AF78" s="26"/>
      <c r="AG78" s="26"/>
      <c r="AH78" s="26"/>
      <c r="AI78" s="26"/>
    </row>
    <row r="79" spans="1:35" ht="20.25" customHeight="1" x14ac:dyDescent="0.3">
      <c r="A79" s="35" t="s">
        <v>323</v>
      </c>
      <c r="B79" s="35" t="s">
        <v>324</v>
      </c>
      <c r="C79" s="35" t="s">
        <v>9</v>
      </c>
      <c r="D79" s="24">
        <v>1</v>
      </c>
      <c r="E79" s="25">
        <v>1</v>
      </c>
      <c r="F79" s="25">
        <v>2</v>
      </c>
      <c r="G79" s="25">
        <v>3</v>
      </c>
      <c r="H79" s="25">
        <f t="shared" si="24"/>
        <v>7</v>
      </c>
      <c r="I79" s="25">
        <v>0</v>
      </c>
      <c r="J79" s="25">
        <v>0</v>
      </c>
      <c r="K79" s="25">
        <v>0</v>
      </c>
      <c r="L79" s="25">
        <v>0</v>
      </c>
      <c r="M79" s="25">
        <f t="shared" si="25"/>
        <v>0</v>
      </c>
      <c r="N79" s="25">
        <f t="shared" si="26"/>
        <v>3.1111111111111116</v>
      </c>
      <c r="O79" s="25">
        <f t="shared" si="27"/>
        <v>3</v>
      </c>
      <c r="P79" s="25">
        <v>0</v>
      </c>
      <c r="Q79" s="25">
        <v>0</v>
      </c>
      <c r="R79" s="25">
        <v>0</v>
      </c>
      <c r="S79" s="25">
        <v>0</v>
      </c>
      <c r="T79" s="25">
        <f t="shared" si="23"/>
        <v>0</v>
      </c>
      <c r="U79" s="25">
        <v>0</v>
      </c>
      <c r="V79" s="25">
        <v>0</v>
      </c>
      <c r="W79" s="25">
        <v>0</v>
      </c>
      <c r="X79" s="25">
        <v>0</v>
      </c>
      <c r="Y79" s="25">
        <f t="shared" si="22"/>
        <v>0</v>
      </c>
      <c r="Z79" s="25">
        <f t="shared" si="32"/>
        <v>0</v>
      </c>
      <c r="AA79" s="25">
        <f t="shared" si="28"/>
        <v>0</v>
      </c>
      <c r="AB79" s="25">
        <f t="shared" si="29"/>
        <v>2.8000000000000007</v>
      </c>
      <c r="AC79" s="25">
        <f t="shared" si="30"/>
        <v>3</v>
      </c>
      <c r="AD79" s="25">
        <f t="shared" si="31"/>
        <v>3</v>
      </c>
      <c r="AE79" s="22">
        <v>0</v>
      </c>
      <c r="AF79" s="23"/>
      <c r="AG79" s="23"/>
      <c r="AH79" s="23"/>
      <c r="AI79" s="23"/>
    </row>
    <row r="80" spans="1:35" ht="20.25" customHeight="1" x14ac:dyDescent="0.3">
      <c r="A80" s="35" t="s">
        <v>331</v>
      </c>
      <c r="B80" s="35" t="s">
        <v>332</v>
      </c>
      <c r="C80" s="35" t="s">
        <v>25</v>
      </c>
      <c r="D80" s="21">
        <v>1</v>
      </c>
      <c r="E80" s="22">
        <v>1</v>
      </c>
      <c r="F80" s="22">
        <v>2</v>
      </c>
      <c r="G80" s="22">
        <v>3</v>
      </c>
      <c r="H80" s="22">
        <f t="shared" si="24"/>
        <v>7</v>
      </c>
      <c r="I80" s="22">
        <v>0</v>
      </c>
      <c r="J80" s="22">
        <v>0</v>
      </c>
      <c r="K80" s="22">
        <v>0</v>
      </c>
      <c r="L80" s="22">
        <v>0</v>
      </c>
      <c r="M80" s="22">
        <f t="shared" si="25"/>
        <v>0</v>
      </c>
      <c r="N80" s="22">
        <f t="shared" si="26"/>
        <v>3.1111111111111116</v>
      </c>
      <c r="O80" s="22">
        <f t="shared" si="27"/>
        <v>3</v>
      </c>
      <c r="P80" s="22">
        <v>0</v>
      </c>
      <c r="Q80" s="22">
        <v>0</v>
      </c>
      <c r="R80" s="22">
        <v>0</v>
      </c>
      <c r="S80" s="22">
        <v>0</v>
      </c>
      <c r="T80" s="22">
        <f t="shared" si="23"/>
        <v>0</v>
      </c>
      <c r="U80" s="22">
        <v>0</v>
      </c>
      <c r="V80" s="22">
        <v>0</v>
      </c>
      <c r="W80" s="22">
        <v>0</v>
      </c>
      <c r="X80" s="22">
        <v>0</v>
      </c>
      <c r="Y80" s="22">
        <f t="shared" si="22"/>
        <v>0</v>
      </c>
      <c r="Z80" s="22">
        <f t="shared" si="32"/>
        <v>0</v>
      </c>
      <c r="AA80" s="22">
        <f t="shared" si="28"/>
        <v>0</v>
      </c>
      <c r="AB80" s="22">
        <f t="shared" si="29"/>
        <v>2.8000000000000007</v>
      </c>
      <c r="AC80" s="22">
        <f t="shared" si="30"/>
        <v>3</v>
      </c>
      <c r="AD80" s="22">
        <f t="shared" si="31"/>
        <v>3</v>
      </c>
      <c r="AE80" s="22">
        <v>0</v>
      </c>
      <c r="AF80" s="23"/>
      <c r="AG80" s="23"/>
      <c r="AH80" s="23"/>
      <c r="AI80" s="23"/>
    </row>
    <row r="81" spans="1:35" ht="20.25" customHeight="1" x14ac:dyDescent="0.3">
      <c r="A81" s="35" t="s">
        <v>335</v>
      </c>
      <c r="B81" s="35" t="s">
        <v>336</v>
      </c>
      <c r="C81" s="35" t="s">
        <v>25</v>
      </c>
      <c r="D81" s="24">
        <v>1</v>
      </c>
      <c r="E81" s="25">
        <v>2</v>
      </c>
      <c r="F81" s="25">
        <v>1</v>
      </c>
      <c r="G81" s="25">
        <v>3</v>
      </c>
      <c r="H81" s="25">
        <f t="shared" si="24"/>
        <v>7</v>
      </c>
      <c r="I81" s="25">
        <v>0</v>
      </c>
      <c r="J81" s="25">
        <v>0</v>
      </c>
      <c r="K81" s="25">
        <v>0</v>
      </c>
      <c r="L81" s="25">
        <v>0</v>
      </c>
      <c r="M81" s="25">
        <f t="shared" si="25"/>
        <v>0</v>
      </c>
      <c r="N81" s="25">
        <f t="shared" si="26"/>
        <v>3.1111111111111116</v>
      </c>
      <c r="O81" s="25">
        <f t="shared" si="27"/>
        <v>3</v>
      </c>
      <c r="P81" s="25">
        <v>0</v>
      </c>
      <c r="Q81" s="25">
        <v>0</v>
      </c>
      <c r="R81" s="25">
        <v>0</v>
      </c>
      <c r="S81" s="25">
        <v>0</v>
      </c>
      <c r="T81" s="25">
        <f t="shared" si="23"/>
        <v>0</v>
      </c>
      <c r="U81" s="25">
        <v>0</v>
      </c>
      <c r="V81" s="25">
        <v>0</v>
      </c>
      <c r="W81" s="25">
        <v>0</v>
      </c>
      <c r="X81" s="25">
        <v>0</v>
      </c>
      <c r="Y81" s="25">
        <f t="shared" ref="Y81:Y112" si="33">SUM(U81:X81)</f>
        <v>0</v>
      </c>
      <c r="Z81" s="25">
        <f t="shared" si="32"/>
        <v>0</v>
      </c>
      <c r="AA81" s="25">
        <f t="shared" si="28"/>
        <v>0</v>
      </c>
      <c r="AB81" s="25">
        <f t="shared" si="29"/>
        <v>2.8000000000000007</v>
      </c>
      <c r="AC81" s="25">
        <f t="shared" si="30"/>
        <v>3</v>
      </c>
      <c r="AD81" s="25">
        <f t="shared" si="31"/>
        <v>3</v>
      </c>
      <c r="AE81" s="22">
        <v>0</v>
      </c>
      <c r="AF81" s="26"/>
      <c r="AG81" s="26"/>
      <c r="AH81" s="26"/>
      <c r="AI81" s="26"/>
    </row>
    <row r="82" spans="1:35" ht="20.25" customHeight="1" x14ac:dyDescent="0.3">
      <c r="A82" s="35" t="s">
        <v>333</v>
      </c>
      <c r="B82" s="35" t="s">
        <v>334</v>
      </c>
      <c r="C82" s="35" t="s">
        <v>25</v>
      </c>
      <c r="D82" s="24">
        <v>1</v>
      </c>
      <c r="E82" s="25">
        <v>1</v>
      </c>
      <c r="F82" s="25">
        <v>2</v>
      </c>
      <c r="G82" s="25">
        <v>3</v>
      </c>
      <c r="H82" s="25">
        <f t="shared" si="24"/>
        <v>7</v>
      </c>
      <c r="I82" s="25">
        <v>0</v>
      </c>
      <c r="J82" s="25">
        <v>0</v>
      </c>
      <c r="K82" s="25">
        <v>0</v>
      </c>
      <c r="L82" s="25">
        <v>0</v>
      </c>
      <c r="M82" s="25">
        <f t="shared" si="25"/>
        <v>0</v>
      </c>
      <c r="N82" s="25">
        <f t="shared" si="26"/>
        <v>3.1111111111111116</v>
      </c>
      <c r="O82" s="25">
        <f t="shared" si="27"/>
        <v>3</v>
      </c>
      <c r="P82" s="25">
        <v>0</v>
      </c>
      <c r="Q82" s="25">
        <v>0</v>
      </c>
      <c r="R82" s="25">
        <v>0</v>
      </c>
      <c r="S82" s="25">
        <v>0</v>
      </c>
      <c r="T82" s="25">
        <f t="shared" si="23"/>
        <v>0</v>
      </c>
      <c r="U82" s="25">
        <v>0</v>
      </c>
      <c r="V82" s="25">
        <v>0</v>
      </c>
      <c r="W82" s="25">
        <v>0</v>
      </c>
      <c r="X82" s="25">
        <v>0</v>
      </c>
      <c r="Y82" s="25">
        <f t="shared" si="33"/>
        <v>0</v>
      </c>
      <c r="Z82" s="25">
        <f t="shared" si="32"/>
        <v>0</v>
      </c>
      <c r="AA82" s="25">
        <f t="shared" si="28"/>
        <v>0</v>
      </c>
      <c r="AB82" s="25">
        <f t="shared" si="29"/>
        <v>2.8000000000000007</v>
      </c>
      <c r="AC82" s="25">
        <f t="shared" si="30"/>
        <v>3</v>
      </c>
      <c r="AD82" s="25">
        <f t="shared" si="31"/>
        <v>3</v>
      </c>
      <c r="AE82" s="22">
        <v>0</v>
      </c>
      <c r="AF82" s="26"/>
      <c r="AG82" s="26"/>
      <c r="AH82" s="26"/>
      <c r="AI82" s="26"/>
    </row>
    <row r="83" spans="1:35" ht="20.25" customHeight="1" x14ac:dyDescent="0.3">
      <c r="A83" s="35" t="s">
        <v>339</v>
      </c>
      <c r="B83" s="35" t="s">
        <v>340</v>
      </c>
      <c r="C83" s="35" t="s">
        <v>15</v>
      </c>
      <c r="D83" s="24">
        <v>2</v>
      </c>
      <c r="E83" s="25">
        <v>0</v>
      </c>
      <c r="F83" s="25">
        <v>2</v>
      </c>
      <c r="G83" s="25">
        <v>2.5</v>
      </c>
      <c r="H83" s="25">
        <f t="shared" si="24"/>
        <v>6.5</v>
      </c>
      <c r="I83" s="25">
        <v>0</v>
      </c>
      <c r="J83" s="25">
        <v>0</v>
      </c>
      <c r="K83" s="25">
        <v>0</v>
      </c>
      <c r="L83" s="25">
        <v>0</v>
      </c>
      <c r="M83" s="25">
        <f t="shared" si="25"/>
        <v>0</v>
      </c>
      <c r="N83" s="25">
        <f t="shared" si="26"/>
        <v>2.8888888888888893</v>
      </c>
      <c r="O83" s="25">
        <f t="shared" si="27"/>
        <v>3</v>
      </c>
      <c r="P83" s="25">
        <v>0</v>
      </c>
      <c r="Q83" s="25">
        <v>0</v>
      </c>
      <c r="R83" s="25">
        <v>0</v>
      </c>
      <c r="S83" s="25">
        <v>0</v>
      </c>
      <c r="T83" s="25">
        <f t="shared" si="23"/>
        <v>0</v>
      </c>
      <c r="U83" s="25">
        <v>0</v>
      </c>
      <c r="V83" s="25">
        <v>0</v>
      </c>
      <c r="W83" s="25">
        <v>0</v>
      </c>
      <c r="X83" s="25">
        <v>0</v>
      </c>
      <c r="Y83" s="25">
        <f t="shared" si="33"/>
        <v>0</v>
      </c>
      <c r="Z83" s="25">
        <f t="shared" si="32"/>
        <v>0</v>
      </c>
      <c r="AA83" s="25">
        <f t="shared" si="28"/>
        <v>0</v>
      </c>
      <c r="AB83" s="25">
        <f t="shared" si="29"/>
        <v>2.6000000000000005</v>
      </c>
      <c r="AC83" s="25">
        <f t="shared" si="30"/>
        <v>2.5</v>
      </c>
      <c r="AD83" s="25">
        <f t="shared" si="31"/>
        <v>2.5</v>
      </c>
      <c r="AE83" s="22">
        <v>0</v>
      </c>
      <c r="AF83" s="23"/>
      <c r="AG83" s="23"/>
      <c r="AH83" s="23"/>
      <c r="AI83" s="23"/>
    </row>
    <row r="84" spans="1:35" ht="20.25" customHeight="1" x14ac:dyDescent="0.3">
      <c r="A84" s="35" t="s">
        <v>317</v>
      </c>
      <c r="B84" s="35" t="s">
        <v>318</v>
      </c>
      <c r="C84" s="35" t="s">
        <v>25</v>
      </c>
      <c r="D84" s="24">
        <v>1</v>
      </c>
      <c r="E84" s="25">
        <v>0</v>
      </c>
      <c r="F84" s="25">
        <v>0</v>
      </c>
      <c r="G84" s="25">
        <v>1</v>
      </c>
      <c r="H84" s="25">
        <f t="shared" si="24"/>
        <v>2</v>
      </c>
      <c r="I84" s="25">
        <v>0</v>
      </c>
      <c r="J84" s="25">
        <v>0</v>
      </c>
      <c r="K84" s="25">
        <v>0</v>
      </c>
      <c r="L84" s="25">
        <v>0</v>
      </c>
      <c r="M84" s="25">
        <f t="shared" si="25"/>
        <v>0</v>
      </c>
      <c r="N84" s="25">
        <f t="shared" si="26"/>
        <v>0.88888888888888895</v>
      </c>
      <c r="O84" s="25">
        <f t="shared" si="27"/>
        <v>1</v>
      </c>
      <c r="P84" s="25">
        <v>0.5</v>
      </c>
      <c r="Q84" s="25">
        <v>2</v>
      </c>
      <c r="R84" s="25">
        <v>1</v>
      </c>
      <c r="S84" s="25">
        <v>1</v>
      </c>
      <c r="T84" s="25">
        <f t="shared" si="23"/>
        <v>4.5</v>
      </c>
      <c r="U84" s="25">
        <v>0</v>
      </c>
      <c r="V84" s="25">
        <v>0</v>
      </c>
      <c r="W84" s="25">
        <v>0</v>
      </c>
      <c r="X84" s="25">
        <v>0</v>
      </c>
      <c r="Y84" s="25">
        <f t="shared" si="33"/>
        <v>0</v>
      </c>
      <c r="Z84" s="25">
        <f t="shared" si="32"/>
        <v>1.6363636363636362</v>
      </c>
      <c r="AA84" s="25">
        <f t="shared" si="28"/>
        <v>1.5</v>
      </c>
      <c r="AB84" s="25">
        <f t="shared" si="29"/>
        <v>2.6</v>
      </c>
      <c r="AC84" s="25">
        <f t="shared" si="30"/>
        <v>2.5</v>
      </c>
      <c r="AD84" s="25">
        <f t="shared" si="31"/>
        <v>2.5</v>
      </c>
      <c r="AE84" s="22">
        <v>0</v>
      </c>
      <c r="AF84" s="26"/>
      <c r="AG84" s="26"/>
      <c r="AH84" s="26"/>
      <c r="AI84" s="26"/>
    </row>
    <row r="85" spans="1:35" ht="20.25" customHeight="1" x14ac:dyDescent="0.3">
      <c r="A85" s="35" t="s">
        <v>319</v>
      </c>
      <c r="B85" s="35" t="s">
        <v>320</v>
      </c>
      <c r="C85" s="35" t="s">
        <v>30</v>
      </c>
      <c r="D85" s="24">
        <v>2</v>
      </c>
      <c r="E85" s="25">
        <v>0</v>
      </c>
      <c r="F85" s="25">
        <v>0</v>
      </c>
      <c r="G85" s="25">
        <v>1</v>
      </c>
      <c r="H85" s="25">
        <f t="shared" si="24"/>
        <v>3</v>
      </c>
      <c r="I85" s="25">
        <v>2</v>
      </c>
      <c r="J85" s="25">
        <v>0</v>
      </c>
      <c r="K85" s="25">
        <v>0</v>
      </c>
      <c r="L85" s="25">
        <v>0</v>
      </c>
      <c r="M85" s="25">
        <f t="shared" si="25"/>
        <v>2</v>
      </c>
      <c r="N85" s="25">
        <f t="shared" si="26"/>
        <v>2.4444444444444446</v>
      </c>
      <c r="O85" s="25">
        <f t="shared" si="27"/>
        <v>2.5</v>
      </c>
      <c r="P85" s="25">
        <v>0</v>
      </c>
      <c r="Q85" s="25">
        <v>0</v>
      </c>
      <c r="R85" s="25">
        <v>0</v>
      </c>
      <c r="S85" s="25">
        <v>0</v>
      </c>
      <c r="T85" s="25">
        <f t="shared" si="23"/>
        <v>0</v>
      </c>
      <c r="U85" s="25">
        <v>0</v>
      </c>
      <c r="V85" s="25">
        <v>0</v>
      </c>
      <c r="W85" s="25">
        <v>0</v>
      </c>
      <c r="X85" s="25">
        <v>0</v>
      </c>
      <c r="Y85" s="25">
        <f t="shared" si="33"/>
        <v>0</v>
      </c>
      <c r="Z85" s="25">
        <f t="shared" si="32"/>
        <v>0</v>
      </c>
      <c r="AA85" s="25">
        <f t="shared" si="28"/>
        <v>0</v>
      </c>
      <c r="AB85" s="25">
        <f t="shared" si="29"/>
        <v>2.2000000000000002</v>
      </c>
      <c r="AC85" s="25">
        <f t="shared" si="30"/>
        <v>2</v>
      </c>
      <c r="AD85" s="25">
        <f t="shared" si="31"/>
        <v>2</v>
      </c>
      <c r="AE85" s="22">
        <v>0</v>
      </c>
      <c r="AF85" s="26"/>
      <c r="AG85" s="26"/>
      <c r="AH85" s="26"/>
      <c r="AI85" s="26"/>
    </row>
    <row r="86" spans="1:35" ht="20.25" customHeight="1" x14ac:dyDescent="0.3">
      <c r="A86" s="35" t="s">
        <v>315</v>
      </c>
      <c r="B86" s="35" t="s">
        <v>316</v>
      </c>
      <c r="C86" s="35" t="s">
        <v>25</v>
      </c>
      <c r="D86" s="21">
        <v>0</v>
      </c>
      <c r="E86" s="22">
        <v>0</v>
      </c>
      <c r="F86" s="22">
        <v>0</v>
      </c>
      <c r="G86" s="22">
        <v>0</v>
      </c>
      <c r="H86" s="22">
        <f t="shared" si="24"/>
        <v>0</v>
      </c>
      <c r="I86" s="22">
        <v>0</v>
      </c>
      <c r="J86" s="22">
        <v>0</v>
      </c>
      <c r="K86" s="22">
        <v>0</v>
      </c>
      <c r="L86" s="22">
        <v>0</v>
      </c>
      <c r="M86" s="22">
        <f t="shared" si="25"/>
        <v>0</v>
      </c>
      <c r="N86" s="22">
        <f t="shared" si="26"/>
        <v>0</v>
      </c>
      <c r="O86" s="22">
        <f t="shared" si="27"/>
        <v>0</v>
      </c>
      <c r="P86" s="22">
        <v>0.5</v>
      </c>
      <c r="Q86" s="22">
        <v>2</v>
      </c>
      <c r="R86" s="22">
        <v>1</v>
      </c>
      <c r="S86" s="22">
        <v>1</v>
      </c>
      <c r="T86" s="22">
        <f t="shared" ref="T86:T117" si="34">SUM(P86:S86)</f>
        <v>4.5</v>
      </c>
      <c r="U86" s="22">
        <v>0</v>
      </c>
      <c r="V86" s="22">
        <v>0</v>
      </c>
      <c r="W86" s="22">
        <v>0</v>
      </c>
      <c r="X86" s="22">
        <v>0</v>
      </c>
      <c r="Y86" s="22">
        <f t="shared" si="33"/>
        <v>0</v>
      </c>
      <c r="Z86" s="22">
        <f t="shared" si="32"/>
        <v>1.6363636363636362</v>
      </c>
      <c r="AA86" s="22">
        <f t="shared" si="28"/>
        <v>1.5</v>
      </c>
      <c r="AB86" s="22">
        <f t="shared" si="29"/>
        <v>1.8</v>
      </c>
      <c r="AC86" s="22">
        <f t="shared" si="30"/>
        <v>2</v>
      </c>
      <c r="AD86" s="22">
        <f t="shared" si="31"/>
        <v>2</v>
      </c>
      <c r="AE86" s="22">
        <v>0</v>
      </c>
      <c r="AF86" s="23"/>
      <c r="AG86" s="23"/>
      <c r="AH86" s="23"/>
      <c r="AI86" s="23"/>
    </row>
    <row r="87" spans="1:35" ht="20.25" customHeight="1" x14ac:dyDescent="0.3">
      <c r="A87" s="35" t="s">
        <v>313</v>
      </c>
      <c r="B87" s="35" t="s">
        <v>314</v>
      </c>
      <c r="C87" s="35" t="s">
        <v>30</v>
      </c>
      <c r="D87" s="21">
        <v>2</v>
      </c>
      <c r="E87" s="22">
        <v>0</v>
      </c>
      <c r="F87" s="22">
        <v>0</v>
      </c>
      <c r="G87" s="22">
        <v>2</v>
      </c>
      <c r="H87" s="22">
        <f t="shared" si="24"/>
        <v>4</v>
      </c>
      <c r="I87" s="22">
        <v>0</v>
      </c>
      <c r="J87" s="22">
        <v>0</v>
      </c>
      <c r="K87" s="22">
        <v>0</v>
      </c>
      <c r="L87" s="22">
        <v>0</v>
      </c>
      <c r="M87" s="22">
        <f t="shared" si="25"/>
        <v>0</v>
      </c>
      <c r="N87" s="22">
        <f t="shared" si="26"/>
        <v>1.7777777777777779</v>
      </c>
      <c r="O87" s="22">
        <f t="shared" si="27"/>
        <v>2</v>
      </c>
      <c r="P87" s="22">
        <v>0</v>
      </c>
      <c r="Q87" s="22">
        <v>0</v>
      </c>
      <c r="R87" s="22">
        <v>0</v>
      </c>
      <c r="S87" s="22">
        <v>0</v>
      </c>
      <c r="T87" s="22">
        <f t="shared" si="34"/>
        <v>0</v>
      </c>
      <c r="U87" s="22">
        <v>0</v>
      </c>
      <c r="V87" s="22">
        <v>0</v>
      </c>
      <c r="W87" s="22">
        <v>0</v>
      </c>
      <c r="X87" s="22">
        <v>0</v>
      </c>
      <c r="Y87" s="22">
        <f t="shared" si="33"/>
        <v>0</v>
      </c>
      <c r="Z87" s="22">
        <f t="shared" si="32"/>
        <v>0</v>
      </c>
      <c r="AA87" s="22">
        <f t="shared" si="28"/>
        <v>0</v>
      </c>
      <c r="AB87" s="22">
        <f t="shared" si="29"/>
        <v>1.6</v>
      </c>
      <c r="AC87" s="22">
        <f t="shared" si="30"/>
        <v>1.5</v>
      </c>
      <c r="AD87" s="22">
        <f t="shared" si="31"/>
        <v>1.5</v>
      </c>
      <c r="AE87" s="22">
        <v>0</v>
      </c>
      <c r="AF87" s="23"/>
      <c r="AG87" s="23"/>
      <c r="AH87" s="23"/>
      <c r="AI87" s="23"/>
    </row>
    <row r="88" spans="1:35" ht="20.25" customHeight="1" x14ac:dyDescent="0.3">
      <c r="A88" s="35" t="s">
        <v>325</v>
      </c>
      <c r="B88" s="35" t="s">
        <v>326</v>
      </c>
      <c r="C88" s="35" t="s">
        <v>15</v>
      </c>
      <c r="D88" s="24">
        <v>2</v>
      </c>
      <c r="E88" s="25">
        <v>1</v>
      </c>
      <c r="F88" s="25">
        <v>0</v>
      </c>
      <c r="G88" s="25">
        <v>1</v>
      </c>
      <c r="H88" s="25">
        <f t="shared" si="24"/>
        <v>4</v>
      </c>
      <c r="I88" s="25">
        <v>0</v>
      </c>
      <c r="J88" s="25">
        <v>0</v>
      </c>
      <c r="K88" s="25">
        <v>0</v>
      </c>
      <c r="L88" s="25">
        <v>0</v>
      </c>
      <c r="M88" s="25">
        <f t="shared" si="25"/>
        <v>0</v>
      </c>
      <c r="N88" s="25">
        <f t="shared" si="26"/>
        <v>1.7777777777777779</v>
      </c>
      <c r="O88" s="25">
        <f t="shared" si="27"/>
        <v>2</v>
      </c>
      <c r="P88" s="25">
        <v>0</v>
      </c>
      <c r="Q88" s="25">
        <v>0</v>
      </c>
      <c r="R88" s="25">
        <v>0</v>
      </c>
      <c r="S88" s="25">
        <v>0</v>
      </c>
      <c r="T88" s="25">
        <f t="shared" si="34"/>
        <v>0</v>
      </c>
      <c r="U88" s="25">
        <v>0</v>
      </c>
      <c r="V88" s="25">
        <v>0</v>
      </c>
      <c r="W88" s="25">
        <v>0</v>
      </c>
      <c r="X88" s="25">
        <v>0</v>
      </c>
      <c r="Y88" s="25">
        <f t="shared" si="33"/>
        <v>0</v>
      </c>
      <c r="Z88" s="25">
        <f t="shared" si="32"/>
        <v>0</v>
      </c>
      <c r="AA88" s="25">
        <f t="shared" si="28"/>
        <v>0</v>
      </c>
      <c r="AB88" s="25">
        <f t="shared" si="29"/>
        <v>1.6</v>
      </c>
      <c r="AC88" s="25">
        <f t="shared" si="30"/>
        <v>1.5</v>
      </c>
      <c r="AD88" s="25">
        <f t="shared" si="31"/>
        <v>1.5</v>
      </c>
      <c r="AE88" s="22">
        <v>0</v>
      </c>
      <c r="AF88" s="26"/>
      <c r="AG88" s="26"/>
      <c r="AH88" s="26"/>
      <c r="AI88" s="26"/>
    </row>
    <row r="89" spans="1:35" ht="20.25" customHeight="1" x14ac:dyDescent="0.3">
      <c r="A89" s="35" t="s">
        <v>311</v>
      </c>
      <c r="B89" s="35" t="s">
        <v>312</v>
      </c>
      <c r="C89" s="35" t="s">
        <v>25</v>
      </c>
      <c r="D89" s="28">
        <v>1</v>
      </c>
      <c r="E89" s="22">
        <v>0</v>
      </c>
      <c r="F89" s="22">
        <v>0</v>
      </c>
      <c r="G89" s="22">
        <v>1</v>
      </c>
      <c r="H89" s="22">
        <f t="shared" si="24"/>
        <v>2</v>
      </c>
      <c r="I89" s="22">
        <v>0.5</v>
      </c>
      <c r="J89" s="22">
        <v>0</v>
      </c>
      <c r="K89" s="22">
        <v>0</v>
      </c>
      <c r="L89" s="22">
        <v>1</v>
      </c>
      <c r="M89" s="22">
        <f t="shared" si="25"/>
        <v>1.5</v>
      </c>
      <c r="N89" s="22">
        <f t="shared" si="26"/>
        <v>1.7222222222222223</v>
      </c>
      <c r="O89" s="22">
        <f t="shared" si="27"/>
        <v>1.5</v>
      </c>
      <c r="P89" s="22">
        <v>0</v>
      </c>
      <c r="Q89" s="22">
        <v>0</v>
      </c>
      <c r="R89" s="22">
        <v>0</v>
      </c>
      <c r="S89" s="22">
        <v>0</v>
      </c>
      <c r="T89" s="22">
        <f t="shared" si="34"/>
        <v>0</v>
      </c>
      <c r="U89" s="22">
        <v>0</v>
      </c>
      <c r="V89" s="22">
        <v>0</v>
      </c>
      <c r="W89" s="22">
        <v>0</v>
      </c>
      <c r="X89" s="22">
        <v>0</v>
      </c>
      <c r="Y89" s="22">
        <f t="shared" si="33"/>
        <v>0</v>
      </c>
      <c r="Z89" s="22">
        <f t="shared" si="32"/>
        <v>0</v>
      </c>
      <c r="AA89" s="22">
        <f t="shared" si="28"/>
        <v>0</v>
      </c>
      <c r="AB89" s="22">
        <f t="shared" si="29"/>
        <v>1.55</v>
      </c>
      <c r="AC89" s="22">
        <f t="shared" si="30"/>
        <v>1.5</v>
      </c>
      <c r="AD89" s="22">
        <f t="shared" si="31"/>
        <v>1.5</v>
      </c>
      <c r="AE89" s="22">
        <v>0</v>
      </c>
      <c r="AF89" s="26"/>
      <c r="AG89" s="26"/>
      <c r="AH89" s="26"/>
      <c r="AI89" s="26"/>
    </row>
    <row r="90" spans="1:35" ht="20.25" customHeight="1" x14ac:dyDescent="0.3">
      <c r="A90" s="35" t="s">
        <v>309</v>
      </c>
      <c r="B90" s="35" t="s">
        <v>310</v>
      </c>
      <c r="C90" s="35" t="s">
        <v>9</v>
      </c>
      <c r="D90" s="28">
        <v>0.5</v>
      </c>
      <c r="E90" s="22">
        <v>0</v>
      </c>
      <c r="F90" s="22">
        <v>0</v>
      </c>
      <c r="G90" s="22">
        <v>1</v>
      </c>
      <c r="H90" s="22">
        <f t="shared" si="24"/>
        <v>1.5</v>
      </c>
      <c r="I90" s="22">
        <v>0.5</v>
      </c>
      <c r="J90" s="22">
        <v>0</v>
      </c>
      <c r="K90" s="22">
        <v>0</v>
      </c>
      <c r="L90" s="22">
        <v>1</v>
      </c>
      <c r="M90" s="22">
        <f t="shared" si="25"/>
        <v>1.5</v>
      </c>
      <c r="N90" s="22">
        <f t="shared" si="26"/>
        <v>1.5000000000000002</v>
      </c>
      <c r="O90" s="22">
        <f t="shared" si="27"/>
        <v>1.5</v>
      </c>
      <c r="P90" s="22">
        <v>0</v>
      </c>
      <c r="Q90" s="22">
        <v>0</v>
      </c>
      <c r="R90" s="22">
        <v>0</v>
      </c>
      <c r="S90" s="22">
        <v>0</v>
      </c>
      <c r="T90" s="22">
        <f t="shared" si="34"/>
        <v>0</v>
      </c>
      <c r="U90" s="22">
        <v>0</v>
      </c>
      <c r="V90" s="22">
        <v>0</v>
      </c>
      <c r="W90" s="22">
        <v>0</v>
      </c>
      <c r="X90" s="22">
        <v>0</v>
      </c>
      <c r="Y90" s="22">
        <f t="shared" si="33"/>
        <v>0</v>
      </c>
      <c r="Z90" s="22">
        <f t="shared" si="32"/>
        <v>0</v>
      </c>
      <c r="AA90" s="22">
        <f t="shared" si="28"/>
        <v>0</v>
      </c>
      <c r="AB90" s="22">
        <f t="shared" si="29"/>
        <v>1.3500000000000003</v>
      </c>
      <c r="AC90" s="22">
        <f t="shared" si="30"/>
        <v>1.5</v>
      </c>
      <c r="AD90" s="22">
        <f t="shared" si="31"/>
        <v>1.5</v>
      </c>
      <c r="AE90" s="22">
        <v>0</v>
      </c>
      <c r="AF90" s="23"/>
      <c r="AG90" s="23"/>
      <c r="AH90" s="23"/>
      <c r="AI90" s="23"/>
    </row>
    <row r="91" spans="1:35" ht="20.25" customHeight="1" x14ac:dyDescent="0.3">
      <c r="A91" s="35" t="s">
        <v>321</v>
      </c>
      <c r="B91" s="35" t="s">
        <v>322</v>
      </c>
      <c r="C91" s="35" t="s">
        <v>9</v>
      </c>
      <c r="D91" s="28">
        <v>2</v>
      </c>
      <c r="E91" s="22">
        <v>0</v>
      </c>
      <c r="F91" s="22">
        <v>0</v>
      </c>
      <c r="G91" s="22">
        <v>1</v>
      </c>
      <c r="H91" s="22">
        <f t="shared" si="24"/>
        <v>3</v>
      </c>
      <c r="I91" s="22">
        <v>0</v>
      </c>
      <c r="J91" s="22">
        <v>0</v>
      </c>
      <c r="K91" s="22">
        <v>0</v>
      </c>
      <c r="L91" s="22">
        <v>0</v>
      </c>
      <c r="M91" s="22">
        <f t="shared" si="25"/>
        <v>0</v>
      </c>
      <c r="N91" s="22">
        <f t="shared" si="26"/>
        <v>1.3333333333333335</v>
      </c>
      <c r="O91" s="22">
        <f t="shared" si="27"/>
        <v>1.5</v>
      </c>
      <c r="P91" s="22">
        <v>0</v>
      </c>
      <c r="Q91" s="22">
        <v>0</v>
      </c>
      <c r="R91" s="22">
        <v>0</v>
      </c>
      <c r="S91" s="22">
        <v>0</v>
      </c>
      <c r="T91" s="22">
        <f t="shared" si="34"/>
        <v>0</v>
      </c>
      <c r="U91" s="22">
        <v>0</v>
      </c>
      <c r="V91" s="22">
        <v>0</v>
      </c>
      <c r="W91" s="22">
        <v>0</v>
      </c>
      <c r="X91" s="22">
        <v>0</v>
      </c>
      <c r="Y91" s="22">
        <f t="shared" si="33"/>
        <v>0</v>
      </c>
      <c r="Z91" s="22">
        <f t="shared" si="32"/>
        <v>0</v>
      </c>
      <c r="AA91" s="22">
        <f t="shared" si="28"/>
        <v>0</v>
      </c>
      <c r="AB91" s="22">
        <f t="shared" si="29"/>
        <v>1.2000000000000002</v>
      </c>
      <c r="AC91" s="22">
        <f t="shared" si="30"/>
        <v>1</v>
      </c>
      <c r="AD91" s="22">
        <f t="shared" si="31"/>
        <v>1</v>
      </c>
      <c r="AE91" s="22">
        <v>0</v>
      </c>
      <c r="AF91" s="26"/>
      <c r="AG91" s="26"/>
      <c r="AH91" s="26"/>
      <c r="AI91" s="26"/>
    </row>
    <row r="92" spans="1:35" ht="20.25" customHeight="1" x14ac:dyDescent="0.3">
      <c r="A92" s="35" t="s">
        <v>305</v>
      </c>
      <c r="B92" s="35" t="s">
        <v>306</v>
      </c>
      <c r="C92" s="35" t="s">
        <v>30</v>
      </c>
      <c r="D92" s="21">
        <v>2</v>
      </c>
      <c r="E92" s="22">
        <v>0</v>
      </c>
      <c r="F92" s="22">
        <v>0</v>
      </c>
      <c r="G92" s="22">
        <v>1</v>
      </c>
      <c r="H92" s="22">
        <f t="shared" si="24"/>
        <v>3</v>
      </c>
      <c r="I92" s="22">
        <v>0</v>
      </c>
      <c r="J92" s="22">
        <v>0</v>
      </c>
      <c r="K92" s="22">
        <v>0</v>
      </c>
      <c r="L92" s="22">
        <v>0</v>
      </c>
      <c r="M92" s="22">
        <f t="shared" si="25"/>
        <v>0</v>
      </c>
      <c r="N92" s="22">
        <f t="shared" si="26"/>
        <v>1.3333333333333335</v>
      </c>
      <c r="O92" s="22">
        <f t="shared" si="27"/>
        <v>1.5</v>
      </c>
      <c r="P92" s="22">
        <v>0</v>
      </c>
      <c r="Q92" s="22">
        <v>0</v>
      </c>
      <c r="R92" s="22">
        <v>0</v>
      </c>
      <c r="S92" s="22">
        <v>0</v>
      </c>
      <c r="T92" s="22">
        <f t="shared" si="34"/>
        <v>0</v>
      </c>
      <c r="U92" s="22">
        <v>0</v>
      </c>
      <c r="V92" s="22">
        <v>0</v>
      </c>
      <c r="W92" s="22">
        <v>0</v>
      </c>
      <c r="X92" s="22">
        <v>0</v>
      </c>
      <c r="Y92" s="22">
        <f t="shared" si="33"/>
        <v>0</v>
      </c>
      <c r="Z92" s="22">
        <f t="shared" si="32"/>
        <v>0</v>
      </c>
      <c r="AA92" s="22">
        <f t="shared" si="28"/>
        <v>0</v>
      </c>
      <c r="AB92" s="22">
        <f t="shared" si="29"/>
        <v>1.2000000000000002</v>
      </c>
      <c r="AC92" s="22">
        <f t="shared" si="30"/>
        <v>1</v>
      </c>
      <c r="AD92" s="22">
        <f t="shared" si="31"/>
        <v>1</v>
      </c>
      <c r="AE92" s="22">
        <v>0</v>
      </c>
      <c r="AF92" s="26"/>
      <c r="AG92" s="26"/>
      <c r="AH92" s="26"/>
      <c r="AI92" s="26"/>
    </row>
    <row r="93" spans="1:35" ht="20.25" customHeight="1" x14ac:dyDescent="0.3">
      <c r="A93" s="35" t="s">
        <v>307</v>
      </c>
      <c r="B93" s="35" t="s">
        <v>308</v>
      </c>
      <c r="C93" s="35" t="s">
        <v>30</v>
      </c>
      <c r="D93" s="21">
        <v>2</v>
      </c>
      <c r="E93" s="22">
        <v>0</v>
      </c>
      <c r="F93" s="22">
        <v>0</v>
      </c>
      <c r="G93" s="22">
        <v>1</v>
      </c>
      <c r="H93" s="22">
        <f t="shared" si="24"/>
        <v>3</v>
      </c>
      <c r="I93" s="22">
        <v>0</v>
      </c>
      <c r="J93" s="22">
        <v>0</v>
      </c>
      <c r="K93" s="22">
        <v>0</v>
      </c>
      <c r="L93" s="22">
        <v>0</v>
      </c>
      <c r="M93" s="22">
        <f t="shared" si="25"/>
        <v>0</v>
      </c>
      <c r="N93" s="22">
        <f t="shared" si="26"/>
        <v>1.3333333333333335</v>
      </c>
      <c r="O93" s="22">
        <f t="shared" si="27"/>
        <v>1.5</v>
      </c>
      <c r="P93" s="22">
        <v>0</v>
      </c>
      <c r="Q93" s="22">
        <v>0</v>
      </c>
      <c r="R93" s="22">
        <v>0</v>
      </c>
      <c r="S93" s="22">
        <v>0</v>
      </c>
      <c r="T93" s="22">
        <f t="shared" si="34"/>
        <v>0</v>
      </c>
      <c r="U93" s="22">
        <v>0</v>
      </c>
      <c r="V93" s="22">
        <v>0</v>
      </c>
      <c r="W93" s="22">
        <v>0</v>
      </c>
      <c r="X93" s="22">
        <v>0</v>
      </c>
      <c r="Y93" s="22">
        <f t="shared" si="33"/>
        <v>0</v>
      </c>
      <c r="Z93" s="22">
        <f t="shared" si="32"/>
        <v>0</v>
      </c>
      <c r="AA93" s="22">
        <f t="shared" si="28"/>
        <v>0</v>
      </c>
      <c r="AB93" s="22">
        <f t="shared" si="29"/>
        <v>1.2000000000000002</v>
      </c>
      <c r="AC93" s="22">
        <f t="shared" si="30"/>
        <v>1</v>
      </c>
      <c r="AD93" s="22">
        <f t="shared" si="31"/>
        <v>1</v>
      </c>
      <c r="AE93" s="22">
        <v>0</v>
      </c>
      <c r="AF93" s="26"/>
      <c r="AG93" s="26"/>
      <c r="AH93" s="26"/>
      <c r="AI93" s="26"/>
    </row>
    <row r="94" spans="1:35" ht="20.25" customHeight="1" x14ac:dyDescent="0.3">
      <c r="A94" s="35" t="s">
        <v>303</v>
      </c>
      <c r="B94" s="35" t="s">
        <v>304</v>
      </c>
      <c r="C94" s="35" t="s">
        <v>25</v>
      </c>
      <c r="D94" s="27">
        <v>2</v>
      </c>
      <c r="E94" s="25">
        <v>0</v>
      </c>
      <c r="F94" s="25">
        <v>0</v>
      </c>
      <c r="G94" s="25">
        <v>1</v>
      </c>
      <c r="H94" s="25">
        <f t="shared" si="24"/>
        <v>3</v>
      </c>
      <c r="I94" s="25">
        <v>0</v>
      </c>
      <c r="J94" s="25">
        <v>0</v>
      </c>
      <c r="K94" s="25">
        <v>0</v>
      </c>
      <c r="L94" s="25">
        <v>0</v>
      </c>
      <c r="M94" s="25">
        <f t="shared" si="25"/>
        <v>0</v>
      </c>
      <c r="N94" s="25">
        <f t="shared" si="26"/>
        <v>1.3333333333333335</v>
      </c>
      <c r="O94" s="25">
        <f t="shared" si="27"/>
        <v>1.5</v>
      </c>
      <c r="P94" s="25">
        <v>0</v>
      </c>
      <c r="Q94" s="25">
        <v>0</v>
      </c>
      <c r="R94" s="25">
        <v>0</v>
      </c>
      <c r="S94" s="25">
        <v>0</v>
      </c>
      <c r="T94" s="25">
        <f t="shared" si="34"/>
        <v>0</v>
      </c>
      <c r="U94" s="25">
        <v>0</v>
      </c>
      <c r="V94" s="25">
        <v>0</v>
      </c>
      <c r="W94" s="25">
        <v>0</v>
      </c>
      <c r="X94" s="25">
        <v>0</v>
      </c>
      <c r="Y94" s="25">
        <f t="shared" si="33"/>
        <v>0</v>
      </c>
      <c r="Z94" s="25">
        <f t="shared" si="32"/>
        <v>0</v>
      </c>
      <c r="AA94" s="25">
        <f t="shared" si="28"/>
        <v>0</v>
      </c>
      <c r="AB94" s="25">
        <f t="shared" si="29"/>
        <v>1.2000000000000002</v>
      </c>
      <c r="AC94" s="25">
        <f t="shared" si="30"/>
        <v>1</v>
      </c>
      <c r="AD94" s="25">
        <f t="shared" si="31"/>
        <v>1</v>
      </c>
      <c r="AE94" s="22">
        <v>0</v>
      </c>
      <c r="AF94" s="26"/>
      <c r="AG94" s="26"/>
      <c r="AH94" s="26"/>
      <c r="AI94" s="26"/>
    </row>
    <row r="95" spans="1:35" ht="20.25" customHeight="1" x14ac:dyDescent="0.3">
      <c r="A95" s="35" t="s">
        <v>301</v>
      </c>
      <c r="B95" s="35" t="s">
        <v>302</v>
      </c>
      <c r="C95" s="35" t="s">
        <v>30</v>
      </c>
      <c r="D95" s="27">
        <v>1.5</v>
      </c>
      <c r="E95" s="25">
        <v>0</v>
      </c>
      <c r="F95" s="25">
        <v>0</v>
      </c>
      <c r="G95" s="25">
        <v>1</v>
      </c>
      <c r="H95" s="25">
        <f t="shared" si="24"/>
        <v>2.5</v>
      </c>
      <c r="I95" s="25">
        <v>0</v>
      </c>
      <c r="J95" s="25">
        <v>0</v>
      </c>
      <c r="K95" s="25">
        <v>0</v>
      </c>
      <c r="L95" s="25">
        <v>0</v>
      </c>
      <c r="M95" s="25">
        <f t="shared" si="25"/>
        <v>0</v>
      </c>
      <c r="N95" s="25">
        <f t="shared" si="26"/>
        <v>1.1111111111111112</v>
      </c>
      <c r="O95" s="25">
        <f t="shared" si="27"/>
        <v>1</v>
      </c>
      <c r="P95" s="25">
        <v>0</v>
      </c>
      <c r="Q95" s="25">
        <v>0</v>
      </c>
      <c r="R95" s="25">
        <v>0</v>
      </c>
      <c r="S95" s="25">
        <v>0</v>
      </c>
      <c r="T95" s="25">
        <f t="shared" si="34"/>
        <v>0</v>
      </c>
      <c r="U95" s="25">
        <v>0</v>
      </c>
      <c r="V95" s="25">
        <v>0</v>
      </c>
      <c r="W95" s="25">
        <v>0</v>
      </c>
      <c r="X95" s="25">
        <v>0</v>
      </c>
      <c r="Y95" s="25">
        <f t="shared" si="33"/>
        <v>0</v>
      </c>
      <c r="Z95" s="25">
        <f t="shared" si="32"/>
        <v>0</v>
      </c>
      <c r="AA95" s="25">
        <f t="shared" si="28"/>
        <v>0</v>
      </c>
      <c r="AB95" s="25">
        <f t="shared" si="29"/>
        <v>1</v>
      </c>
      <c r="AC95" s="25">
        <f t="shared" si="30"/>
        <v>1</v>
      </c>
      <c r="AD95" s="25">
        <f t="shared" si="31"/>
        <v>1</v>
      </c>
      <c r="AE95" s="22">
        <v>0</v>
      </c>
      <c r="AF95" s="23"/>
      <c r="AG95" s="23"/>
      <c r="AH95" s="23"/>
      <c r="AI95" s="23"/>
    </row>
    <row r="96" spans="1:35" ht="20.25" customHeight="1" x14ac:dyDescent="0.3">
      <c r="A96" s="35" t="s">
        <v>28</v>
      </c>
      <c r="B96" s="35" t="s">
        <v>29</v>
      </c>
      <c r="C96" s="35" t="s">
        <v>25</v>
      </c>
      <c r="D96" s="21">
        <v>1.5</v>
      </c>
      <c r="E96" s="22">
        <v>0</v>
      </c>
      <c r="F96" s="22">
        <v>0</v>
      </c>
      <c r="G96" s="22">
        <v>1</v>
      </c>
      <c r="H96" s="22">
        <f t="shared" si="24"/>
        <v>2.5</v>
      </c>
      <c r="I96" s="22">
        <v>0</v>
      </c>
      <c r="J96" s="22">
        <v>0</v>
      </c>
      <c r="K96" s="22">
        <v>0</v>
      </c>
      <c r="L96" s="22">
        <v>0</v>
      </c>
      <c r="M96" s="22">
        <f t="shared" si="25"/>
        <v>0</v>
      </c>
      <c r="N96" s="22">
        <f t="shared" si="26"/>
        <v>1.1111111111111112</v>
      </c>
      <c r="O96" s="22">
        <f t="shared" si="27"/>
        <v>1</v>
      </c>
      <c r="P96" s="22">
        <v>0</v>
      </c>
      <c r="Q96" s="22">
        <v>0</v>
      </c>
      <c r="R96" s="22">
        <v>0</v>
      </c>
      <c r="S96" s="22">
        <v>0</v>
      </c>
      <c r="T96" s="22">
        <f t="shared" si="34"/>
        <v>0</v>
      </c>
      <c r="U96" s="22">
        <v>0</v>
      </c>
      <c r="V96" s="22">
        <v>0</v>
      </c>
      <c r="W96" s="22">
        <v>0</v>
      </c>
      <c r="X96" s="22">
        <v>0</v>
      </c>
      <c r="Y96" s="22">
        <f t="shared" si="33"/>
        <v>0</v>
      </c>
      <c r="Z96" s="22">
        <f t="shared" si="32"/>
        <v>0</v>
      </c>
      <c r="AA96" s="22">
        <f t="shared" si="28"/>
        <v>0</v>
      </c>
      <c r="AB96" s="22">
        <f t="shared" si="29"/>
        <v>1</v>
      </c>
      <c r="AC96" s="22">
        <f t="shared" si="30"/>
        <v>1</v>
      </c>
      <c r="AD96" s="22">
        <f t="shared" si="31"/>
        <v>1</v>
      </c>
      <c r="AE96" s="22">
        <v>0</v>
      </c>
      <c r="AF96" s="26"/>
      <c r="AG96" s="26"/>
      <c r="AH96" s="26"/>
      <c r="AI96" s="26"/>
    </row>
    <row r="97" spans="1:35" ht="20.25" customHeight="1" x14ac:dyDescent="0.3">
      <c r="A97" s="35" t="s">
        <v>297</v>
      </c>
      <c r="B97" s="35" t="s">
        <v>298</v>
      </c>
      <c r="C97" s="35" t="s">
        <v>25</v>
      </c>
      <c r="D97" s="27">
        <v>1.5</v>
      </c>
      <c r="E97" s="25">
        <v>0</v>
      </c>
      <c r="F97" s="25">
        <v>0</v>
      </c>
      <c r="G97" s="25">
        <v>1</v>
      </c>
      <c r="H97" s="25">
        <f t="shared" si="24"/>
        <v>2.5</v>
      </c>
      <c r="I97" s="25">
        <v>0</v>
      </c>
      <c r="J97" s="25">
        <v>0</v>
      </c>
      <c r="K97" s="25">
        <v>0</v>
      </c>
      <c r="L97" s="25">
        <v>0</v>
      </c>
      <c r="M97" s="25">
        <f t="shared" si="25"/>
        <v>0</v>
      </c>
      <c r="N97" s="25">
        <f t="shared" si="26"/>
        <v>1.1111111111111112</v>
      </c>
      <c r="O97" s="25">
        <f t="shared" si="27"/>
        <v>1</v>
      </c>
      <c r="P97" s="25">
        <v>0</v>
      </c>
      <c r="Q97" s="25">
        <v>0</v>
      </c>
      <c r="R97" s="25">
        <v>0</v>
      </c>
      <c r="S97" s="25">
        <v>0</v>
      </c>
      <c r="T97" s="25">
        <f t="shared" si="34"/>
        <v>0</v>
      </c>
      <c r="U97" s="25">
        <v>0</v>
      </c>
      <c r="V97" s="25">
        <v>0</v>
      </c>
      <c r="W97" s="25">
        <v>0</v>
      </c>
      <c r="X97" s="25">
        <v>0</v>
      </c>
      <c r="Y97" s="25">
        <f t="shared" si="33"/>
        <v>0</v>
      </c>
      <c r="Z97" s="25">
        <f t="shared" si="32"/>
        <v>0</v>
      </c>
      <c r="AA97" s="25">
        <f t="shared" si="28"/>
        <v>0</v>
      </c>
      <c r="AB97" s="25">
        <f t="shared" si="29"/>
        <v>1</v>
      </c>
      <c r="AC97" s="25">
        <f t="shared" si="30"/>
        <v>1</v>
      </c>
      <c r="AD97" s="25">
        <f t="shared" si="31"/>
        <v>1</v>
      </c>
      <c r="AE97" s="22">
        <v>0</v>
      </c>
      <c r="AF97" s="26"/>
      <c r="AG97" s="26"/>
      <c r="AH97" s="26"/>
      <c r="AI97" s="26"/>
    </row>
    <row r="98" spans="1:35" ht="20.149999999999999" customHeight="1" x14ac:dyDescent="0.3">
      <c r="A98" s="35" t="s">
        <v>299</v>
      </c>
      <c r="B98" s="35" t="s">
        <v>300</v>
      </c>
      <c r="C98" s="35" t="s">
        <v>25</v>
      </c>
      <c r="D98" s="28">
        <v>1.5</v>
      </c>
      <c r="E98" s="22">
        <v>0</v>
      </c>
      <c r="F98" s="22">
        <v>0</v>
      </c>
      <c r="G98" s="22">
        <v>1</v>
      </c>
      <c r="H98" s="22">
        <f t="shared" si="24"/>
        <v>2.5</v>
      </c>
      <c r="I98" s="22">
        <v>0</v>
      </c>
      <c r="J98" s="22">
        <v>0</v>
      </c>
      <c r="K98" s="22">
        <v>0</v>
      </c>
      <c r="L98" s="22">
        <v>0</v>
      </c>
      <c r="M98" s="22">
        <f t="shared" si="25"/>
        <v>0</v>
      </c>
      <c r="N98" s="22">
        <f t="shared" si="26"/>
        <v>1.1111111111111112</v>
      </c>
      <c r="O98" s="22">
        <f t="shared" si="27"/>
        <v>1</v>
      </c>
      <c r="P98" s="22">
        <v>0</v>
      </c>
      <c r="Q98" s="22">
        <v>0</v>
      </c>
      <c r="R98" s="22">
        <v>0</v>
      </c>
      <c r="S98" s="22">
        <v>0</v>
      </c>
      <c r="T98" s="22">
        <f t="shared" si="34"/>
        <v>0</v>
      </c>
      <c r="U98" s="22">
        <v>0</v>
      </c>
      <c r="V98" s="22">
        <v>0</v>
      </c>
      <c r="W98" s="22">
        <v>0</v>
      </c>
      <c r="X98" s="22">
        <v>0</v>
      </c>
      <c r="Y98" s="22">
        <f t="shared" si="33"/>
        <v>0</v>
      </c>
      <c r="Z98" s="22">
        <f t="shared" si="32"/>
        <v>0</v>
      </c>
      <c r="AA98" s="22">
        <f t="shared" si="28"/>
        <v>0</v>
      </c>
      <c r="AB98" s="22">
        <f t="shared" si="29"/>
        <v>1</v>
      </c>
      <c r="AC98" s="22">
        <f t="shared" si="30"/>
        <v>1</v>
      </c>
      <c r="AD98" s="22">
        <f t="shared" si="31"/>
        <v>1</v>
      </c>
      <c r="AE98" s="22">
        <v>0</v>
      </c>
      <c r="AF98" s="23"/>
      <c r="AG98" s="23"/>
      <c r="AH98" s="23"/>
      <c r="AI98" s="23"/>
    </row>
    <row r="99" spans="1:35" ht="20.25" customHeight="1" x14ac:dyDescent="0.3">
      <c r="A99" s="35" t="s">
        <v>193</v>
      </c>
      <c r="B99" s="35" t="s">
        <v>194</v>
      </c>
      <c r="C99" s="35" t="s">
        <v>25</v>
      </c>
      <c r="D99" s="21">
        <v>1</v>
      </c>
      <c r="E99" s="22">
        <v>0</v>
      </c>
      <c r="F99" s="22">
        <v>0</v>
      </c>
      <c r="G99" s="22">
        <v>1</v>
      </c>
      <c r="H99" s="22">
        <f t="shared" si="24"/>
        <v>2</v>
      </c>
      <c r="I99" s="22">
        <v>0</v>
      </c>
      <c r="J99" s="22">
        <v>0</v>
      </c>
      <c r="K99" s="22">
        <v>0</v>
      </c>
      <c r="L99" s="22">
        <v>0</v>
      </c>
      <c r="M99" s="22">
        <f t="shared" si="25"/>
        <v>0</v>
      </c>
      <c r="N99" s="22">
        <f t="shared" si="26"/>
        <v>0.88888888888888895</v>
      </c>
      <c r="O99" s="22">
        <f t="shared" si="27"/>
        <v>1</v>
      </c>
      <c r="P99" s="22">
        <v>0</v>
      </c>
      <c r="Q99" s="22">
        <v>0</v>
      </c>
      <c r="R99" s="22">
        <v>0</v>
      </c>
      <c r="S99" s="22">
        <v>0</v>
      </c>
      <c r="T99" s="22">
        <f t="shared" si="34"/>
        <v>0</v>
      </c>
      <c r="U99" s="22">
        <v>0</v>
      </c>
      <c r="V99" s="22">
        <v>0</v>
      </c>
      <c r="W99" s="22">
        <v>0</v>
      </c>
      <c r="X99" s="22">
        <v>0</v>
      </c>
      <c r="Y99" s="22">
        <f t="shared" si="33"/>
        <v>0</v>
      </c>
      <c r="Z99" s="22">
        <f t="shared" si="32"/>
        <v>0</v>
      </c>
      <c r="AA99" s="22">
        <f t="shared" si="28"/>
        <v>0</v>
      </c>
      <c r="AB99" s="22">
        <f t="shared" si="29"/>
        <v>0.8</v>
      </c>
      <c r="AC99" s="22">
        <f t="shared" si="30"/>
        <v>1</v>
      </c>
      <c r="AD99" s="22">
        <f t="shared" si="31"/>
        <v>1</v>
      </c>
      <c r="AE99" s="22">
        <v>0</v>
      </c>
      <c r="AF99" s="23"/>
      <c r="AG99" s="23"/>
      <c r="AH99" s="23"/>
      <c r="AI99" s="23"/>
    </row>
    <row r="100" spans="1:35" ht="20.25" customHeight="1" x14ac:dyDescent="0.3">
      <c r="A100" s="35" t="s">
        <v>248</v>
      </c>
      <c r="B100" s="35" t="s">
        <v>249</v>
      </c>
      <c r="C100" s="35" t="s">
        <v>9</v>
      </c>
      <c r="D100" s="21">
        <v>1</v>
      </c>
      <c r="E100" s="22">
        <v>0</v>
      </c>
      <c r="F100" s="22">
        <v>0</v>
      </c>
      <c r="G100" s="22">
        <v>1</v>
      </c>
      <c r="H100" s="22">
        <f t="shared" si="24"/>
        <v>2</v>
      </c>
      <c r="I100" s="22">
        <v>0</v>
      </c>
      <c r="J100" s="22">
        <v>0</v>
      </c>
      <c r="K100" s="22">
        <v>0</v>
      </c>
      <c r="L100" s="22">
        <v>0</v>
      </c>
      <c r="M100" s="22">
        <f t="shared" si="25"/>
        <v>0</v>
      </c>
      <c r="N100" s="22">
        <f t="shared" si="26"/>
        <v>0.88888888888888895</v>
      </c>
      <c r="O100" s="22">
        <f t="shared" si="27"/>
        <v>1</v>
      </c>
      <c r="P100" s="22">
        <v>0</v>
      </c>
      <c r="Q100" s="22">
        <v>0</v>
      </c>
      <c r="R100" s="22">
        <v>0</v>
      </c>
      <c r="S100" s="22">
        <v>0</v>
      </c>
      <c r="T100" s="22">
        <f t="shared" si="34"/>
        <v>0</v>
      </c>
      <c r="U100" s="22">
        <v>0</v>
      </c>
      <c r="V100" s="22">
        <v>0</v>
      </c>
      <c r="W100" s="22">
        <v>0</v>
      </c>
      <c r="X100" s="22">
        <v>0</v>
      </c>
      <c r="Y100" s="22">
        <f t="shared" si="33"/>
        <v>0</v>
      </c>
      <c r="Z100" s="22">
        <f t="shared" si="32"/>
        <v>0</v>
      </c>
      <c r="AA100" s="22">
        <f t="shared" si="28"/>
        <v>0</v>
      </c>
      <c r="AB100" s="22">
        <f t="shared" si="29"/>
        <v>0.8</v>
      </c>
      <c r="AC100" s="22">
        <f t="shared" si="30"/>
        <v>1</v>
      </c>
      <c r="AD100" s="22">
        <f t="shared" si="31"/>
        <v>1</v>
      </c>
      <c r="AE100" s="22">
        <v>0</v>
      </c>
      <c r="AF100" s="23"/>
      <c r="AG100" s="23"/>
      <c r="AH100" s="23"/>
      <c r="AI100" s="23"/>
    </row>
    <row r="101" spans="1:35" ht="20.25" customHeight="1" x14ac:dyDescent="0.3">
      <c r="A101" s="35" t="s">
        <v>234</v>
      </c>
      <c r="B101" s="35" t="s">
        <v>235</v>
      </c>
      <c r="C101" s="35" t="s">
        <v>9</v>
      </c>
      <c r="D101" s="24">
        <v>1</v>
      </c>
      <c r="E101" s="25">
        <v>0</v>
      </c>
      <c r="F101" s="25">
        <v>0</v>
      </c>
      <c r="G101" s="25">
        <v>1</v>
      </c>
      <c r="H101" s="25">
        <f t="shared" ref="H101:H132" si="35">SUM(D101:G101)</f>
        <v>2</v>
      </c>
      <c r="I101" s="25">
        <v>0</v>
      </c>
      <c r="J101" s="25">
        <v>0</v>
      </c>
      <c r="K101" s="25">
        <v>0</v>
      </c>
      <c r="L101" s="25">
        <v>0</v>
      </c>
      <c r="M101" s="25">
        <f t="shared" ref="M101:M132" si="36">SUM(I101:L101)</f>
        <v>0</v>
      </c>
      <c r="N101" s="25">
        <f t="shared" ref="N101:N132" si="37">SUM(H101*$AF$4+M101*$AG$4)*(10/(($AF$4+$AG$4)*10))</f>
        <v>0.88888888888888895</v>
      </c>
      <c r="O101" s="25">
        <f t="shared" ref="O101:O132" si="38">ROUND(N101/5,1)*5</f>
        <v>1</v>
      </c>
      <c r="P101" s="25">
        <v>0</v>
      </c>
      <c r="Q101" s="25">
        <v>0</v>
      </c>
      <c r="R101" s="25">
        <v>0</v>
      </c>
      <c r="S101" s="25">
        <v>0</v>
      </c>
      <c r="T101" s="25">
        <f t="shared" si="34"/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f t="shared" si="33"/>
        <v>0</v>
      </c>
      <c r="Z101" s="25">
        <f t="shared" si="32"/>
        <v>0</v>
      </c>
      <c r="AA101" s="25">
        <f t="shared" ref="AA101:AA132" si="39">ROUND(Z101/5,1)*5</f>
        <v>0</v>
      </c>
      <c r="AB101" s="25">
        <f t="shared" ref="AB101:AB132" si="40">N101*($AF$4+$AG$4)+Z101*($AH$4+$AI$4)</f>
        <v>0.8</v>
      </c>
      <c r="AC101" s="25">
        <f t="shared" ref="AC101:AC132" si="41">ROUND(AB101/5,1)*5</f>
        <v>1</v>
      </c>
      <c r="AD101" s="25">
        <f t="shared" si="31"/>
        <v>1</v>
      </c>
      <c r="AE101" s="22">
        <v>0</v>
      </c>
      <c r="AF101" s="26"/>
      <c r="AG101" s="26"/>
      <c r="AH101" s="26"/>
      <c r="AI101" s="26"/>
    </row>
    <row r="102" spans="1:35" ht="20.25" customHeight="1" x14ac:dyDescent="0.3">
      <c r="A102" s="35" t="s">
        <v>31</v>
      </c>
      <c r="B102" s="35" t="s">
        <v>32</v>
      </c>
      <c r="C102" s="35" t="s">
        <v>30</v>
      </c>
      <c r="D102" s="21">
        <v>1</v>
      </c>
      <c r="E102" s="22">
        <v>0</v>
      </c>
      <c r="F102" s="22">
        <v>0</v>
      </c>
      <c r="G102" s="22">
        <v>1</v>
      </c>
      <c r="H102" s="22">
        <f t="shared" si="35"/>
        <v>2</v>
      </c>
      <c r="I102" s="22">
        <v>0</v>
      </c>
      <c r="J102" s="22">
        <v>0</v>
      </c>
      <c r="K102" s="22">
        <v>0</v>
      </c>
      <c r="L102" s="22">
        <v>0</v>
      </c>
      <c r="M102" s="22">
        <f t="shared" si="36"/>
        <v>0</v>
      </c>
      <c r="N102" s="22">
        <f t="shared" si="37"/>
        <v>0.88888888888888895</v>
      </c>
      <c r="O102" s="22">
        <f t="shared" si="38"/>
        <v>1</v>
      </c>
      <c r="P102" s="22">
        <v>0</v>
      </c>
      <c r="Q102" s="22">
        <v>0</v>
      </c>
      <c r="R102" s="22">
        <v>0</v>
      </c>
      <c r="S102" s="22">
        <v>0</v>
      </c>
      <c r="T102" s="22">
        <f t="shared" si="34"/>
        <v>0</v>
      </c>
      <c r="U102" s="22">
        <v>0</v>
      </c>
      <c r="V102" s="22">
        <v>0</v>
      </c>
      <c r="W102" s="22">
        <v>0</v>
      </c>
      <c r="X102" s="22">
        <v>0</v>
      </c>
      <c r="Y102" s="22">
        <f t="shared" si="33"/>
        <v>0</v>
      </c>
      <c r="Z102" s="22">
        <f t="shared" si="32"/>
        <v>0</v>
      </c>
      <c r="AA102" s="22">
        <f t="shared" si="39"/>
        <v>0</v>
      </c>
      <c r="AB102" s="22">
        <f t="shared" si="40"/>
        <v>0.8</v>
      </c>
      <c r="AC102" s="22">
        <f t="shared" si="41"/>
        <v>1</v>
      </c>
      <c r="AD102" s="22">
        <f t="shared" si="31"/>
        <v>1</v>
      </c>
      <c r="AE102" s="22">
        <v>0</v>
      </c>
      <c r="AF102" s="23"/>
      <c r="AG102" s="23"/>
      <c r="AH102" s="23"/>
      <c r="AI102" s="23"/>
    </row>
    <row r="103" spans="1:35" ht="20.25" customHeight="1" x14ac:dyDescent="0.3">
      <c r="A103" s="35" t="s">
        <v>201</v>
      </c>
      <c r="B103" s="35" t="s">
        <v>202</v>
      </c>
      <c r="C103" s="35" t="s">
        <v>30</v>
      </c>
      <c r="D103" s="21">
        <v>1</v>
      </c>
      <c r="E103" s="22">
        <v>0</v>
      </c>
      <c r="F103" s="22">
        <v>0</v>
      </c>
      <c r="G103" s="22">
        <v>1</v>
      </c>
      <c r="H103" s="22">
        <f t="shared" si="35"/>
        <v>2</v>
      </c>
      <c r="I103" s="25">
        <v>0</v>
      </c>
      <c r="J103" s="25">
        <v>0</v>
      </c>
      <c r="K103" s="25">
        <v>0</v>
      </c>
      <c r="L103" s="25">
        <v>0</v>
      </c>
      <c r="M103" s="25">
        <f t="shared" si="36"/>
        <v>0</v>
      </c>
      <c r="N103" s="25">
        <f t="shared" si="37"/>
        <v>0.88888888888888895</v>
      </c>
      <c r="O103" s="25">
        <f t="shared" si="38"/>
        <v>1</v>
      </c>
      <c r="P103" s="25">
        <v>0</v>
      </c>
      <c r="Q103" s="25">
        <v>0</v>
      </c>
      <c r="R103" s="25">
        <v>0</v>
      </c>
      <c r="S103" s="25">
        <v>0</v>
      </c>
      <c r="T103" s="25">
        <f t="shared" si="34"/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f t="shared" si="33"/>
        <v>0</v>
      </c>
      <c r="Z103" s="25">
        <f t="shared" si="32"/>
        <v>0</v>
      </c>
      <c r="AA103" s="25">
        <f t="shared" si="39"/>
        <v>0</v>
      </c>
      <c r="AB103" s="25">
        <f t="shared" si="40"/>
        <v>0.8</v>
      </c>
      <c r="AC103" s="25">
        <f t="shared" si="41"/>
        <v>1</v>
      </c>
      <c r="AD103" s="25">
        <f t="shared" si="31"/>
        <v>1</v>
      </c>
      <c r="AE103" s="22">
        <v>0</v>
      </c>
      <c r="AF103" s="26"/>
      <c r="AG103" s="26"/>
      <c r="AH103" s="26"/>
      <c r="AI103" s="26"/>
    </row>
    <row r="104" spans="1:35" ht="20.25" customHeight="1" x14ac:dyDescent="0.3">
      <c r="A104" s="35" t="s">
        <v>288</v>
      </c>
      <c r="B104" s="35" t="s">
        <v>289</v>
      </c>
      <c r="C104" s="35" t="s">
        <v>25</v>
      </c>
      <c r="D104" s="24">
        <v>1</v>
      </c>
      <c r="E104" s="25">
        <v>0</v>
      </c>
      <c r="F104" s="25">
        <v>0</v>
      </c>
      <c r="G104" s="25">
        <v>1</v>
      </c>
      <c r="H104" s="25">
        <f t="shared" si="35"/>
        <v>2</v>
      </c>
      <c r="I104" s="25">
        <v>0</v>
      </c>
      <c r="J104" s="25">
        <v>0</v>
      </c>
      <c r="K104" s="25">
        <v>0</v>
      </c>
      <c r="L104" s="25">
        <v>0</v>
      </c>
      <c r="M104" s="25">
        <f t="shared" si="36"/>
        <v>0</v>
      </c>
      <c r="N104" s="25">
        <f t="shared" si="37"/>
        <v>0.88888888888888895</v>
      </c>
      <c r="O104" s="25">
        <f t="shared" si="38"/>
        <v>1</v>
      </c>
      <c r="P104" s="25">
        <v>0</v>
      </c>
      <c r="Q104" s="25">
        <v>0</v>
      </c>
      <c r="R104" s="25">
        <v>0</v>
      </c>
      <c r="S104" s="25">
        <v>0</v>
      </c>
      <c r="T104" s="25">
        <f t="shared" si="34"/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f t="shared" si="33"/>
        <v>0</v>
      </c>
      <c r="Z104" s="25">
        <f t="shared" si="32"/>
        <v>0</v>
      </c>
      <c r="AA104" s="25">
        <f t="shared" si="39"/>
        <v>0</v>
      </c>
      <c r="AB104" s="25">
        <f t="shared" si="40"/>
        <v>0.8</v>
      </c>
      <c r="AC104" s="25">
        <f t="shared" si="41"/>
        <v>1</v>
      </c>
      <c r="AD104" s="25">
        <f t="shared" ref="AD104:AD135" si="42">ROUND(AC104/5,1)*5</f>
        <v>1</v>
      </c>
      <c r="AE104" s="22">
        <v>0</v>
      </c>
      <c r="AF104" s="26"/>
      <c r="AG104" s="26"/>
      <c r="AH104" s="26"/>
      <c r="AI104" s="26"/>
    </row>
    <row r="105" spans="1:35" ht="20.25" customHeight="1" x14ac:dyDescent="0.3">
      <c r="A105" s="35" t="s">
        <v>33</v>
      </c>
      <c r="B105" s="35" t="s">
        <v>34</v>
      </c>
      <c r="C105" s="35" t="s">
        <v>30</v>
      </c>
      <c r="D105" s="21">
        <v>1</v>
      </c>
      <c r="E105" s="22">
        <v>0</v>
      </c>
      <c r="F105" s="22">
        <v>0</v>
      </c>
      <c r="G105" s="22">
        <v>1</v>
      </c>
      <c r="H105" s="22">
        <f t="shared" si="35"/>
        <v>2</v>
      </c>
      <c r="I105" s="22">
        <v>0</v>
      </c>
      <c r="J105" s="22">
        <v>0</v>
      </c>
      <c r="K105" s="22">
        <v>0</v>
      </c>
      <c r="L105" s="22">
        <v>0</v>
      </c>
      <c r="M105" s="22">
        <f t="shared" si="36"/>
        <v>0</v>
      </c>
      <c r="N105" s="22">
        <f t="shared" si="37"/>
        <v>0.88888888888888895</v>
      </c>
      <c r="O105" s="22">
        <f t="shared" si="38"/>
        <v>1</v>
      </c>
      <c r="P105" s="22">
        <v>0</v>
      </c>
      <c r="Q105" s="22">
        <v>0</v>
      </c>
      <c r="R105" s="22">
        <v>0</v>
      </c>
      <c r="S105" s="22">
        <v>0</v>
      </c>
      <c r="T105" s="22">
        <f t="shared" si="34"/>
        <v>0</v>
      </c>
      <c r="U105" s="22">
        <v>0</v>
      </c>
      <c r="V105" s="22">
        <v>0</v>
      </c>
      <c r="W105" s="22">
        <v>0</v>
      </c>
      <c r="X105" s="22">
        <v>0</v>
      </c>
      <c r="Y105" s="22">
        <f t="shared" si="33"/>
        <v>0</v>
      </c>
      <c r="Z105" s="22">
        <f t="shared" ref="Z105:Z136" si="43">SUM(T105*$AH$4+Y105*$AI$4)*(10/(($AH$4+$AI$4)*10))</f>
        <v>0</v>
      </c>
      <c r="AA105" s="22">
        <f t="shared" si="39"/>
        <v>0</v>
      </c>
      <c r="AB105" s="22">
        <f t="shared" si="40"/>
        <v>0.8</v>
      </c>
      <c r="AC105" s="22">
        <f t="shared" si="41"/>
        <v>1</v>
      </c>
      <c r="AD105" s="22">
        <f t="shared" si="42"/>
        <v>1</v>
      </c>
      <c r="AE105" s="22">
        <v>0</v>
      </c>
      <c r="AF105" s="23"/>
      <c r="AG105" s="23"/>
      <c r="AH105" s="23"/>
      <c r="AI105" s="23"/>
    </row>
    <row r="106" spans="1:35" ht="20.25" customHeight="1" x14ac:dyDescent="0.3">
      <c r="A106" s="35" t="s">
        <v>240</v>
      </c>
      <c r="B106" s="35" t="s">
        <v>241</v>
      </c>
      <c r="C106" s="35" t="s">
        <v>9</v>
      </c>
      <c r="D106" s="24">
        <v>1</v>
      </c>
      <c r="E106" s="25">
        <v>0</v>
      </c>
      <c r="F106" s="25">
        <v>0</v>
      </c>
      <c r="G106" s="25">
        <v>1</v>
      </c>
      <c r="H106" s="25">
        <f t="shared" si="35"/>
        <v>2</v>
      </c>
      <c r="I106" s="25">
        <v>0</v>
      </c>
      <c r="J106" s="25">
        <v>0</v>
      </c>
      <c r="K106" s="25">
        <v>0</v>
      </c>
      <c r="L106" s="25">
        <v>0</v>
      </c>
      <c r="M106" s="25">
        <f t="shared" si="36"/>
        <v>0</v>
      </c>
      <c r="N106" s="25">
        <f t="shared" si="37"/>
        <v>0.88888888888888895</v>
      </c>
      <c r="O106" s="25">
        <f t="shared" si="38"/>
        <v>1</v>
      </c>
      <c r="P106" s="25">
        <v>0</v>
      </c>
      <c r="Q106" s="25">
        <v>0</v>
      </c>
      <c r="R106" s="25">
        <v>0</v>
      </c>
      <c r="S106" s="25">
        <v>0</v>
      </c>
      <c r="T106" s="25">
        <f t="shared" si="34"/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f t="shared" si="33"/>
        <v>0</v>
      </c>
      <c r="Z106" s="25">
        <f t="shared" si="43"/>
        <v>0</v>
      </c>
      <c r="AA106" s="25">
        <f t="shared" si="39"/>
        <v>0</v>
      </c>
      <c r="AB106" s="25">
        <f t="shared" si="40"/>
        <v>0.8</v>
      </c>
      <c r="AC106" s="25">
        <f t="shared" si="41"/>
        <v>1</v>
      </c>
      <c r="AD106" s="25">
        <f t="shared" si="42"/>
        <v>1</v>
      </c>
      <c r="AE106" s="22">
        <v>0</v>
      </c>
      <c r="AF106" s="23"/>
      <c r="AG106" s="23"/>
      <c r="AH106" s="23"/>
      <c r="AI106" s="23"/>
    </row>
    <row r="107" spans="1:35" ht="20.25" customHeight="1" x14ac:dyDescent="0.3">
      <c r="A107" s="35" t="s">
        <v>290</v>
      </c>
      <c r="B107" s="35" t="s">
        <v>291</v>
      </c>
      <c r="C107" s="35" t="s">
        <v>25</v>
      </c>
      <c r="D107" s="21">
        <v>1</v>
      </c>
      <c r="E107" s="22">
        <v>0</v>
      </c>
      <c r="F107" s="22">
        <v>0</v>
      </c>
      <c r="G107" s="22">
        <v>1</v>
      </c>
      <c r="H107" s="22">
        <f t="shared" si="35"/>
        <v>2</v>
      </c>
      <c r="I107" s="22">
        <v>0</v>
      </c>
      <c r="J107" s="22">
        <v>0</v>
      </c>
      <c r="K107" s="22">
        <v>0</v>
      </c>
      <c r="L107" s="22">
        <v>0</v>
      </c>
      <c r="M107" s="22">
        <f t="shared" si="36"/>
        <v>0</v>
      </c>
      <c r="N107" s="22">
        <f t="shared" si="37"/>
        <v>0.88888888888888895</v>
      </c>
      <c r="O107" s="22">
        <f t="shared" si="38"/>
        <v>1</v>
      </c>
      <c r="P107" s="22">
        <v>0</v>
      </c>
      <c r="Q107" s="22">
        <v>0</v>
      </c>
      <c r="R107" s="22">
        <v>0</v>
      </c>
      <c r="S107" s="22">
        <v>0</v>
      </c>
      <c r="T107" s="22">
        <f t="shared" si="34"/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f t="shared" si="33"/>
        <v>0</v>
      </c>
      <c r="Z107" s="22">
        <f t="shared" si="43"/>
        <v>0</v>
      </c>
      <c r="AA107" s="22">
        <f t="shared" si="39"/>
        <v>0</v>
      </c>
      <c r="AB107" s="22">
        <f t="shared" si="40"/>
        <v>0.8</v>
      </c>
      <c r="AC107" s="22">
        <f t="shared" si="41"/>
        <v>1</v>
      </c>
      <c r="AD107" s="22">
        <f t="shared" si="42"/>
        <v>1</v>
      </c>
      <c r="AE107" s="22">
        <v>0</v>
      </c>
      <c r="AF107" s="23"/>
      <c r="AG107" s="23"/>
      <c r="AH107" s="23"/>
      <c r="AI107" s="23"/>
    </row>
    <row r="108" spans="1:35" ht="20.25" customHeight="1" x14ac:dyDescent="0.3">
      <c r="A108" s="35" t="s">
        <v>295</v>
      </c>
      <c r="B108" s="35" t="s">
        <v>296</v>
      </c>
      <c r="C108" s="35" t="s">
        <v>30</v>
      </c>
      <c r="D108" s="21">
        <v>1</v>
      </c>
      <c r="E108" s="22">
        <v>0</v>
      </c>
      <c r="F108" s="22">
        <v>0</v>
      </c>
      <c r="G108" s="22">
        <v>1</v>
      </c>
      <c r="H108" s="22">
        <f t="shared" si="35"/>
        <v>2</v>
      </c>
      <c r="I108" s="22">
        <v>0</v>
      </c>
      <c r="J108" s="22">
        <v>0</v>
      </c>
      <c r="K108" s="22">
        <v>0</v>
      </c>
      <c r="L108" s="22">
        <v>0</v>
      </c>
      <c r="M108" s="22">
        <f t="shared" si="36"/>
        <v>0</v>
      </c>
      <c r="N108" s="22">
        <f t="shared" si="37"/>
        <v>0.88888888888888895</v>
      </c>
      <c r="O108" s="22">
        <f t="shared" si="38"/>
        <v>1</v>
      </c>
      <c r="P108" s="22">
        <v>0</v>
      </c>
      <c r="Q108" s="22">
        <v>0</v>
      </c>
      <c r="R108" s="22">
        <v>0</v>
      </c>
      <c r="S108" s="22">
        <v>0</v>
      </c>
      <c r="T108" s="22">
        <f t="shared" si="34"/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f t="shared" si="33"/>
        <v>0</v>
      </c>
      <c r="Z108" s="22">
        <f t="shared" si="43"/>
        <v>0</v>
      </c>
      <c r="AA108" s="22">
        <f t="shared" si="39"/>
        <v>0</v>
      </c>
      <c r="AB108" s="22">
        <f t="shared" si="40"/>
        <v>0.8</v>
      </c>
      <c r="AC108" s="22">
        <f t="shared" si="41"/>
        <v>1</v>
      </c>
      <c r="AD108" s="22">
        <f t="shared" si="42"/>
        <v>1</v>
      </c>
      <c r="AE108" s="22">
        <v>0</v>
      </c>
      <c r="AF108" s="23"/>
      <c r="AG108" s="23"/>
      <c r="AH108" s="23"/>
      <c r="AI108" s="23"/>
    </row>
    <row r="109" spans="1:35" ht="20.25" customHeight="1" x14ac:dyDescent="0.3">
      <c r="A109" s="35" t="s">
        <v>26</v>
      </c>
      <c r="B109" s="35" t="s">
        <v>27</v>
      </c>
      <c r="C109" s="35" t="s">
        <v>25</v>
      </c>
      <c r="D109" s="21">
        <v>1</v>
      </c>
      <c r="E109" s="22">
        <v>0</v>
      </c>
      <c r="F109" s="22">
        <v>0</v>
      </c>
      <c r="G109" s="22">
        <v>1</v>
      </c>
      <c r="H109" s="22">
        <f t="shared" si="35"/>
        <v>2</v>
      </c>
      <c r="I109" s="22">
        <v>0</v>
      </c>
      <c r="J109" s="22">
        <v>0</v>
      </c>
      <c r="K109" s="22">
        <v>0</v>
      </c>
      <c r="L109" s="22">
        <v>0</v>
      </c>
      <c r="M109" s="22">
        <f t="shared" si="36"/>
        <v>0</v>
      </c>
      <c r="N109" s="22">
        <f t="shared" si="37"/>
        <v>0.88888888888888895</v>
      </c>
      <c r="O109" s="22">
        <f t="shared" si="38"/>
        <v>1</v>
      </c>
      <c r="P109" s="22">
        <v>0</v>
      </c>
      <c r="Q109" s="22">
        <v>0</v>
      </c>
      <c r="R109" s="22">
        <v>0</v>
      </c>
      <c r="S109" s="22">
        <v>0</v>
      </c>
      <c r="T109" s="22">
        <f t="shared" si="34"/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f t="shared" si="33"/>
        <v>0</v>
      </c>
      <c r="Z109" s="22">
        <f t="shared" si="43"/>
        <v>0</v>
      </c>
      <c r="AA109" s="22">
        <f t="shared" si="39"/>
        <v>0</v>
      </c>
      <c r="AB109" s="22">
        <f t="shared" si="40"/>
        <v>0.8</v>
      </c>
      <c r="AC109" s="22">
        <f t="shared" si="41"/>
        <v>1</v>
      </c>
      <c r="AD109" s="22">
        <f t="shared" si="42"/>
        <v>1</v>
      </c>
      <c r="AE109" s="22">
        <v>0</v>
      </c>
      <c r="AF109" s="23"/>
      <c r="AG109" s="23"/>
      <c r="AH109" s="23"/>
      <c r="AI109" s="23"/>
    </row>
    <row r="110" spans="1:35" ht="20.25" customHeight="1" x14ac:dyDescent="0.3">
      <c r="A110" s="35" t="s">
        <v>238</v>
      </c>
      <c r="B110" s="35" t="s">
        <v>239</v>
      </c>
      <c r="C110" s="35" t="s">
        <v>9</v>
      </c>
      <c r="D110" s="21">
        <v>1</v>
      </c>
      <c r="E110" s="22">
        <v>0</v>
      </c>
      <c r="F110" s="22">
        <v>0</v>
      </c>
      <c r="G110" s="22">
        <v>1</v>
      </c>
      <c r="H110" s="22">
        <f t="shared" si="35"/>
        <v>2</v>
      </c>
      <c r="I110" s="22">
        <v>0</v>
      </c>
      <c r="J110" s="22">
        <v>0</v>
      </c>
      <c r="K110" s="22">
        <v>0</v>
      </c>
      <c r="L110" s="22">
        <v>0</v>
      </c>
      <c r="M110" s="22">
        <f t="shared" si="36"/>
        <v>0</v>
      </c>
      <c r="N110" s="22">
        <f t="shared" si="37"/>
        <v>0.88888888888888895</v>
      </c>
      <c r="O110" s="22">
        <f t="shared" si="38"/>
        <v>1</v>
      </c>
      <c r="P110" s="22">
        <v>0</v>
      </c>
      <c r="Q110" s="22">
        <v>0</v>
      </c>
      <c r="R110" s="22">
        <v>0</v>
      </c>
      <c r="S110" s="22">
        <v>0</v>
      </c>
      <c r="T110" s="22">
        <f t="shared" si="34"/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f t="shared" si="33"/>
        <v>0</v>
      </c>
      <c r="Z110" s="22">
        <f t="shared" si="43"/>
        <v>0</v>
      </c>
      <c r="AA110" s="22">
        <f t="shared" si="39"/>
        <v>0</v>
      </c>
      <c r="AB110" s="22">
        <f t="shared" si="40"/>
        <v>0.8</v>
      </c>
      <c r="AC110" s="22">
        <f t="shared" si="41"/>
        <v>1</v>
      </c>
      <c r="AD110" s="22">
        <f t="shared" si="42"/>
        <v>1</v>
      </c>
      <c r="AE110" s="22">
        <v>0</v>
      </c>
      <c r="AF110" s="26"/>
      <c r="AG110" s="26"/>
      <c r="AH110" s="26"/>
      <c r="AI110" s="26"/>
    </row>
    <row r="111" spans="1:35" ht="20.25" customHeight="1" x14ac:dyDescent="0.3">
      <c r="A111" s="35" t="s">
        <v>246</v>
      </c>
      <c r="B111" s="35" t="s">
        <v>247</v>
      </c>
      <c r="C111" s="35" t="s">
        <v>9</v>
      </c>
      <c r="D111" s="24">
        <v>1</v>
      </c>
      <c r="E111" s="25">
        <v>0</v>
      </c>
      <c r="F111" s="25">
        <v>0</v>
      </c>
      <c r="G111" s="25">
        <v>1</v>
      </c>
      <c r="H111" s="25">
        <f t="shared" si="35"/>
        <v>2</v>
      </c>
      <c r="I111" s="25">
        <v>0</v>
      </c>
      <c r="J111" s="25">
        <v>0</v>
      </c>
      <c r="K111" s="25">
        <v>0</v>
      </c>
      <c r="L111" s="25">
        <v>0</v>
      </c>
      <c r="M111" s="25">
        <f t="shared" si="36"/>
        <v>0</v>
      </c>
      <c r="N111" s="25">
        <f t="shared" si="37"/>
        <v>0.88888888888888895</v>
      </c>
      <c r="O111" s="25">
        <f t="shared" si="38"/>
        <v>1</v>
      </c>
      <c r="P111" s="25">
        <v>0</v>
      </c>
      <c r="Q111" s="25">
        <v>0</v>
      </c>
      <c r="R111" s="25">
        <v>0</v>
      </c>
      <c r="S111" s="25">
        <v>0</v>
      </c>
      <c r="T111" s="25">
        <f t="shared" si="34"/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f t="shared" si="33"/>
        <v>0</v>
      </c>
      <c r="Z111" s="25">
        <f t="shared" si="43"/>
        <v>0</v>
      </c>
      <c r="AA111" s="25">
        <f t="shared" si="39"/>
        <v>0</v>
      </c>
      <c r="AB111" s="25">
        <f t="shared" si="40"/>
        <v>0.8</v>
      </c>
      <c r="AC111" s="25">
        <f t="shared" si="41"/>
        <v>1</v>
      </c>
      <c r="AD111" s="25">
        <f t="shared" si="42"/>
        <v>1</v>
      </c>
      <c r="AE111" s="22">
        <v>0</v>
      </c>
      <c r="AF111" s="23"/>
      <c r="AG111" s="23"/>
      <c r="AH111" s="23"/>
      <c r="AI111" s="23"/>
    </row>
    <row r="112" spans="1:35" ht="20.25" customHeight="1" x14ac:dyDescent="0.3">
      <c r="A112" s="35" t="s">
        <v>244</v>
      </c>
      <c r="B112" s="35" t="s">
        <v>245</v>
      </c>
      <c r="C112" s="35" t="s">
        <v>9</v>
      </c>
      <c r="D112" s="24">
        <v>1</v>
      </c>
      <c r="E112" s="25">
        <v>0</v>
      </c>
      <c r="F112" s="25">
        <v>0</v>
      </c>
      <c r="G112" s="25">
        <v>1</v>
      </c>
      <c r="H112" s="25">
        <f t="shared" si="35"/>
        <v>2</v>
      </c>
      <c r="I112" s="25">
        <v>0</v>
      </c>
      <c r="J112" s="25">
        <v>0</v>
      </c>
      <c r="K112" s="25">
        <v>0</v>
      </c>
      <c r="L112" s="25">
        <v>0</v>
      </c>
      <c r="M112" s="25">
        <f t="shared" si="36"/>
        <v>0</v>
      </c>
      <c r="N112" s="25">
        <f t="shared" si="37"/>
        <v>0.88888888888888895</v>
      </c>
      <c r="O112" s="25">
        <f t="shared" si="38"/>
        <v>1</v>
      </c>
      <c r="P112" s="25">
        <v>0</v>
      </c>
      <c r="Q112" s="25">
        <v>0</v>
      </c>
      <c r="R112" s="25">
        <v>0</v>
      </c>
      <c r="S112" s="25">
        <v>0</v>
      </c>
      <c r="T112" s="25">
        <f t="shared" si="34"/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f t="shared" si="33"/>
        <v>0</v>
      </c>
      <c r="Z112" s="25">
        <f t="shared" si="43"/>
        <v>0</v>
      </c>
      <c r="AA112" s="25">
        <f t="shared" si="39"/>
        <v>0</v>
      </c>
      <c r="AB112" s="25">
        <f t="shared" si="40"/>
        <v>0.8</v>
      </c>
      <c r="AC112" s="25">
        <f t="shared" si="41"/>
        <v>1</v>
      </c>
      <c r="AD112" s="25">
        <f t="shared" si="42"/>
        <v>1</v>
      </c>
      <c r="AE112" s="22">
        <v>0</v>
      </c>
      <c r="AF112" s="23"/>
      <c r="AG112" s="23"/>
      <c r="AH112" s="23"/>
      <c r="AI112" s="23"/>
    </row>
    <row r="113" spans="1:35" ht="20.25" customHeight="1" x14ac:dyDescent="0.3">
      <c r="A113" s="35" t="s">
        <v>252</v>
      </c>
      <c r="B113" s="35" t="s">
        <v>253</v>
      </c>
      <c r="C113" s="35" t="s">
        <v>9</v>
      </c>
      <c r="D113" s="24">
        <v>1</v>
      </c>
      <c r="E113" s="25">
        <v>0</v>
      </c>
      <c r="F113" s="25">
        <v>0</v>
      </c>
      <c r="G113" s="25">
        <v>1</v>
      </c>
      <c r="H113" s="25">
        <f t="shared" si="35"/>
        <v>2</v>
      </c>
      <c r="I113" s="25">
        <v>0</v>
      </c>
      <c r="J113" s="25">
        <v>0</v>
      </c>
      <c r="K113" s="25">
        <v>0</v>
      </c>
      <c r="L113" s="25">
        <v>0</v>
      </c>
      <c r="M113" s="25">
        <f t="shared" si="36"/>
        <v>0</v>
      </c>
      <c r="N113" s="25">
        <f t="shared" si="37"/>
        <v>0.88888888888888895</v>
      </c>
      <c r="O113" s="25">
        <f t="shared" si="38"/>
        <v>1</v>
      </c>
      <c r="P113" s="25">
        <v>0</v>
      </c>
      <c r="Q113" s="25">
        <v>0</v>
      </c>
      <c r="R113" s="25">
        <v>0</v>
      </c>
      <c r="S113" s="25">
        <v>0</v>
      </c>
      <c r="T113" s="25">
        <f t="shared" si="34"/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f t="shared" ref="Y113:Y144" si="44">SUM(U113:X113)</f>
        <v>0</v>
      </c>
      <c r="Z113" s="25">
        <f t="shared" si="43"/>
        <v>0</v>
      </c>
      <c r="AA113" s="25">
        <f t="shared" si="39"/>
        <v>0</v>
      </c>
      <c r="AB113" s="25">
        <f t="shared" si="40"/>
        <v>0.8</v>
      </c>
      <c r="AC113" s="25">
        <f t="shared" si="41"/>
        <v>1</v>
      </c>
      <c r="AD113" s="25">
        <f t="shared" si="42"/>
        <v>1</v>
      </c>
      <c r="AE113" s="22">
        <v>0</v>
      </c>
      <c r="AF113" s="26"/>
      <c r="AG113" s="26"/>
      <c r="AH113" s="26"/>
      <c r="AI113" s="26"/>
    </row>
    <row r="114" spans="1:35" ht="20.25" customHeight="1" x14ac:dyDescent="0.3">
      <c r="A114" s="35" t="s">
        <v>250</v>
      </c>
      <c r="B114" s="35" t="s">
        <v>251</v>
      </c>
      <c r="C114" s="35" t="s">
        <v>9</v>
      </c>
      <c r="D114" s="21">
        <v>1</v>
      </c>
      <c r="E114" s="22">
        <v>0</v>
      </c>
      <c r="F114" s="22">
        <v>0</v>
      </c>
      <c r="G114" s="22">
        <v>1</v>
      </c>
      <c r="H114" s="22">
        <f t="shared" si="35"/>
        <v>2</v>
      </c>
      <c r="I114" s="22">
        <v>0</v>
      </c>
      <c r="J114" s="22">
        <v>0</v>
      </c>
      <c r="K114" s="22">
        <v>0</v>
      </c>
      <c r="L114" s="22">
        <v>0</v>
      </c>
      <c r="M114" s="22">
        <f t="shared" si="36"/>
        <v>0</v>
      </c>
      <c r="N114" s="22">
        <f t="shared" si="37"/>
        <v>0.88888888888888895</v>
      </c>
      <c r="O114" s="22">
        <f t="shared" si="38"/>
        <v>1</v>
      </c>
      <c r="P114" s="22">
        <v>0</v>
      </c>
      <c r="Q114" s="22">
        <v>0</v>
      </c>
      <c r="R114" s="22">
        <v>0</v>
      </c>
      <c r="S114" s="22">
        <v>0</v>
      </c>
      <c r="T114" s="22">
        <f t="shared" si="34"/>
        <v>0</v>
      </c>
      <c r="U114" s="22">
        <v>0</v>
      </c>
      <c r="V114" s="22">
        <v>0</v>
      </c>
      <c r="W114" s="22">
        <v>0</v>
      </c>
      <c r="X114" s="22">
        <v>0</v>
      </c>
      <c r="Y114" s="22">
        <f t="shared" si="44"/>
        <v>0</v>
      </c>
      <c r="Z114" s="22">
        <f t="shared" si="43"/>
        <v>0</v>
      </c>
      <c r="AA114" s="22">
        <f t="shared" si="39"/>
        <v>0</v>
      </c>
      <c r="AB114" s="22">
        <f t="shared" si="40"/>
        <v>0.8</v>
      </c>
      <c r="AC114" s="22">
        <f t="shared" si="41"/>
        <v>1</v>
      </c>
      <c r="AD114" s="22">
        <f t="shared" si="42"/>
        <v>1</v>
      </c>
      <c r="AE114" s="22">
        <v>0</v>
      </c>
      <c r="AF114" s="26"/>
      <c r="AG114" s="26"/>
      <c r="AH114" s="26"/>
      <c r="AI114" s="26"/>
    </row>
    <row r="115" spans="1:35" ht="20.25" customHeight="1" x14ac:dyDescent="0.3">
      <c r="A115" s="35" t="s">
        <v>61</v>
      </c>
      <c r="B115" s="35" t="s">
        <v>228</v>
      </c>
      <c r="C115" s="35" t="s">
        <v>25</v>
      </c>
      <c r="D115" s="27">
        <v>1</v>
      </c>
      <c r="E115" s="25">
        <v>0</v>
      </c>
      <c r="F115" s="25">
        <v>0</v>
      </c>
      <c r="G115" s="25">
        <v>1</v>
      </c>
      <c r="H115" s="25">
        <f t="shared" si="35"/>
        <v>2</v>
      </c>
      <c r="I115" s="25">
        <v>0</v>
      </c>
      <c r="J115" s="25">
        <v>0</v>
      </c>
      <c r="K115" s="25">
        <v>0</v>
      </c>
      <c r="L115" s="25">
        <v>0</v>
      </c>
      <c r="M115" s="25">
        <f t="shared" si="36"/>
        <v>0</v>
      </c>
      <c r="N115" s="25">
        <f t="shared" si="37"/>
        <v>0.88888888888888895</v>
      </c>
      <c r="O115" s="25">
        <f t="shared" si="38"/>
        <v>1</v>
      </c>
      <c r="P115" s="25">
        <v>0</v>
      </c>
      <c r="Q115" s="25">
        <v>0</v>
      </c>
      <c r="R115" s="25">
        <v>0</v>
      </c>
      <c r="S115" s="25">
        <v>0</v>
      </c>
      <c r="T115" s="25">
        <f t="shared" si="34"/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f t="shared" si="44"/>
        <v>0</v>
      </c>
      <c r="Z115" s="25">
        <f t="shared" si="43"/>
        <v>0</v>
      </c>
      <c r="AA115" s="25">
        <f t="shared" si="39"/>
        <v>0</v>
      </c>
      <c r="AB115" s="25">
        <f t="shared" si="40"/>
        <v>0.8</v>
      </c>
      <c r="AC115" s="25">
        <f t="shared" si="41"/>
        <v>1</v>
      </c>
      <c r="AD115" s="25">
        <f t="shared" si="42"/>
        <v>1</v>
      </c>
      <c r="AE115" s="22">
        <v>0</v>
      </c>
      <c r="AF115" s="23"/>
      <c r="AG115" s="23"/>
      <c r="AH115" s="23"/>
      <c r="AI115" s="23"/>
    </row>
    <row r="116" spans="1:35" ht="20.25" customHeight="1" x14ac:dyDescent="0.3">
      <c r="A116" s="35" t="s">
        <v>256</v>
      </c>
      <c r="B116" s="35" t="s">
        <v>257</v>
      </c>
      <c r="C116" s="35" t="s">
        <v>9</v>
      </c>
      <c r="D116" s="24">
        <v>1</v>
      </c>
      <c r="E116" s="25">
        <v>0</v>
      </c>
      <c r="F116" s="25">
        <v>0</v>
      </c>
      <c r="G116" s="25">
        <v>1</v>
      </c>
      <c r="H116" s="25">
        <f t="shared" si="35"/>
        <v>2</v>
      </c>
      <c r="I116" s="25">
        <v>0</v>
      </c>
      <c r="J116" s="25">
        <v>0</v>
      </c>
      <c r="K116" s="25">
        <v>0</v>
      </c>
      <c r="L116" s="25">
        <v>0</v>
      </c>
      <c r="M116" s="25">
        <f t="shared" si="36"/>
        <v>0</v>
      </c>
      <c r="N116" s="25">
        <f t="shared" si="37"/>
        <v>0.88888888888888895</v>
      </c>
      <c r="O116" s="25">
        <f t="shared" si="38"/>
        <v>1</v>
      </c>
      <c r="P116" s="25">
        <v>0</v>
      </c>
      <c r="Q116" s="25">
        <v>0</v>
      </c>
      <c r="R116" s="25">
        <v>0</v>
      </c>
      <c r="S116" s="25">
        <v>0</v>
      </c>
      <c r="T116" s="25">
        <f t="shared" si="34"/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f t="shared" si="44"/>
        <v>0</v>
      </c>
      <c r="Z116" s="25">
        <f t="shared" si="43"/>
        <v>0</v>
      </c>
      <c r="AA116" s="25">
        <f t="shared" si="39"/>
        <v>0</v>
      </c>
      <c r="AB116" s="25">
        <f t="shared" si="40"/>
        <v>0.8</v>
      </c>
      <c r="AC116" s="25">
        <f t="shared" si="41"/>
        <v>1</v>
      </c>
      <c r="AD116" s="25">
        <f t="shared" si="42"/>
        <v>1</v>
      </c>
      <c r="AE116" s="22">
        <v>0</v>
      </c>
      <c r="AF116" s="26"/>
      <c r="AG116" s="26"/>
      <c r="AH116" s="26"/>
      <c r="AI116" s="26"/>
    </row>
    <row r="117" spans="1:35" ht="20.25" customHeight="1" x14ac:dyDescent="0.3">
      <c r="A117" s="35" t="s">
        <v>254</v>
      </c>
      <c r="B117" s="35" t="s">
        <v>255</v>
      </c>
      <c r="C117" s="35" t="s">
        <v>9</v>
      </c>
      <c r="D117" s="21">
        <v>1</v>
      </c>
      <c r="E117" s="22">
        <v>0</v>
      </c>
      <c r="F117" s="22">
        <v>0</v>
      </c>
      <c r="G117" s="22">
        <v>1</v>
      </c>
      <c r="H117" s="22">
        <f t="shared" si="35"/>
        <v>2</v>
      </c>
      <c r="I117" s="22">
        <v>0</v>
      </c>
      <c r="J117" s="22">
        <v>0</v>
      </c>
      <c r="K117" s="22">
        <v>0</v>
      </c>
      <c r="L117" s="22">
        <v>0</v>
      </c>
      <c r="M117" s="22">
        <f t="shared" si="36"/>
        <v>0</v>
      </c>
      <c r="N117" s="22">
        <f t="shared" si="37"/>
        <v>0.88888888888888895</v>
      </c>
      <c r="O117" s="22">
        <f t="shared" si="38"/>
        <v>1</v>
      </c>
      <c r="P117" s="22">
        <v>0</v>
      </c>
      <c r="Q117" s="22">
        <v>0</v>
      </c>
      <c r="R117" s="22">
        <v>0</v>
      </c>
      <c r="S117" s="22">
        <v>0</v>
      </c>
      <c r="T117" s="22">
        <f t="shared" si="34"/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f t="shared" si="44"/>
        <v>0</v>
      </c>
      <c r="Z117" s="22">
        <f t="shared" si="43"/>
        <v>0</v>
      </c>
      <c r="AA117" s="22">
        <f t="shared" si="39"/>
        <v>0</v>
      </c>
      <c r="AB117" s="22">
        <f t="shared" si="40"/>
        <v>0.8</v>
      </c>
      <c r="AC117" s="22">
        <f t="shared" si="41"/>
        <v>1</v>
      </c>
      <c r="AD117" s="22">
        <f t="shared" si="42"/>
        <v>1</v>
      </c>
      <c r="AE117" s="22">
        <v>0</v>
      </c>
      <c r="AF117" s="26"/>
      <c r="AG117" s="26"/>
      <c r="AH117" s="26"/>
      <c r="AI117" s="26"/>
    </row>
    <row r="118" spans="1:35" ht="20.25" customHeight="1" x14ac:dyDescent="0.3">
      <c r="A118" s="35" t="s">
        <v>258</v>
      </c>
      <c r="B118" s="35" t="s">
        <v>259</v>
      </c>
      <c r="C118" s="35" t="s">
        <v>9</v>
      </c>
      <c r="D118" s="24">
        <v>1</v>
      </c>
      <c r="E118" s="25">
        <v>0</v>
      </c>
      <c r="F118" s="25">
        <v>0</v>
      </c>
      <c r="G118" s="25">
        <v>1</v>
      </c>
      <c r="H118" s="25">
        <f t="shared" si="35"/>
        <v>2</v>
      </c>
      <c r="I118" s="25">
        <v>0</v>
      </c>
      <c r="J118" s="25">
        <v>0</v>
      </c>
      <c r="K118" s="25">
        <v>0</v>
      </c>
      <c r="L118" s="25">
        <v>0</v>
      </c>
      <c r="M118" s="25">
        <f t="shared" si="36"/>
        <v>0</v>
      </c>
      <c r="N118" s="25">
        <f t="shared" si="37"/>
        <v>0.88888888888888895</v>
      </c>
      <c r="O118" s="25">
        <f t="shared" si="38"/>
        <v>1</v>
      </c>
      <c r="P118" s="25">
        <v>0</v>
      </c>
      <c r="Q118" s="25">
        <v>0</v>
      </c>
      <c r="R118" s="25">
        <v>0</v>
      </c>
      <c r="S118" s="25">
        <v>0</v>
      </c>
      <c r="T118" s="25">
        <f t="shared" ref="T118:T149" si="45">SUM(P118:S118)</f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f t="shared" si="44"/>
        <v>0</v>
      </c>
      <c r="Z118" s="25">
        <f t="shared" si="43"/>
        <v>0</v>
      </c>
      <c r="AA118" s="25">
        <f t="shared" si="39"/>
        <v>0</v>
      </c>
      <c r="AB118" s="25">
        <f t="shared" si="40"/>
        <v>0.8</v>
      </c>
      <c r="AC118" s="25">
        <f t="shared" si="41"/>
        <v>1</v>
      </c>
      <c r="AD118" s="25">
        <f t="shared" si="42"/>
        <v>1</v>
      </c>
      <c r="AE118" s="22">
        <v>0</v>
      </c>
      <c r="AF118" s="26"/>
      <c r="AG118" s="26"/>
      <c r="AH118" s="26"/>
      <c r="AI118" s="26"/>
    </row>
    <row r="119" spans="1:35" ht="20.25" customHeight="1" x14ac:dyDescent="0.3">
      <c r="A119" s="35" t="s">
        <v>262</v>
      </c>
      <c r="B119" s="35" t="s">
        <v>263</v>
      </c>
      <c r="C119" s="35" t="s">
        <v>9</v>
      </c>
      <c r="D119" s="24">
        <v>1</v>
      </c>
      <c r="E119" s="25">
        <v>0</v>
      </c>
      <c r="F119" s="25">
        <v>0</v>
      </c>
      <c r="G119" s="25">
        <v>1</v>
      </c>
      <c r="H119" s="25">
        <f t="shared" si="35"/>
        <v>2</v>
      </c>
      <c r="I119" s="25">
        <v>0</v>
      </c>
      <c r="J119" s="25">
        <v>0</v>
      </c>
      <c r="K119" s="25">
        <v>0</v>
      </c>
      <c r="L119" s="25">
        <v>0</v>
      </c>
      <c r="M119" s="25">
        <f t="shared" si="36"/>
        <v>0</v>
      </c>
      <c r="N119" s="25">
        <f t="shared" si="37"/>
        <v>0.88888888888888895</v>
      </c>
      <c r="O119" s="25">
        <f t="shared" si="38"/>
        <v>1</v>
      </c>
      <c r="P119" s="25">
        <v>0</v>
      </c>
      <c r="Q119" s="25">
        <v>0</v>
      </c>
      <c r="R119" s="25">
        <v>0</v>
      </c>
      <c r="S119" s="25">
        <v>0</v>
      </c>
      <c r="T119" s="25">
        <f t="shared" si="45"/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f t="shared" si="44"/>
        <v>0</v>
      </c>
      <c r="Z119" s="25">
        <f t="shared" si="43"/>
        <v>0</v>
      </c>
      <c r="AA119" s="25">
        <f t="shared" si="39"/>
        <v>0</v>
      </c>
      <c r="AB119" s="25">
        <f t="shared" si="40"/>
        <v>0.8</v>
      </c>
      <c r="AC119" s="25">
        <f t="shared" si="41"/>
        <v>1</v>
      </c>
      <c r="AD119" s="25">
        <f t="shared" si="42"/>
        <v>1</v>
      </c>
      <c r="AE119" s="22">
        <v>0</v>
      </c>
      <c r="AF119" s="26"/>
      <c r="AG119" s="26"/>
      <c r="AH119" s="26"/>
      <c r="AI119" s="26"/>
    </row>
    <row r="120" spans="1:35" ht="20.25" customHeight="1" x14ac:dyDescent="0.3">
      <c r="A120" s="35" t="s">
        <v>260</v>
      </c>
      <c r="B120" s="35" t="s">
        <v>261</v>
      </c>
      <c r="C120" s="35" t="s">
        <v>9</v>
      </c>
      <c r="D120" s="24">
        <v>1</v>
      </c>
      <c r="E120" s="25">
        <v>0</v>
      </c>
      <c r="F120" s="25">
        <v>0</v>
      </c>
      <c r="G120" s="25">
        <v>1</v>
      </c>
      <c r="H120" s="25">
        <f t="shared" si="35"/>
        <v>2</v>
      </c>
      <c r="I120" s="25">
        <v>0</v>
      </c>
      <c r="J120" s="25">
        <v>0</v>
      </c>
      <c r="K120" s="25">
        <v>0</v>
      </c>
      <c r="L120" s="25">
        <v>0</v>
      </c>
      <c r="M120" s="25">
        <f t="shared" si="36"/>
        <v>0</v>
      </c>
      <c r="N120" s="25">
        <f t="shared" si="37"/>
        <v>0.88888888888888895</v>
      </c>
      <c r="O120" s="25">
        <f t="shared" si="38"/>
        <v>1</v>
      </c>
      <c r="P120" s="25">
        <v>0</v>
      </c>
      <c r="Q120" s="25">
        <v>0</v>
      </c>
      <c r="R120" s="25">
        <v>0</v>
      </c>
      <c r="S120" s="25">
        <v>0</v>
      </c>
      <c r="T120" s="25">
        <f t="shared" si="45"/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f t="shared" si="44"/>
        <v>0</v>
      </c>
      <c r="Z120" s="25">
        <f t="shared" si="43"/>
        <v>0</v>
      </c>
      <c r="AA120" s="25">
        <f t="shared" si="39"/>
        <v>0</v>
      </c>
      <c r="AB120" s="25">
        <f t="shared" si="40"/>
        <v>0.8</v>
      </c>
      <c r="AC120" s="25">
        <f t="shared" si="41"/>
        <v>1</v>
      </c>
      <c r="AD120" s="25">
        <f t="shared" si="42"/>
        <v>1</v>
      </c>
      <c r="AE120" s="22">
        <v>0</v>
      </c>
      <c r="AF120" s="26"/>
      <c r="AG120" s="26"/>
      <c r="AH120" s="26"/>
      <c r="AI120" s="26"/>
    </row>
    <row r="121" spans="1:35" ht="20.25" customHeight="1" x14ac:dyDescent="0.3">
      <c r="A121" s="35" t="s">
        <v>266</v>
      </c>
      <c r="B121" s="35" t="s">
        <v>267</v>
      </c>
      <c r="C121" s="35" t="s">
        <v>9</v>
      </c>
      <c r="D121" s="21">
        <v>1</v>
      </c>
      <c r="E121" s="22">
        <v>0</v>
      </c>
      <c r="F121" s="22">
        <v>0</v>
      </c>
      <c r="G121" s="22">
        <v>1</v>
      </c>
      <c r="H121" s="22">
        <f t="shared" si="35"/>
        <v>2</v>
      </c>
      <c r="I121" s="22">
        <v>0</v>
      </c>
      <c r="J121" s="22">
        <v>0</v>
      </c>
      <c r="K121" s="22">
        <v>0</v>
      </c>
      <c r="L121" s="22">
        <v>0</v>
      </c>
      <c r="M121" s="22">
        <f t="shared" si="36"/>
        <v>0</v>
      </c>
      <c r="N121" s="22">
        <f t="shared" si="37"/>
        <v>0.88888888888888895</v>
      </c>
      <c r="O121" s="22">
        <f t="shared" si="38"/>
        <v>1</v>
      </c>
      <c r="P121" s="22">
        <v>0</v>
      </c>
      <c r="Q121" s="22">
        <v>0</v>
      </c>
      <c r="R121" s="22">
        <v>0</v>
      </c>
      <c r="S121" s="22">
        <v>0</v>
      </c>
      <c r="T121" s="22">
        <f t="shared" si="45"/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f t="shared" si="44"/>
        <v>0</v>
      </c>
      <c r="Z121" s="22">
        <f t="shared" si="43"/>
        <v>0</v>
      </c>
      <c r="AA121" s="22">
        <f t="shared" si="39"/>
        <v>0</v>
      </c>
      <c r="AB121" s="22">
        <f t="shared" si="40"/>
        <v>0.8</v>
      </c>
      <c r="AC121" s="22">
        <f t="shared" si="41"/>
        <v>1</v>
      </c>
      <c r="AD121" s="22">
        <f t="shared" si="42"/>
        <v>1</v>
      </c>
      <c r="AE121" s="22">
        <v>0</v>
      </c>
      <c r="AF121" s="23"/>
      <c r="AG121" s="23"/>
      <c r="AH121" s="23"/>
      <c r="AI121" s="23"/>
    </row>
    <row r="122" spans="1:35" ht="20.25" customHeight="1" x14ac:dyDescent="0.3">
      <c r="A122" s="35" t="s">
        <v>35</v>
      </c>
      <c r="B122" s="35" t="s">
        <v>36</v>
      </c>
      <c r="C122" s="35" t="s">
        <v>37</v>
      </c>
      <c r="D122" s="21">
        <v>1</v>
      </c>
      <c r="E122" s="22">
        <v>0</v>
      </c>
      <c r="F122" s="22">
        <v>0</v>
      </c>
      <c r="G122" s="22">
        <v>1</v>
      </c>
      <c r="H122" s="22">
        <f t="shared" si="35"/>
        <v>2</v>
      </c>
      <c r="I122" s="22">
        <v>0</v>
      </c>
      <c r="J122" s="22">
        <v>0</v>
      </c>
      <c r="K122" s="22">
        <v>0</v>
      </c>
      <c r="L122" s="22">
        <v>0</v>
      </c>
      <c r="M122" s="22">
        <f t="shared" si="36"/>
        <v>0</v>
      </c>
      <c r="N122" s="22">
        <f t="shared" si="37"/>
        <v>0.88888888888888895</v>
      </c>
      <c r="O122" s="22">
        <f t="shared" si="38"/>
        <v>1</v>
      </c>
      <c r="P122" s="22">
        <v>0</v>
      </c>
      <c r="Q122" s="22">
        <v>0</v>
      </c>
      <c r="R122" s="22">
        <v>0</v>
      </c>
      <c r="S122" s="22">
        <v>0</v>
      </c>
      <c r="T122" s="22">
        <f t="shared" si="45"/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f t="shared" si="44"/>
        <v>0</v>
      </c>
      <c r="Z122" s="22">
        <f t="shared" si="43"/>
        <v>0</v>
      </c>
      <c r="AA122" s="22">
        <f t="shared" si="39"/>
        <v>0</v>
      </c>
      <c r="AB122" s="22">
        <f t="shared" si="40"/>
        <v>0.8</v>
      </c>
      <c r="AC122" s="22">
        <f t="shared" si="41"/>
        <v>1</v>
      </c>
      <c r="AD122" s="22">
        <f t="shared" si="42"/>
        <v>1</v>
      </c>
      <c r="AE122" s="22">
        <v>0</v>
      </c>
      <c r="AF122" s="23"/>
      <c r="AG122" s="23"/>
      <c r="AH122" s="23"/>
      <c r="AI122" s="23"/>
    </row>
    <row r="123" spans="1:35" ht="20.25" customHeight="1" x14ac:dyDescent="0.3">
      <c r="A123" s="35" t="s">
        <v>440</v>
      </c>
      <c r="B123" s="35" t="s">
        <v>292</v>
      </c>
      <c r="C123" s="35" t="s">
        <v>25</v>
      </c>
      <c r="D123" s="21">
        <v>1</v>
      </c>
      <c r="E123" s="22">
        <v>0</v>
      </c>
      <c r="F123" s="22">
        <v>0</v>
      </c>
      <c r="G123" s="22">
        <v>1</v>
      </c>
      <c r="H123" s="22">
        <f t="shared" si="35"/>
        <v>2</v>
      </c>
      <c r="I123" s="22">
        <v>0</v>
      </c>
      <c r="J123" s="22">
        <v>0</v>
      </c>
      <c r="K123" s="22">
        <v>0</v>
      </c>
      <c r="L123" s="22">
        <v>0</v>
      </c>
      <c r="M123" s="22">
        <f t="shared" si="36"/>
        <v>0</v>
      </c>
      <c r="N123" s="22">
        <f t="shared" si="37"/>
        <v>0.88888888888888895</v>
      </c>
      <c r="O123" s="22">
        <f t="shared" si="38"/>
        <v>1</v>
      </c>
      <c r="P123" s="22">
        <v>0</v>
      </c>
      <c r="Q123" s="22">
        <v>0</v>
      </c>
      <c r="R123" s="22">
        <v>0</v>
      </c>
      <c r="S123" s="22">
        <v>0</v>
      </c>
      <c r="T123" s="22">
        <f t="shared" si="45"/>
        <v>0</v>
      </c>
      <c r="U123" s="22">
        <v>0</v>
      </c>
      <c r="V123" s="22">
        <v>0</v>
      </c>
      <c r="W123" s="22">
        <v>0</v>
      </c>
      <c r="X123" s="22">
        <v>0</v>
      </c>
      <c r="Y123" s="22">
        <f t="shared" si="44"/>
        <v>0</v>
      </c>
      <c r="Z123" s="22">
        <f t="shared" si="43"/>
        <v>0</v>
      </c>
      <c r="AA123" s="22">
        <f t="shared" si="39"/>
        <v>0</v>
      </c>
      <c r="AB123" s="22">
        <f t="shared" si="40"/>
        <v>0.8</v>
      </c>
      <c r="AC123" s="22">
        <f t="shared" si="41"/>
        <v>1</v>
      </c>
      <c r="AD123" s="22">
        <f t="shared" si="42"/>
        <v>1</v>
      </c>
      <c r="AE123" s="22">
        <v>0</v>
      </c>
      <c r="AF123" s="23"/>
      <c r="AG123" s="23"/>
      <c r="AH123" s="23"/>
      <c r="AI123" s="23"/>
    </row>
    <row r="124" spans="1:35" ht="20.25" customHeight="1" x14ac:dyDescent="0.3">
      <c r="A124" s="35" t="s">
        <v>270</v>
      </c>
      <c r="B124" s="35" t="s">
        <v>271</v>
      </c>
      <c r="C124" s="35" t="s">
        <v>9</v>
      </c>
      <c r="D124" s="21">
        <v>1</v>
      </c>
      <c r="E124" s="22">
        <v>0</v>
      </c>
      <c r="F124" s="22">
        <v>0</v>
      </c>
      <c r="G124" s="22">
        <v>1</v>
      </c>
      <c r="H124" s="22">
        <f t="shared" si="35"/>
        <v>2</v>
      </c>
      <c r="I124" s="22">
        <v>0</v>
      </c>
      <c r="J124" s="22">
        <v>0</v>
      </c>
      <c r="K124" s="22">
        <v>0</v>
      </c>
      <c r="L124" s="22">
        <v>0</v>
      </c>
      <c r="M124" s="22">
        <f t="shared" si="36"/>
        <v>0</v>
      </c>
      <c r="N124" s="22">
        <f t="shared" si="37"/>
        <v>0.88888888888888895</v>
      </c>
      <c r="O124" s="22">
        <f t="shared" si="38"/>
        <v>1</v>
      </c>
      <c r="P124" s="22">
        <v>0</v>
      </c>
      <c r="Q124" s="22">
        <v>0</v>
      </c>
      <c r="R124" s="22">
        <v>0</v>
      </c>
      <c r="S124" s="22">
        <v>0</v>
      </c>
      <c r="T124" s="22">
        <f t="shared" si="45"/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f t="shared" si="44"/>
        <v>0</v>
      </c>
      <c r="Z124" s="22">
        <f t="shared" si="43"/>
        <v>0</v>
      </c>
      <c r="AA124" s="22">
        <f t="shared" si="39"/>
        <v>0</v>
      </c>
      <c r="AB124" s="22">
        <f t="shared" si="40"/>
        <v>0.8</v>
      </c>
      <c r="AC124" s="22">
        <f t="shared" si="41"/>
        <v>1</v>
      </c>
      <c r="AD124" s="22">
        <f t="shared" si="42"/>
        <v>1</v>
      </c>
      <c r="AE124" s="22">
        <v>0</v>
      </c>
      <c r="AF124" s="23"/>
      <c r="AG124" s="23"/>
      <c r="AH124" s="23"/>
      <c r="AI124" s="23"/>
    </row>
    <row r="125" spans="1:35" ht="20.25" customHeight="1" x14ac:dyDescent="0.3">
      <c r="A125" s="35" t="s">
        <v>274</v>
      </c>
      <c r="B125" s="35" t="s">
        <v>275</v>
      </c>
      <c r="C125" s="35" t="s">
        <v>9</v>
      </c>
      <c r="D125" s="21">
        <v>1</v>
      </c>
      <c r="E125" s="22">
        <v>0</v>
      </c>
      <c r="F125" s="22">
        <v>0</v>
      </c>
      <c r="G125" s="22">
        <v>1</v>
      </c>
      <c r="H125" s="22">
        <f t="shared" si="35"/>
        <v>2</v>
      </c>
      <c r="I125" s="22">
        <v>0</v>
      </c>
      <c r="J125" s="22">
        <v>0</v>
      </c>
      <c r="K125" s="22">
        <v>0</v>
      </c>
      <c r="L125" s="22">
        <v>0</v>
      </c>
      <c r="M125" s="22">
        <f t="shared" si="36"/>
        <v>0</v>
      </c>
      <c r="N125" s="22">
        <f t="shared" si="37"/>
        <v>0.88888888888888895</v>
      </c>
      <c r="O125" s="22">
        <f t="shared" si="38"/>
        <v>1</v>
      </c>
      <c r="P125" s="22">
        <v>0</v>
      </c>
      <c r="Q125" s="22">
        <v>0</v>
      </c>
      <c r="R125" s="22">
        <v>0</v>
      </c>
      <c r="S125" s="22">
        <v>0</v>
      </c>
      <c r="T125" s="22">
        <f t="shared" si="45"/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f t="shared" si="44"/>
        <v>0</v>
      </c>
      <c r="Z125" s="22">
        <f t="shared" si="43"/>
        <v>0</v>
      </c>
      <c r="AA125" s="22">
        <f t="shared" si="39"/>
        <v>0</v>
      </c>
      <c r="AB125" s="22">
        <f t="shared" si="40"/>
        <v>0.8</v>
      </c>
      <c r="AC125" s="22">
        <f t="shared" si="41"/>
        <v>1</v>
      </c>
      <c r="AD125" s="22">
        <f t="shared" si="42"/>
        <v>1</v>
      </c>
      <c r="AE125" s="22">
        <v>0</v>
      </c>
      <c r="AF125" s="23"/>
      <c r="AG125" s="23"/>
      <c r="AH125" s="23"/>
      <c r="AI125" s="23"/>
    </row>
    <row r="126" spans="1:35" ht="20.25" customHeight="1" x14ac:dyDescent="0.3">
      <c r="A126" s="35" t="s">
        <v>280</v>
      </c>
      <c r="B126" s="35" t="s">
        <v>281</v>
      </c>
      <c r="C126" s="35" t="s">
        <v>9</v>
      </c>
      <c r="D126" s="21">
        <v>1</v>
      </c>
      <c r="E126" s="22">
        <v>0</v>
      </c>
      <c r="F126" s="22">
        <v>0</v>
      </c>
      <c r="G126" s="22">
        <v>1</v>
      </c>
      <c r="H126" s="22">
        <f t="shared" si="35"/>
        <v>2</v>
      </c>
      <c r="I126" s="22">
        <v>0</v>
      </c>
      <c r="J126" s="22">
        <v>0</v>
      </c>
      <c r="K126" s="22">
        <v>0</v>
      </c>
      <c r="L126" s="22">
        <v>0</v>
      </c>
      <c r="M126" s="22">
        <f t="shared" si="36"/>
        <v>0</v>
      </c>
      <c r="N126" s="22">
        <f t="shared" si="37"/>
        <v>0.88888888888888895</v>
      </c>
      <c r="O126" s="22">
        <f t="shared" si="38"/>
        <v>1</v>
      </c>
      <c r="P126" s="22">
        <v>0</v>
      </c>
      <c r="Q126" s="22">
        <v>0</v>
      </c>
      <c r="R126" s="22">
        <v>0</v>
      </c>
      <c r="S126" s="22">
        <v>0</v>
      </c>
      <c r="T126" s="22">
        <f t="shared" si="45"/>
        <v>0</v>
      </c>
      <c r="U126" s="22">
        <v>0</v>
      </c>
      <c r="V126" s="22">
        <v>0</v>
      </c>
      <c r="W126" s="22">
        <v>0</v>
      </c>
      <c r="X126" s="22">
        <v>0</v>
      </c>
      <c r="Y126" s="22">
        <f t="shared" si="44"/>
        <v>0</v>
      </c>
      <c r="Z126" s="22">
        <f t="shared" si="43"/>
        <v>0</v>
      </c>
      <c r="AA126" s="22">
        <f t="shared" si="39"/>
        <v>0</v>
      </c>
      <c r="AB126" s="22">
        <f t="shared" si="40"/>
        <v>0.8</v>
      </c>
      <c r="AC126" s="22">
        <f t="shared" si="41"/>
        <v>1</v>
      </c>
      <c r="AD126" s="22">
        <f t="shared" si="42"/>
        <v>1</v>
      </c>
      <c r="AE126" s="22">
        <v>0</v>
      </c>
      <c r="AF126" s="23"/>
      <c r="AG126" s="23"/>
      <c r="AH126" s="23"/>
      <c r="AI126" s="23"/>
    </row>
    <row r="127" spans="1:35" ht="20.25" customHeight="1" x14ac:dyDescent="0.3">
      <c r="A127" s="35" t="s">
        <v>278</v>
      </c>
      <c r="B127" s="35" t="s">
        <v>279</v>
      </c>
      <c r="C127" s="35" t="s">
        <v>9</v>
      </c>
      <c r="D127" s="21">
        <v>1</v>
      </c>
      <c r="E127" s="22">
        <v>0</v>
      </c>
      <c r="F127" s="22">
        <v>0</v>
      </c>
      <c r="G127" s="22">
        <v>1</v>
      </c>
      <c r="H127" s="22">
        <f t="shared" si="35"/>
        <v>2</v>
      </c>
      <c r="I127" s="22">
        <v>0</v>
      </c>
      <c r="J127" s="22">
        <v>0</v>
      </c>
      <c r="K127" s="22">
        <v>0</v>
      </c>
      <c r="L127" s="22">
        <v>0</v>
      </c>
      <c r="M127" s="22">
        <f t="shared" si="36"/>
        <v>0</v>
      </c>
      <c r="N127" s="22">
        <f t="shared" si="37"/>
        <v>0.88888888888888895</v>
      </c>
      <c r="O127" s="22">
        <f t="shared" si="38"/>
        <v>1</v>
      </c>
      <c r="P127" s="22">
        <v>0</v>
      </c>
      <c r="Q127" s="22">
        <v>0</v>
      </c>
      <c r="R127" s="22">
        <v>0</v>
      </c>
      <c r="S127" s="22">
        <v>0</v>
      </c>
      <c r="T127" s="22">
        <f t="shared" si="45"/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f t="shared" si="44"/>
        <v>0</v>
      </c>
      <c r="Z127" s="22">
        <f t="shared" si="43"/>
        <v>0</v>
      </c>
      <c r="AA127" s="22">
        <f t="shared" si="39"/>
        <v>0</v>
      </c>
      <c r="AB127" s="22">
        <f t="shared" si="40"/>
        <v>0.8</v>
      </c>
      <c r="AC127" s="22">
        <f t="shared" si="41"/>
        <v>1</v>
      </c>
      <c r="AD127" s="22">
        <f t="shared" si="42"/>
        <v>1</v>
      </c>
      <c r="AE127" s="22">
        <v>0</v>
      </c>
      <c r="AF127" s="26"/>
      <c r="AG127" s="26"/>
      <c r="AH127" s="26"/>
      <c r="AI127" s="26"/>
    </row>
    <row r="128" spans="1:35" ht="20.25" customHeight="1" x14ac:dyDescent="0.3">
      <c r="A128" s="35" t="s">
        <v>282</v>
      </c>
      <c r="B128" s="35" t="s">
        <v>283</v>
      </c>
      <c r="C128" s="35" t="s">
        <v>9</v>
      </c>
      <c r="D128" s="21">
        <v>1</v>
      </c>
      <c r="E128" s="22">
        <v>0</v>
      </c>
      <c r="F128" s="22">
        <v>0</v>
      </c>
      <c r="G128" s="22">
        <v>1</v>
      </c>
      <c r="H128" s="22">
        <f t="shared" si="35"/>
        <v>2</v>
      </c>
      <c r="I128" s="22">
        <v>0</v>
      </c>
      <c r="J128" s="22">
        <v>0</v>
      </c>
      <c r="K128" s="22">
        <v>0</v>
      </c>
      <c r="L128" s="22">
        <v>0</v>
      </c>
      <c r="M128" s="22">
        <f t="shared" si="36"/>
        <v>0</v>
      </c>
      <c r="N128" s="22">
        <f t="shared" si="37"/>
        <v>0.88888888888888895</v>
      </c>
      <c r="O128" s="22">
        <f t="shared" si="38"/>
        <v>1</v>
      </c>
      <c r="P128" s="22">
        <v>0</v>
      </c>
      <c r="Q128" s="22">
        <v>0</v>
      </c>
      <c r="R128" s="22">
        <v>0</v>
      </c>
      <c r="S128" s="22">
        <v>0</v>
      </c>
      <c r="T128" s="22">
        <f t="shared" si="45"/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f t="shared" si="44"/>
        <v>0</v>
      </c>
      <c r="Z128" s="22">
        <f t="shared" si="43"/>
        <v>0</v>
      </c>
      <c r="AA128" s="22">
        <f t="shared" si="39"/>
        <v>0</v>
      </c>
      <c r="AB128" s="22">
        <f t="shared" si="40"/>
        <v>0.8</v>
      </c>
      <c r="AC128" s="22">
        <f t="shared" si="41"/>
        <v>1</v>
      </c>
      <c r="AD128" s="22">
        <f t="shared" si="42"/>
        <v>1</v>
      </c>
      <c r="AE128" s="22">
        <v>0</v>
      </c>
      <c r="AF128" s="26"/>
      <c r="AG128" s="26"/>
      <c r="AH128" s="26"/>
      <c r="AI128" s="26"/>
    </row>
    <row r="129" spans="1:35" ht="20.25" customHeight="1" x14ac:dyDescent="0.3">
      <c r="A129" s="35" t="s">
        <v>205</v>
      </c>
      <c r="B129" s="35" t="s">
        <v>206</v>
      </c>
      <c r="C129" s="35" t="s">
        <v>30</v>
      </c>
      <c r="D129" s="21">
        <v>1</v>
      </c>
      <c r="E129" s="22">
        <v>0</v>
      </c>
      <c r="F129" s="22">
        <v>0</v>
      </c>
      <c r="G129" s="22">
        <v>1</v>
      </c>
      <c r="H129" s="22">
        <f t="shared" si="35"/>
        <v>2</v>
      </c>
      <c r="I129" s="25">
        <v>0</v>
      </c>
      <c r="J129" s="25">
        <v>0</v>
      </c>
      <c r="K129" s="25">
        <v>0</v>
      </c>
      <c r="L129" s="25">
        <v>0</v>
      </c>
      <c r="M129" s="25">
        <f t="shared" si="36"/>
        <v>0</v>
      </c>
      <c r="N129" s="25">
        <f t="shared" si="37"/>
        <v>0.88888888888888895</v>
      </c>
      <c r="O129" s="25">
        <f t="shared" si="38"/>
        <v>1</v>
      </c>
      <c r="P129" s="25">
        <v>0</v>
      </c>
      <c r="Q129" s="25">
        <v>0</v>
      </c>
      <c r="R129" s="25">
        <v>0</v>
      </c>
      <c r="S129" s="25">
        <v>0</v>
      </c>
      <c r="T129" s="25">
        <f t="shared" si="45"/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f t="shared" si="44"/>
        <v>0</v>
      </c>
      <c r="Z129" s="25">
        <f t="shared" si="43"/>
        <v>0</v>
      </c>
      <c r="AA129" s="25">
        <f t="shared" si="39"/>
        <v>0</v>
      </c>
      <c r="AB129" s="25">
        <f t="shared" si="40"/>
        <v>0.8</v>
      </c>
      <c r="AC129" s="25">
        <f t="shared" si="41"/>
        <v>1</v>
      </c>
      <c r="AD129" s="25">
        <f t="shared" si="42"/>
        <v>1</v>
      </c>
      <c r="AE129" s="22">
        <v>0</v>
      </c>
      <c r="AF129" s="26"/>
      <c r="AG129" s="26"/>
      <c r="AH129" s="26"/>
      <c r="AI129" s="26"/>
    </row>
    <row r="130" spans="1:35" ht="20.25" customHeight="1" x14ac:dyDescent="0.3">
      <c r="A130" s="35" t="s">
        <v>284</v>
      </c>
      <c r="B130" s="35" t="s">
        <v>285</v>
      </c>
      <c r="C130" s="35" t="s">
        <v>9</v>
      </c>
      <c r="D130" s="21">
        <v>1</v>
      </c>
      <c r="E130" s="22">
        <v>0</v>
      </c>
      <c r="F130" s="22">
        <v>0</v>
      </c>
      <c r="G130" s="22">
        <v>1</v>
      </c>
      <c r="H130" s="22">
        <f t="shared" si="35"/>
        <v>2</v>
      </c>
      <c r="I130" s="22">
        <v>0</v>
      </c>
      <c r="J130" s="22">
        <v>0</v>
      </c>
      <c r="K130" s="22">
        <v>0</v>
      </c>
      <c r="L130" s="22">
        <v>0</v>
      </c>
      <c r="M130" s="22">
        <f t="shared" si="36"/>
        <v>0</v>
      </c>
      <c r="N130" s="22">
        <f t="shared" si="37"/>
        <v>0.88888888888888895</v>
      </c>
      <c r="O130" s="22">
        <f t="shared" si="38"/>
        <v>1</v>
      </c>
      <c r="P130" s="22">
        <v>0</v>
      </c>
      <c r="Q130" s="22">
        <v>0</v>
      </c>
      <c r="R130" s="22">
        <v>0</v>
      </c>
      <c r="S130" s="22">
        <v>0</v>
      </c>
      <c r="T130" s="22">
        <f t="shared" si="45"/>
        <v>0</v>
      </c>
      <c r="U130" s="22">
        <v>0</v>
      </c>
      <c r="V130" s="22">
        <v>0</v>
      </c>
      <c r="W130" s="22">
        <v>0</v>
      </c>
      <c r="X130" s="22">
        <v>0</v>
      </c>
      <c r="Y130" s="22">
        <f t="shared" si="44"/>
        <v>0</v>
      </c>
      <c r="Z130" s="22">
        <f t="shared" si="43"/>
        <v>0</v>
      </c>
      <c r="AA130" s="22">
        <f t="shared" si="39"/>
        <v>0</v>
      </c>
      <c r="AB130" s="22">
        <f t="shared" si="40"/>
        <v>0.8</v>
      </c>
      <c r="AC130" s="22">
        <f t="shared" si="41"/>
        <v>1</v>
      </c>
      <c r="AD130" s="22">
        <f t="shared" si="42"/>
        <v>1</v>
      </c>
      <c r="AE130" s="22">
        <v>0</v>
      </c>
      <c r="AF130" s="26"/>
      <c r="AG130" s="26"/>
      <c r="AH130" s="26"/>
      <c r="AI130" s="26"/>
    </row>
    <row r="131" spans="1:35" ht="20.25" customHeight="1" x14ac:dyDescent="0.3">
      <c r="A131" s="35" t="s">
        <v>286</v>
      </c>
      <c r="B131" s="35" t="s">
        <v>287</v>
      </c>
      <c r="C131" s="35" t="s">
        <v>9</v>
      </c>
      <c r="D131" s="24">
        <v>1</v>
      </c>
      <c r="E131" s="25">
        <v>0</v>
      </c>
      <c r="F131" s="25">
        <v>0</v>
      </c>
      <c r="G131" s="25">
        <v>1</v>
      </c>
      <c r="H131" s="25">
        <f t="shared" si="35"/>
        <v>2</v>
      </c>
      <c r="I131" s="25">
        <v>0</v>
      </c>
      <c r="J131" s="25">
        <v>0</v>
      </c>
      <c r="K131" s="25">
        <v>0</v>
      </c>
      <c r="L131" s="25">
        <v>0</v>
      </c>
      <c r="M131" s="25">
        <f t="shared" si="36"/>
        <v>0</v>
      </c>
      <c r="N131" s="25">
        <f t="shared" si="37"/>
        <v>0.88888888888888895</v>
      </c>
      <c r="O131" s="25">
        <f t="shared" si="38"/>
        <v>1</v>
      </c>
      <c r="P131" s="25">
        <v>0</v>
      </c>
      <c r="Q131" s="25">
        <v>0</v>
      </c>
      <c r="R131" s="25">
        <v>0</v>
      </c>
      <c r="S131" s="25">
        <v>0</v>
      </c>
      <c r="T131" s="25">
        <f t="shared" si="45"/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f t="shared" si="44"/>
        <v>0</v>
      </c>
      <c r="Z131" s="25">
        <f t="shared" si="43"/>
        <v>0</v>
      </c>
      <c r="AA131" s="25">
        <f t="shared" si="39"/>
        <v>0</v>
      </c>
      <c r="AB131" s="25">
        <f t="shared" si="40"/>
        <v>0.8</v>
      </c>
      <c r="AC131" s="25">
        <f t="shared" si="41"/>
        <v>1</v>
      </c>
      <c r="AD131" s="25">
        <f t="shared" si="42"/>
        <v>1</v>
      </c>
      <c r="AE131" s="22">
        <v>0</v>
      </c>
      <c r="AF131" s="26"/>
      <c r="AG131" s="26"/>
      <c r="AH131" s="26"/>
      <c r="AI131" s="26"/>
    </row>
    <row r="132" spans="1:35" ht="20.25" customHeight="1" x14ac:dyDescent="0.3">
      <c r="A132" s="35" t="s">
        <v>242</v>
      </c>
      <c r="B132" s="35" t="s">
        <v>243</v>
      </c>
      <c r="C132" s="35" t="s">
        <v>9</v>
      </c>
      <c r="D132" s="24">
        <v>0.5</v>
      </c>
      <c r="E132" s="25">
        <v>0</v>
      </c>
      <c r="F132" s="25">
        <v>0</v>
      </c>
      <c r="G132" s="25">
        <v>1</v>
      </c>
      <c r="H132" s="25">
        <f t="shared" si="35"/>
        <v>1.5</v>
      </c>
      <c r="I132" s="25">
        <v>0</v>
      </c>
      <c r="J132" s="25">
        <v>0</v>
      </c>
      <c r="K132" s="25">
        <v>0</v>
      </c>
      <c r="L132" s="25">
        <v>0</v>
      </c>
      <c r="M132" s="25">
        <f t="shared" si="36"/>
        <v>0</v>
      </c>
      <c r="N132" s="25">
        <f t="shared" si="37"/>
        <v>0.66666666666666674</v>
      </c>
      <c r="O132" s="25">
        <f t="shared" si="38"/>
        <v>0.5</v>
      </c>
      <c r="P132" s="25">
        <v>0</v>
      </c>
      <c r="Q132" s="25">
        <v>0</v>
      </c>
      <c r="R132" s="25">
        <v>0</v>
      </c>
      <c r="S132" s="25">
        <v>0</v>
      </c>
      <c r="T132" s="25">
        <f t="shared" si="45"/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f t="shared" si="44"/>
        <v>0</v>
      </c>
      <c r="Z132" s="25">
        <f t="shared" si="43"/>
        <v>0</v>
      </c>
      <c r="AA132" s="25">
        <f t="shared" si="39"/>
        <v>0</v>
      </c>
      <c r="AB132" s="25">
        <f t="shared" si="40"/>
        <v>0.60000000000000009</v>
      </c>
      <c r="AC132" s="25">
        <f t="shared" si="41"/>
        <v>0.5</v>
      </c>
      <c r="AD132" s="25">
        <f t="shared" si="42"/>
        <v>0.5</v>
      </c>
      <c r="AE132" s="22">
        <v>0</v>
      </c>
      <c r="AF132" s="26"/>
      <c r="AG132" s="26"/>
      <c r="AH132" s="26"/>
      <c r="AI132" s="26"/>
    </row>
    <row r="133" spans="1:35" ht="20.25" customHeight="1" x14ac:dyDescent="0.3">
      <c r="A133" s="35" t="s">
        <v>236</v>
      </c>
      <c r="B133" s="35" t="s">
        <v>237</v>
      </c>
      <c r="C133" s="35" t="s">
        <v>9</v>
      </c>
      <c r="D133" s="24">
        <v>0.5</v>
      </c>
      <c r="E133" s="25">
        <v>0</v>
      </c>
      <c r="F133" s="25">
        <v>0</v>
      </c>
      <c r="G133" s="25">
        <v>1</v>
      </c>
      <c r="H133" s="25">
        <f t="shared" ref="H133:H164" si="46">SUM(D133:G133)</f>
        <v>1.5</v>
      </c>
      <c r="I133" s="25">
        <v>0</v>
      </c>
      <c r="J133" s="25">
        <v>0</v>
      </c>
      <c r="K133" s="25">
        <v>0</v>
      </c>
      <c r="L133" s="25">
        <v>0</v>
      </c>
      <c r="M133" s="25">
        <f t="shared" ref="M133:M164" si="47">SUM(I133:L133)</f>
        <v>0</v>
      </c>
      <c r="N133" s="25">
        <f t="shared" ref="N133:N164" si="48">SUM(H133*$AF$4+M133*$AG$4)*(10/(($AF$4+$AG$4)*10))</f>
        <v>0.66666666666666674</v>
      </c>
      <c r="O133" s="25">
        <f t="shared" ref="O133:O164" si="49">ROUND(N133/5,1)*5</f>
        <v>0.5</v>
      </c>
      <c r="P133" s="25">
        <v>0</v>
      </c>
      <c r="Q133" s="25">
        <v>0</v>
      </c>
      <c r="R133" s="25">
        <v>0</v>
      </c>
      <c r="S133" s="25">
        <v>0</v>
      </c>
      <c r="T133" s="25">
        <f t="shared" si="45"/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f t="shared" si="44"/>
        <v>0</v>
      </c>
      <c r="Z133" s="25">
        <f t="shared" si="43"/>
        <v>0</v>
      </c>
      <c r="AA133" s="25">
        <f t="shared" ref="AA133:AA164" si="50">ROUND(Z133/5,1)*5</f>
        <v>0</v>
      </c>
      <c r="AB133" s="25">
        <f t="shared" ref="AB133:AB164" si="51">N133*($AF$4+$AG$4)+Z133*($AH$4+$AI$4)</f>
        <v>0.60000000000000009</v>
      </c>
      <c r="AC133" s="25">
        <f t="shared" ref="AC133:AC164" si="52">ROUND(AB133/5,1)*5</f>
        <v>0.5</v>
      </c>
      <c r="AD133" s="25">
        <f t="shared" si="42"/>
        <v>0.5</v>
      </c>
      <c r="AE133" s="22">
        <v>0</v>
      </c>
      <c r="AF133" s="23"/>
      <c r="AG133" s="23"/>
      <c r="AH133" s="23"/>
      <c r="AI133" s="23"/>
    </row>
    <row r="134" spans="1:35" ht="20.25" customHeight="1" x14ac:dyDescent="0.3">
      <c r="A134" s="35" t="s">
        <v>46</v>
      </c>
      <c r="B134" s="35" t="s">
        <v>213</v>
      </c>
      <c r="C134" s="35" t="s">
        <v>9</v>
      </c>
      <c r="D134" s="27">
        <v>0.5</v>
      </c>
      <c r="E134" s="25">
        <v>0</v>
      </c>
      <c r="F134" s="25">
        <v>0</v>
      </c>
      <c r="G134" s="25">
        <v>1</v>
      </c>
      <c r="H134" s="25">
        <f t="shared" si="46"/>
        <v>1.5</v>
      </c>
      <c r="I134" s="25">
        <v>0</v>
      </c>
      <c r="J134" s="25">
        <v>0</v>
      </c>
      <c r="K134" s="25">
        <v>0</v>
      </c>
      <c r="L134" s="25">
        <v>0</v>
      </c>
      <c r="M134" s="25">
        <f t="shared" si="47"/>
        <v>0</v>
      </c>
      <c r="N134" s="25">
        <f t="shared" si="48"/>
        <v>0.66666666666666674</v>
      </c>
      <c r="O134" s="25">
        <f t="shared" si="49"/>
        <v>0.5</v>
      </c>
      <c r="P134" s="25">
        <v>0</v>
      </c>
      <c r="Q134" s="25">
        <v>0</v>
      </c>
      <c r="R134" s="25">
        <v>0</v>
      </c>
      <c r="S134" s="25">
        <v>0</v>
      </c>
      <c r="T134" s="25">
        <f t="shared" si="45"/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f t="shared" si="44"/>
        <v>0</v>
      </c>
      <c r="Z134" s="25">
        <f t="shared" si="43"/>
        <v>0</v>
      </c>
      <c r="AA134" s="25">
        <f t="shared" si="50"/>
        <v>0</v>
      </c>
      <c r="AB134" s="25">
        <f t="shared" si="51"/>
        <v>0.60000000000000009</v>
      </c>
      <c r="AC134" s="25">
        <f t="shared" si="52"/>
        <v>0.5</v>
      </c>
      <c r="AD134" s="25">
        <f t="shared" si="42"/>
        <v>0.5</v>
      </c>
      <c r="AE134" s="22">
        <v>0</v>
      </c>
      <c r="AF134" s="26"/>
      <c r="AG134" s="26"/>
      <c r="AH134" s="26"/>
      <c r="AI134" s="26"/>
    </row>
    <row r="135" spans="1:35" ht="20.25" customHeight="1" x14ac:dyDescent="0.3">
      <c r="A135" s="35" t="s">
        <v>45</v>
      </c>
      <c r="B135" s="35" t="s">
        <v>212</v>
      </c>
      <c r="C135" s="35" t="s">
        <v>9</v>
      </c>
      <c r="D135" s="27">
        <v>0.5</v>
      </c>
      <c r="E135" s="25">
        <v>0</v>
      </c>
      <c r="F135" s="25">
        <v>0</v>
      </c>
      <c r="G135" s="25">
        <v>1</v>
      </c>
      <c r="H135" s="25">
        <f t="shared" si="46"/>
        <v>1.5</v>
      </c>
      <c r="I135" s="25">
        <v>0</v>
      </c>
      <c r="J135" s="25">
        <v>0</v>
      </c>
      <c r="K135" s="25">
        <v>0</v>
      </c>
      <c r="L135" s="25">
        <v>0</v>
      </c>
      <c r="M135" s="25">
        <f t="shared" si="47"/>
        <v>0</v>
      </c>
      <c r="N135" s="25">
        <f t="shared" si="48"/>
        <v>0.66666666666666674</v>
      </c>
      <c r="O135" s="25">
        <f t="shared" si="49"/>
        <v>0.5</v>
      </c>
      <c r="P135" s="25">
        <v>0</v>
      </c>
      <c r="Q135" s="25">
        <v>0</v>
      </c>
      <c r="R135" s="25">
        <v>0</v>
      </c>
      <c r="S135" s="25">
        <v>0</v>
      </c>
      <c r="T135" s="25">
        <f t="shared" si="45"/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f t="shared" si="44"/>
        <v>0</v>
      </c>
      <c r="Z135" s="25">
        <f t="shared" si="43"/>
        <v>0</v>
      </c>
      <c r="AA135" s="25">
        <f t="shared" si="50"/>
        <v>0</v>
      </c>
      <c r="AB135" s="25">
        <f t="shared" si="51"/>
        <v>0.60000000000000009</v>
      </c>
      <c r="AC135" s="25">
        <f t="shared" si="52"/>
        <v>0.5</v>
      </c>
      <c r="AD135" s="25">
        <f t="shared" si="42"/>
        <v>0.5</v>
      </c>
      <c r="AE135" s="22">
        <v>0</v>
      </c>
      <c r="AF135" s="26"/>
      <c r="AG135" s="26"/>
      <c r="AH135" s="26"/>
      <c r="AI135" s="26"/>
    </row>
    <row r="136" spans="1:35" ht="20.25" customHeight="1" x14ac:dyDescent="0.3">
      <c r="A136" s="35" t="s">
        <v>58</v>
      </c>
      <c r="B136" s="35" t="s">
        <v>225</v>
      </c>
      <c r="C136" s="35" t="s">
        <v>9</v>
      </c>
      <c r="D136" s="28">
        <v>0.5</v>
      </c>
      <c r="E136" s="22">
        <v>0</v>
      </c>
      <c r="F136" s="22">
        <v>0</v>
      </c>
      <c r="G136" s="22">
        <v>1</v>
      </c>
      <c r="H136" s="22">
        <f t="shared" si="46"/>
        <v>1.5</v>
      </c>
      <c r="I136" s="22">
        <v>0</v>
      </c>
      <c r="J136" s="22">
        <v>0</v>
      </c>
      <c r="K136" s="22">
        <v>0</v>
      </c>
      <c r="L136" s="22">
        <v>0</v>
      </c>
      <c r="M136" s="22">
        <f t="shared" si="47"/>
        <v>0</v>
      </c>
      <c r="N136" s="22">
        <f t="shared" si="48"/>
        <v>0.66666666666666674</v>
      </c>
      <c r="O136" s="22">
        <f t="shared" si="49"/>
        <v>0.5</v>
      </c>
      <c r="P136" s="22">
        <v>0</v>
      </c>
      <c r="Q136" s="22">
        <v>0</v>
      </c>
      <c r="R136" s="22">
        <v>0</v>
      </c>
      <c r="S136" s="22">
        <v>0</v>
      </c>
      <c r="T136" s="22">
        <f t="shared" si="45"/>
        <v>0</v>
      </c>
      <c r="U136" s="22">
        <v>0</v>
      </c>
      <c r="V136" s="22">
        <v>0</v>
      </c>
      <c r="W136" s="22">
        <v>0</v>
      </c>
      <c r="X136" s="22">
        <v>0</v>
      </c>
      <c r="Y136" s="22">
        <f t="shared" si="44"/>
        <v>0</v>
      </c>
      <c r="Z136" s="22">
        <f t="shared" si="43"/>
        <v>0</v>
      </c>
      <c r="AA136" s="22">
        <f t="shared" si="50"/>
        <v>0</v>
      </c>
      <c r="AB136" s="22">
        <f t="shared" si="51"/>
        <v>0.60000000000000009</v>
      </c>
      <c r="AC136" s="22">
        <f t="shared" si="52"/>
        <v>0.5</v>
      </c>
      <c r="AD136" s="22">
        <f t="shared" ref="AD136:AD167" si="53">ROUND(AC136/5,1)*5</f>
        <v>0.5</v>
      </c>
      <c r="AE136" s="22">
        <v>0</v>
      </c>
      <c r="AF136" s="26"/>
      <c r="AG136" s="26"/>
      <c r="AH136" s="26"/>
      <c r="AI136" s="26"/>
    </row>
    <row r="137" spans="1:35" ht="20.25" customHeight="1" x14ac:dyDescent="0.3">
      <c r="A137" s="35" t="s">
        <v>52</v>
      </c>
      <c r="B137" s="35" t="s">
        <v>219</v>
      </c>
      <c r="C137" s="35" t="s">
        <v>9</v>
      </c>
      <c r="D137" s="27">
        <v>0.5</v>
      </c>
      <c r="E137" s="25">
        <v>0</v>
      </c>
      <c r="F137" s="25">
        <v>0</v>
      </c>
      <c r="G137" s="25">
        <v>1</v>
      </c>
      <c r="H137" s="25">
        <f t="shared" si="46"/>
        <v>1.5</v>
      </c>
      <c r="I137" s="25">
        <v>0</v>
      </c>
      <c r="J137" s="25">
        <v>0</v>
      </c>
      <c r="K137" s="25">
        <v>0</v>
      </c>
      <c r="L137" s="25">
        <v>0</v>
      </c>
      <c r="M137" s="25">
        <f t="shared" si="47"/>
        <v>0</v>
      </c>
      <c r="N137" s="25">
        <f t="shared" si="48"/>
        <v>0.66666666666666674</v>
      </c>
      <c r="O137" s="25">
        <f t="shared" si="49"/>
        <v>0.5</v>
      </c>
      <c r="P137" s="25">
        <v>0</v>
      </c>
      <c r="Q137" s="25">
        <v>0</v>
      </c>
      <c r="R137" s="25">
        <v>0</v>
      </c>
      <c r="S137" s="25">
        <v>0</v>
      </c>
      <c r="T137" s="25">
        <f t="shared" si="45"/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f t="shared" si="44"/>
        <v>0</v>
      </c>
      <c r="Z137" s="25">
        <f t="shared" ref="Z137:Z168" si="54">SUM(T137*$AH$4+Y137*$AI$4)*(10/(($AH$4+$AI$4)*10))</f>
        <v>0</v>
      </c>
      <c r="AA137" s="25">
        <f t="shared" si="50"/>
        <v>0</v>
      </c>
      <c r="AB137" s="25">
        <f t="shared" si="51"/>
        <v>0.60000000000000009</v>
      </c>
      <c r="AC137" s="25">
        <f t="shared" si="52"/>
        <v>0.5</v>
      </c>
      <c r="AD137" s="25">
        <f t="shared" si="53"/>
        <v>0.5</v>
      </c>
      <c r="AE137" s="22">
        <v>0</v>
      </c>
      <c r="AF137" s="26"/>
      <c r="AG137" s="26"/>
      <c r="AH137" s="26"/>
      <c r="AI137" s="26"/>
    </row>
    <row r="138" spans="1:35" ht="20.25" customHeight="1" x14ac:dyDescent="0.3">
      <c r="A138" s="35" t="s">
        <v>43</v>
      </c>
      <c r="B138" s="35" t="s">
        <v>44</v>
      </c>
      <c r="C138" s="35" t="s">
        <v>9</v>
      </c>
      <c r="D138" s="27">
        <v>0.5</v>
      </c>
      <c r="E138" s="25">
        <v>0</v>
      </c>
      <c r="F138" s="25">
        <v>0</v>
      </c>
      <c r="G138" s="25">
        <v>1</v>
      </c>
      <c r="H138" s="25">
        <f t="shared" si="46"/>
        <v>1.5</v>
      </c>
      <c r="I138" s="25">
        <v>0</v>
      </c>
      <c r="J138" s="25">
        <v>0</v>
      </c>
      <c r="K138" s="25">
        <v>0</v>
      </c>
      <c r="L138" s="25">
        <v>0</v>
      </c>
      <c r="M138" s="25">
        <f t="shared" si="47"/>
        <v>0</v>
      </c>
      <c r="N138" s="25">
        <f t="shared" si="48"/>
        <v>0.66666666666666674</v>
      </c>
      <c r="O138" s="25">
        <f t="shared" si="49"/>
        <v>0.5</v>
      </c>
      <c r="P138" s="25">
        <v>0</v>
      </c>
      <c r="Q138" s="25">
        <v>0</v>
      </c>
      <c r="R138" s="25">
        <v>0</v>
      </c>
      <c r="S138" s="25">
        <v>0</v>
      </c>
      <c r="T138" s="25">
        <f t="shared" si="45"/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f t="shared" si="44"/>
        <v>0</v>
      </c>
      <c r="Z138" s="25">
        <f t="shared" si="54"/>
        <v>0</v>
      </c>
      <c r="AA138" s="25">
        <f t="shared" si="50"/>
        <v>0</v>
      </c>
      <c r="AB138" s="25">
        <f t="shared" si="51"/>
        <v>0.60000000000000009</v>
      </c>
      <c r="AC138" s="25">
        <f t="shared" si="52"/>
        <v>0.5</v>
      </c>
      <c r="AD138" s="25">
        <f t="shared" si="53"/>
        <v>0.5</v>
      </c>
      <c r="AE138" s="22">
        <v>0</v>
      </c>
      <c r="AF138" s="23"/>
      <c r="AG138" s="23"/>
      <c r="AH138" s="23"/>
      <c r="AI138" s="23"/>
    </row>
    <row r="139" spans="1:35" ht="20.25" customHeight="1" x14ac:dyDescent="0.3">
      <c r="A139" s="35" t="s">
        <v>47</v>
      </c>
      <c r="B139" s="35" t="s">
        <v>214</v>
      </c>
      <c r="C139" s="35" t="s">
        <v>9</v>
      </c>
      <c r="D139" s="27">
        <v>0.5</v>
      </c>
      <c r="E139" s="25">
        <v>0</v>
      </c>
      <c r="F139" s="25">
        <v>0</v>
      </c>
      <c r="G139" s="25">
        <v>1</v>
      </c>
      <c r="H139" s="25">
        <f t="shared" si="46"/>
        <v>1.5</v>
      </c>
      <c r="I139" s="25">
        <v>0</v>
      </c>
      <c r="J139" s="25">
        <v>0</v>
      </c>
      <c r="K139" s="25">
        <v>0</v>
      </c>
      <c r="L139" s="25">
        <v>0</v>
      </c>
      <c r="M139" s="25">
        <f t="shared" si="47"/>
        <v>0</v>
      </c>
      <c r="N139" s="25">
        <f t="shared" si="48"/>
        <v>0.66666666666666674</v>
      </c>
      <c r="O139" s="25">
        <f t="shared" si="49"/>
        <v>0.5</v>
      </c>
      <c r="P139" s="25">
        <v>0</v>
      </c>
      <c r="Q139" s="25">
        <v>0</v>
      </c>
      <c r="R139" s="25">
        <v>0</v>
      </c>
      <c r="S139" s="25">
        <v>0</v>
      </c>
      <c r="T139" s="25">
        <f t="shared" si="45"/>
        <v>0</v>
      </c>
      <c r="U139" s="25">
        <v>0</v>
      </c>
      <c r="V139" s="25">
        <v>0</v>
      </c>
      <c r="W139" s="25">
        <v>0</v>
      </c>
      <c r="X139" s="25">
        <v>0</v>
      </c>
      <c r="Y139" s="25">
        <f t="shared" si="44"/>
        <v>0</v>
      </c>
      <c r="Z139" s="25">
        <f t="shared" si="54"/>
        <v>0</v>
      </c>
      <c r="AA139" s="25">
        <f t="shared" si="50"/>
        <v>0</v>
      </c>
      <c r="AB139" s="25">
        <f t="shared" si="51"/>
        <v>0.60000000000000009</v>
      </c>
      <c r="AC139" s="25">
        <f t="shared" si="52"/>
        <v>0.5</v>
      </c>
      <c r="AD139" s="25">
        <f t="shared" si="53"/>
        <v>0.5</v>
      </c>
      <c r="AE139" s="22">
        <v>0</v>
      </c>
      <c r="AF139" s="23"/>
      <c r="AG139" s="23"/>
      <c r="AH139" s="23"/>
      <c r="AI139" s="23"/>
    </row>
    <row r="140" spans="1:35" ht="20.25" customHeight="1" x14ac:dyDescent="0.3">
      <c r="A140" s="35" t="s">
        <v>48</v>
      </c>
      <c r="B140" s="35" t="s">
        <v>215</v>
      </c>
      <c r="C140" s="35" t="s">
        <v>9</v>
      </c>
      <c r="D140" s="27">
        <v>0.5</v>
      </c>
      <c r="E140" s="25">
        <v>0</v>
      </c>
      <c r="F140" s="25">
        <v>0</v>
      </c>
      <c r="G140" s="25">
        <v>1</v>
      </c>
      <c r="H140" s="25">
        <f t="shared" si="46"/>
        <v>1.5</v>
      </c>
      <c r="I140" s="25">
        <v>0</v>
      </c>
      <c r="J140" s="25">
        <v>0</v>
      </c>
      <c r="K140" s="25">
        <v>0</v>
      </c>
      <c r="L140" s="25">
        <v>0</v>
      </c>
      <c r="M140" s="25">
        <f t="shared" si="47"/>
        <v>0</v>
      </c>
      <c r="N140" s="25">
        <f t="shared" si="48"/>
        <v>0.66666666666666674</v>
      </c>
      <c r="O140" s="25">
        <f t="shared" si="49"/>
        <v>0.5</v>
      </c>
      <c r="P140" s="25">
        <v>0</v>
      </c>
      <c r="Q140" s="25">
        <v>0</v>
      </c>
      <c r="R140" s="25">
        <v>0</v>
      </c>
      <c r="S140" s="25">
        <v>0</v>
      </c>
      <c r="T140" s="25">
        <f t="shared" si="45"/>
        <v>0</v>
      </c>
      <c r="U140" s="25">
        <v>0</v>
      </c>
      <c r="V140" s="25">
        <v>0</v>
      </c>
      <c r="W140" s="25">
        <v>0</v>
      </c>
      <c r="X140" s="25">
        <v>0</v>
      </c>
      <c r="Y140" s="25">
        <f t="shared" si="44"/>
        <v>0</v>
      </c>
      <c r="Z140" s="25">
        <f t="shared" si="54"/>
        <v>0</v>
      </c>
      <c r="AA140" s="25">
        <f t="shared" si="50"/>
        <v>0</v>
      </c>
      <c r="AB140" s="25">
        <f t="shared" si="51"/>
        <v>0.60000000000000009</v>
      </c>
      <c r="AC140" s="25">
        <f t="shared" si="52"/>
        <v>0.5</v>
      </c>
      <c r="AD140" s="25">
        <f t="shared" si="53"/>
        <v>0.5</v>
      </c>
      <c r="AE140" s="22">
        <v>0</v>
      </c>
      <c r="AF140" s="26"/>
      <c r="AG140" s="26"/>
      <c r="AH140" s="26"/>
      <c r="AI140" s="26"/>
    </row>
    <row r="141" spans="1:35" ht="20.25" customHeight="1" x14ac:dyDescent="0.3">
      <c r="A141" s="35" t="s">
        <v>49</v>
      </c>
      <c r="B141" s="35" t="s">
        <v>216</v>
      </c>
      <c r="C141" s="35" t="s">
        <v>9</v>
      </c>
      <c r="D141" s="28">
        <v>0.5</v>
      </c>
      <c r="E141" s="22">
        <v>0</v>
      </c>
      <c r="F141" s="22">
        <v>0</v>
      </c>
      <c r="G141" s="22">
        <v>1</v>
      </c>
      <c r="H141" s="22">
        <f t="shared" si="46"/>
        <v>1.5</v>
      </c>
      <c r="I141" s="22">
        <v>0</v>
      </c>
      <c r="J141" s="22">
        <v>0</v>
      </c>
      <c r="K141" s="22">
        <v>0</v>
      </c>
      <c r="L141" s="22">
        <v>0</v>
      </c>
      <c r="M141" s="22">
        <f t="shared" si="47"/>
        <v>0</v>
      </c>
      <c r="N141" s="22">
        <f t="shared" si="48"/>
        <v>0.66666666666666674</v>
      </c>
      <c r="O141" s="22">
        <f t="shared" si="49"/>
        <v>0.5</v>
      </c>
      <c r="P141" s="22">
        <v>0</v>
      </c>
      <c r="Q141" s="22">
        <v>0</v>
      </c>
      <c r="R141" s="22">
        <v>0</v>
      </c>
      <c r="S141" s="22">
        <v>0</v>
      </c>
      <c r="T141" s="22">
        <f t="shared" si="45"/>
        <v>0</v>
      </c>
      <c r="U141" s="22">
        <v>0</v>
      </c>
      <c r="V141" s="22">
        <v>0</v>
      </c>
      <c r="W141" s="22">
        <v>0</v>
      </c>
      <c r="X141" s="22">
        <v>0</v>
      </c>
      <c r="Y141" s="22">
        <f t="shared" si="44"/>
        <v>0</v>
      </c>
      <c r="Z141" s="22">
        <f t="shared" si="54"/>
        <v>0</v>
      </c>
      <c r="AA141" s="22">
        <f t="shared" si="50"/>
        <v>0</v>
      </c>
      <c r="AB141" s="22">
        <f t="shared" si="51"/>
        <v>0.60000000000000009</v>
      </c>
      <c r="AC141" s="22">
        <f t="shared" si="52"/>
        <v>0.5</v>
      </c>
      <c r="AD141" s="22">
        <f t="shared" si="53"/>
        <v>0.5</v>
      </c>
      <c r="AE141" s="22">
        <v>0</v>
      </c>
      <c r="AF141" s="26"/>
      <c r="AG141" s="26"/>
      <c r="AH141" s="26"/>
      <c r="AI141" s="26"/>
    </row>
    <row r="142" spans="1:35" ht="20.25" customHeight="1" x14ac:dyDescent="0.3">
      <c r="A142" s="35" t="s">
        <v>50</v>
      </c>
      <c r="B142" s="35" t="s">
        <v>217</v>
      </c>
      <c r="C142" s="35" t="s">
        <v>9</v>
      </c>
      <c r="D142" s="28">
        <v>0.5</v>
      </c>
      <c r="E142" s="22">
        <v>0</v>
      </c>
      <c r="F142" s="22">
        <v>0</v>
      </c>
      <c r="G142" s="22">
        <v>1</v>
      </c>
      <c r="H142" s="22">
        <f t="shared" si="46"/>
        <v>1.5</v>
      </c>
      <c r="I142" s="22">
        <v>0</v>
      </c>
      <c r="J142" s="22">
        <v>0</v>
      </c>
      <c r="K142" s="22">
        <v>0</v>
      </c>
      <c r="L142" s="22">
        <v>0</v>
      </c>
      <c r="M142" s="22">
        <f t="shared" si="47"/>
        <v>0</v>
      </c>
      <c r="N142" s="22">
        <f t="shared" si="48"/>
        <v>0.66666666666666674</v>
      </c>
      <c r="O142" s="22">
        <f t="shared" si="49"/>
        <v>0.5</v>
      </c>
      <c r="P142" s="22">
        <v>0</v>
      </c>
      <c r="Q142" s="22">
        <v>0</v>
      </c>
      <c r="R142" s="22">
        <v>0</v>
      </c>
      <c r="S142" s="22">
        <v>0</v>
      </c>
      <c r="T142" s="22">
        <f t="shared" si="45"/>
        <v>0</v>
      </c>
      <c r="U142" s="22">
        <v>0</v>
      </c>
      <c r="V142" s="22">
        <v>0</v>
      </c>
      <c r="W142" s="22">
        <v>0</v>
      </c>
      <c r="X142" s="22">
        <v>0</v>
      </c>
      <c r="Y142" s="22">
        <f t="shared" si="44"/>
        <v>0</v>
      </c>
      <c r="Z142" s="22">
        <f t="shared" si="54"/>
        <v>0</v>
      </c>
      <c r="AA142" s="22">
        <f t="shared" si="50"/>
        <v>0</v>
      </c>
      <c r="AB142" s="22">
        <f t="shared" si="51"/>
        <v>0.60000000000000009</v>
      </c>
      <c r="AC142" s="22">
        <f t="shared" si="52"/>
        <v>0.5</v>
      </c>
      <c r="AD142" s="22">
        <f t="shared" si="53"/>
        <v>0.5</v>
      </c>
      <c r="AE142" s="22">
        <v>0</v>
      </c>
      <c r="AF142" s="26"/>
      <c r="AG142" s="26"/>
      <c r="AH142" s="26"/>
      <c r="AI142" s="26"/>
    </row>
    <row r="143" spans="1:35" ht="20.25" customHeight="1" x14ac:dyDescent="0.3">
      <c r="A143" s="35" t="s">
        <v>42</v>
      </c>
      <c r="B143" s="35" t="s">
        <v>211</v>
      </c>
      <c r="C143" s="35" t="s">
        <v>25</v>
      </c>
      <c r="D143" s="24">
        <v>0.5</v>
      </c>
      <c r="E143" s="25">
        <v>0</v>
      </c>
      <c r="F143" s="25">
        <v>0</v>
      </c>
      <c r="G143" s="25">
        <v>1</v>
      </c>
      <c r="H143" s="25">
        <f t="shared" si="46"/>
        <v>1.5</v>
      </c>
      <c r="I143" s="25">
        <v>0</v>
      </c>
      <c r="J143" s="25">
        <v>0</v>
      </c>
      <c r="K143" s="25">
        <v>0</v>
      </c>
      <c r="L143" s="25">
        <v>0</v>
      </c>
      <c r="M143" s="25">
        <f t="shared" si="47"/>
        <v>0</v>
      </c>
      <c r="N143" s="25">
        <f t="shared" si="48"/>
        <v>0.66666666666666674</v>
      </c>
      <c r="O143" s="25">
        <f t="shared" si="49"/>
        <v>0.5</v>
      </c>
      <c r="P143" s="25">
        <v>0</v>
      </c>
      <c r="Q143" s="25">
        <v>0</v>
      </c>
      <c r="R143" s="25">
        <v>0</v>
      </c>
      <c r="S143" s="25">
        <v>0</v>
      </c>
      <c r="T143" s="25">
        <f t="shared" si="45"/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f t="shared" si="44"/>
        <v>0</v>
      </c>
      <c r="Z143" s="25">
        <f t="shared" si="54"/>
        <v>0</v>
      </c>
      <c r="AA143" s="25">
        <f t="shared" si="50"/>
        <v>0</v>
      </c>
      <c r="AB143" s="25">
        <f t="shared" si="51"/>
        <v>0.60000000000000009</v>
      </c>
      <c r="AC143" s="25">
        <f t="shared" si="52"/>
        <v>0.5</v>
      </c>
      <c r="AD143" s="25">
        <f t="shared" si="53"/>
        <v>0.5</v>
      </c>
      <c r="AE143" s="22">
        <v>0</v>
      </c>
      <c r="AF143" s="23"/>
      <c r="AG143" s="23"/>
      <c r="AH143" s="23"/>
      <c r="AI143" s="23"/>
    </row>
    <row r="144" spans="1:35" ht="20.25" customHeight="1" x14ac:dyDescent="0.3">
      <c r="A144" s="35" t="s">
        <v>51</v>
      </c>
      <c r="B144" s="35" t="s">
        <v>218</v>
      </c>
      <c r="C144" s="35" t="s">
        <v>9</v>
      </c>
      <c r="D144" s="28">
        <v>0.5</v>
      </c>
      <c r="E144" s="22">
        <v>0</v>
      </c>
      <c r="F144" s="22">
        <v>0</v>
      </c>
      <c r="G144" s="22">
        <v>1</v>
      </c>
      <c r="H144" s="22">
        <f t="shared" si="46"/>
        <v>1.5</v>
      </c>
      <c r="I144" s="22">
        <v>0</v>
      </c>
      <c r="J144" s="22">
        <v>0</v>
      </c>
      <c r="K144" s="22">
        <v>0</v>
      </c>
      <c r="L144" s="22">
        <v>0</v>
      </c>
      <c r="M144" s="22">
        <f t="shared" si="47"/>
        <v>0</v>
      </c>
      <c r="N144" s="22">
        <f t="shared" si="48"/>
        <v>0.66666666666666674</v>
      </c>
      <c r="O144" s="22">
        <f t="shared" si="49"/>
        <v>0.5</v>
      </c>
      <c r="P144" s="22">
        <v>0</v>
      </c>
      <c r="Q144" s="22">
        <v>0</v>
      </c>
      <c r="R144" s="22">
        <v>0</v>
      </c>
      <c r="S144" s="22">
        <v>0</v>
      </c>
      <c r="T144" s="22">
        <f t="shared" si="45"/>
        <v>0</v>
      </c>
      <c r="U144" s="22">
        <v>0</v>
      </c>
      <c r="V144" s="22">
        <v>0</v>
      </c>
      <c r="W144" s="22">
        <v>0</v>
      </c>
      <c r="X144" s="22">
        <v>0</v>
      </c>
      <c r="Y144" s="22">
        <f t="shared" si="44"/>
        <v>0</v>
      </c>
      <c r="Z144" s="22">
        <f t="shared" si="54"/>
        <v>0</v>
      </c>
      <c r="AA144" s="22">
        <f t="shared" si="50"/>
        <v>0</v>
      </c>
      <c r="AB144" s="22">
        <f t="shared" si="51"/>
        <v>0.60000000000000009</v>
      </c>
      <c r="AC144" s="22">
        <f t="shared" si="52"/>
        <v>0.5</v>
      </c>
      <c r="AD144" s="22">
        <f t="shared" si="53"/>
        <v>0.5</v>
      </c>
      <c r="AE144" s="22">
        <v>0</v>
      </c>
      <c r="AF144" s="26"/>
      <c r="AG144" s="26"/>
      <c r="AH144" s="26"/>
      <c r="AI144" s="26"/>
    </row>
    <row r="145" spans="1:35" ht="20.25" customHeight="1" x14ac:dyDescent="0.3">
      <c r="A145" s="35" t="s">
        <v>60</v>
      </c>
      <c r="B145" s="35" t="s">
        <v>227</v>
      </c>
      <c r="C145" s="35" t="s">
        <v>25</v>
      </c>
      <c r="D145" s="27">
        <v>0.5</v>
      </c>
      <c r="E145" s="25">
        <v>0</v>
      </c>
      <c r="F145" s="25">
        <v>0</v>
      </c>
      <c r="G145" s="25">
        <v>1</v>
      </c>
      <c r="H145" s="25">
        <f t="shared" si="46"/>
        <v>1.5</v>
      </c>
      <c r="I145" s="25">
        <v>0</v>
      </c>
      <c r="J145" s="25">
        <v>0</v>
      </c>
      <c r="K145" s="25">
        <v>0</v>
      </c>
      <c r="L145" s="25">
        <v>0</v>
      </c>
      <c r="M145" s="25">
        <f t="shared" si="47"/>
        <v>0</v>
      </c>
      <c r="N145" s="25">
        <f t="shared" si="48"/>
        <v>0.66666666666666674</v>
      </c>
      <c r="O145" s="25">
        <f t="shared" si="49"/>
        <v>0.5</v>
      </c>
      <c r="P145" s="25">
        <v>0</v>
      </c>
      <c r="Q145" s="25">
        <v>0</v>
      </c>
      <c r="R145" s="25">
        <v>0</v>
      </c>
      <c r="S145" s="25">
        <v>0</v>
      </c>
      <c r="T145" s="25">
        <f t="shared" si="45"/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f t="shared" ref="Y145:Y176" si="55">SUM(U145:X145)</f>
        <v>0</v>
      </c>
      <c r="Z145" s="25">
        <f t="shared" si="54"/>
        <v>0</v>
      </c>
      <c r="AA145" s="25">
        <f t="shared" si="50"/>
        <v>0</v>
      </c>
      <c r="AB145" s="25">
        <f t="shared" si="51"/>
        <v>0.60000000000000009</v>
      </c>
      <c r="AC145" s="25">
        <f t="shared" si="52"/>
        <v>0.5</v>
      </c>
      <c r="AD145" s="25">
        <f t="shared" si="53"/>
        <v>0.5</v>
      </c>
      <c r="AE145" s="22">
        <v>0</v>
      </c>
      <c r="AF145" s="23"/>
      <c r="AG145" s="23"/>
      <c r="AH145" s="23"/>
      <c r="AI145" s="23"/>
    </row>
    <row r="146" spans="1:35" ht="20.25" customHeight="1" x14ac:dyDescent="0.3">
      <c r="A146" s="35" t="s">
        <v>62</v>
      </c>
      <c r="B146" s="35" t="s">
        <v>229</v>
      </c>
      <c r="C146" s="35" t="s">
        <v>25</v>
      </c>
      <c r="D146" s="28">
        <v>0.5</v>
      </c>
      <c r="E146" s="22">
        <v>0</v>
      </c>
      <c r="F146" s="22">
        <v>0</v>
      </c>
      <c r="G146" s="22">
        <v>1</v>
      </c>
      <c r="H146" s="22">
        <f t="shared" si="46"/>
        <v>1.5</v>
      </c>
      <c r="I146" s="22">
        <v>0</v>
      </c>
      <c r="J146" s="22">
        <v>0</v>
      </c>
      <c r="K146" s="22">
        <v>0</v>
      </c>
      <c r="L146" s="22">
        <v>0</v>
      </c>
      <c r="M146" s="22">
        <f t="shared" si="47"/>
        <v>0</v>
      </c>
      <c r="N146" s="22">
        <f t="shared" si="48"/>
        <v>0.66666666666666674</v>
      </c>
      <c r="O146" s="22">
        <f t="shared" si="49"/>
        <v>0.5</v>
      </c>
      <c r="P146" s="22">
        <v>0</v>
      </c>
      <c r="Q146" s="22">
        <v>0</v>
      </c>
      <c r="R146" s="22">
        <v>0</v>
      </c>
      <c r="S146" s="22">
        <v>0</v>
      </c>
      <c r="T146" s="22">
        <f t="shared" si="45"/>
        <v>0</v>
      </c>
      <c r="U146" s="22">
        <v>0</v>
      </c>
      <c r="V146" s="22">
        <v>0</v>
      </c>
      <c r="W146" s="22">
        <v>0</v>
      </c>
      <c r="X146" s="22">
        <v>0</v>
      </c>
      <c r="Y146" s="22">
        <f t="shared" si="55"/>
        <v>0</v>
      </c>
      <c r="Z146" s="22">
        <f t="shared" si="54"/>
        <v>0</v>
      </c>
      <c r="AA146" s="22">
        <f t="shared" si="50"/>
        <v>0</v>
      </c>
      <c r="AB146" s="22">
        <f t="shared" si="51"/>
        <v>0.60000000000000009</v>
      </c>
      <c r="AC146" s="22">
        <f t="shared" si="52"/>
        <v>0.5</v>
      </c>
      <c r="AD146" s="22">
        <f t="shared" si="53"/>
        <v>0.5</v>
      </c>
      <c r="AE146" s="22">
        <v>0</v>
      </c>
      <c r="AF146" s="23"/>
      <c r="AG146" s="23"/>
      <c r="AH146" s="23"/>
      <c r="AI146" s="23"/>
    </row>
    <row r="147" spans="1:35" ht="20.25" customHeight="1" x14ac:dyDescent="0.3">
      <c r="A147" s="35" t="s">
        <v>54</v>
      </c>
      <c r="B147" s="35" t="s">
        <v>221</v>
      </c>
      <c r="C147" s="35" t="s">
        <v>9</v>
      </c>
      <c r="D147" s="27">
        <v>0.5</v>
      </c>
      <c r="E147" s="25">
        <v>0</v>
      </c>
      <c r="F147" s="25">
        <v>0</v>
      </c>
      <c r="G147" s="25">
        <v>1</v>
      </c>
      <c r="H147" s="25">
        <f t="shared" si="46"/>
        <v>1.5</v>
      </c>
      <c r="I147" s="25">
        <v>0</v>
      </c>
      <c r="J147" s="25">
        <v>0</v>
      </c>
      <c r="K147" s="25">
        <v>0</v>
      </c>
      <c r="L147" s="25">
        <v>0</v>
      </c>
      <c r="M147" s="25">
        <f t="shared" si="47"/>
        <v>0</v>
      </c>
      <c r="N147" s="25">
        <f t="shared" si="48"/>
        <v>0.66666666666666674</v>
      </c>
      <c r="O147" s="25">
        <f t="shared" si="49"/>
        <v>0.5</v>
      </c>
      <c r="P147" s="25">
        <v>0</v>
      </c>
      <c r="Q147" s="25">
        <v>0</v>
      </c>
      <c r="R147" s="25">
        <v>0</v>
      </c>
      <c r="S147" s="25">
        <v>0</v>
      </c>
      <c r="T147" s="25">
        <f t="shared" si="45"/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f t="shared" si="55"/>
        <v>0</v>
      </c>
      <c r="Z147" s="25">
        <f t="shared" si="54"/>
        <v>0</v>
      </c>
      <c r="AA147" s="25">
        <f t="shared" si="50"/>
        <v>0</v>
      </c>
      <c r="AB147" s="25">
        <f t="shared" si="51"/>
        <v>0.60000000000000009</v>
      </c>
      <c r="AC147" s="25">
        <f t="shared" si="52"/>
        <v>0.5</v>
      </c>
      <c r="AD147" s="25">
        <f t="shared" si="53"/>
        <v>0.5</v>
      </c>
      <c r="AE147" s="22">
        <v>0</v>
      </c>
      <c r="AF147" s="26"/>
      <c r="AG147" s="26"/>
      <c r="AH147" s="26"/>
      <c r="AI147" s="26"/>
    </row>
    <row r="148" spans="1:35" ht="20.25" customHeight="1" x14ac:dyDescent="0.3">
      <c r="A148" s="35" t="s">
        <v>55</v>
      </c>
      <c r="B148" s="35" t="s">
        <v>222</v>
      </c>
      <c r="C148" s="35" t="s">
        <v>9</v>
      </c>
      <c r="D148" s="28">
        <v>0.5</v>
      </c>
      <c r="E148" s="22">
        <v>0</v>
      </c>
      <c r="F148" s="22">
        <v>0</v>
      </c>
      <c r="G148" s="22">
        <v>1</v>
      </c>
      <c r="H148" s="22">
        <f t="shared" si="46"/>
        <v>1.5</v>
      </c>
      <c r="I148" s="22">
        <v>0</v>
      </c>
      <c r="J148" s="22">
        <v>0</v>
      </c>
      <c r="K148" s="22">
        <v>0</v>
      </c>
      <c r="L148" s="22">
        <v>0</v>
      </c>
      <c r="M148" s="22">
        <f t="shared" si="47"/>
        <v>0</v>
      </c>
      <c r="N148" s="22">
        <f t="shared" si="48"/>
        <v>0.66666666666666674</v>
      </c>
      <c r="O148" s="22">
        <f t="shared" si="49"/>
        <v>0.5</v>
      </c>
      <c r="P148" s="22">
        <v>0</v>
      </c>
      <c r="Q148" s="22">
        <v>0</v>
      </c>
      <c r="R148" s="22">
        <v>0</v>
      </c>
      <c r="S148" s="22">
        <v>0</v>
      </c>
      <c r="T148" s="22">
        <f t="shared" si="45"/>
        <v>0</v>
      </c>
      <c r="U148" s="22">
        <v>0</v>
      </c>
      <c r="V148" s="22">
        <v>0</v>
      </c>
      <c r="W148" s="22">
        <v>0</v>
      </c>
      <c r="X148" s="22">
        <v>0</v>
      </c>
      <c r="Y148" s="22">
        <f t="shared" si="55"/>
        <v>0</v>
      </c>
      <c r="Z148" s="22">
        <f t="shared" si="54"/>
        <v>0</v>
      </c>
      <c r="AA148" s="22">
        <f t="shared" si="50"/>
        <v>0</v>
      </c>
      <c r="AB148" s="22">
        <f t="shared" si="51"/>
        <v>0.60000000000000009</v>
      </c>
      <c r="AC148" s="22">
        <f t="shared" si="52"/>
        <v>0.5</v>
      </c>
      <c r="AD148" s="22">
        <f t="shared" si="53"/>
        <v>0.5</v>
      </c>
      <c r="AE148" s="22">
        <v>0</v>
      </c>
      <c r="AF148" s="23"/>
      <c r="AG148" s="23"/>
      <c r="AH148" s="23"/>
      <c r="AI148" s="23"/>
    </row>
    <row r="149" spans="1:35" ht="20.25" customHeight="1" x14ac:dyDescent="0.3">
      <c r="A149" s="35" t="s">
        <v>264</v>
      </c>
      <c r="B149" s="35" t="s">
        <v>265</v>
      </c>
      <c r="C149" s="35" t="s">
        <v>9</v>
      </c>
      <c r="D149" s="24">
        <v>0.5</v>
      </c>
      <c r="E149" s="25">
        <v>0</v>
      </c>
      <c r="F149" s="25">
        <v>0</v>
      </c>
      <c r="G149" s="25">
        <v>1</v>
      </c>
      <c r="H149" s="25">
        <f t="shared" si="46"/>
        <v>1.5</v>
      </c>
      <c r="I149" s="25">
        <v>0</v>
      </c>
      <c r="J149" s="25">
        <v>0</v>
      </c>
      <c r="K149" s="25">
        <v>0</v>
      </c>
      <c r="L149" s="25">
        <v>0</v>
      </c>
      <c r="M149" s="25">
        <f t="shared" si="47"/>
        <v>0</v>
      </c>
      <c r="N149" s="25">
        <f t="shared" si="48"/>
        <v>0.66666666666666674</v>
      </c>
      <c r="O149" s="25">
        <f t="shared" si="49"/>
        <v>0.5</v>
      </c>
      <c r="P149" s="25">
        <v>0</v>
      </c>
      <c r="Q149" s="25">
        <v>0</v>
      </c>
      <c r="R149" s="25">
        <v>0</v>
      </c>
      <c r="S149" s="25">
        <v>0</v>
      </c>
      <c r="T149" s="25">
        <f t="shared" si="45"/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f t="shared" si="55"/>
        <v>0</v>
      </c>
      <c r="Z149" s="25">
        <f t="shared" si="54"/>
        <v>0</v>
      </c>
      <c r="AA149" s="25">
        <f t="shared" si="50"/>
        <v>0</v>
      </c>
      <c r="AB149" s="25">
        <f t="shared" si="51"/>
        <v>0.60000000000000009</v>
      </c>
      <c r="AC149" s="25">
        <f t="shared" si="52"/>
        <v>0.5</v>
      </c>
      <c r="AD149" s="25">
        <f t="shared" si="53"/>
        <v>0.5</v>
      </c>
      <c r="AE149" s="22">
        <v>0</v>
      </c>
      <c r="AF149" s="26"/>
      <c r="AG149" s="26"/>
      <c r="AH149" s="26"/>
      <c r="AI149" s="26"/>
    </row>
    <row r="150" spans="1:35" ht="20.25" customHeight="1" x14ac:dyDescent="0.3">
      <c r="A150" s="35" t="s">
        <v>63</v>
      </c>
      <c r="B150" s="35" t="s">
        <v>230</v>
      </c>
      <c r="C150" s="35" t="s">
        <v>25</v>
      </c>
      <c r="D150" s="27">
        <v>0.5</v>
      </c>
      <c r="E150" s="25">
        <v>0</v>
      </c>
      <c r="F150" s="25">
        <v>0</v>
      </c>
      <c r="G150" s="25">
        <v>1</v>
      </c>
      <c r="H150" s="25">
        <f t="shared" si="46"/>
        <v>1.5</v>
      </c>
      <c r="I150" s="25">
        <v>0</v>
      </c>
      <c r="J150" s="25">
        <v>0</v>
      </c>
      <c r="K150" s="25">
        <v>0</v>
      </c>
      <c r="L150" s="25">
        <v>0</v>
      </c>
      <c r="M150" s="25">
        <f t="shared" si="47"/>
        <v>0</v>
      </c>
      <c r="N150" s="25">
        <f t="shared" si="48"/>
        <v>0.66666666666666674</v>
      </c>
      <c r="O150" s="25">
        <f t="shared" si="49"/>
        <v>0.5</v>
      </c>
      <c r="P150" s="25">
        <v>0</v>
      </c>
      <c r="Q150" s="25">
        <v>0</v>
      </c>
      <c r="R150" s="25">
        <v>0</v>
      </c>
      <c r="S150" s="25">
        <v>0</v>
      </c>
      <c r="T150" s="25">
        <f t="shared" ref="T150:T181" si="56">SUM(P150:S150)</f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f t="shared" si="55"/>
        <v>0</v>
      </c>
      <c r="Z150" s="25">
        <f t="shared" si="54"/>
        <v>0</v>
      </c>
      <c r="AA150" s="25">
        <f t="shared" si="50"/>
        <v>0</v>
      </c>
      <c r="AB150" s="25">
        <f t="shared" si="51"/>
        <v>0.60000000000000009</v>
      </c>
      <c r="AC150" s="25">
        <f t="shared" si="52"/>
        <v>0.5</v>
      </c>
      <c r="AD150" s="25">
        <f t="shared" si="53"/>
        <v>0.5</v>
      </c>
      <c r="AE150" s="22">
        <v>0</v>
      </c>
      <c r="AF150" s="26"/>
      <c r="AG150" s="26"/>
      <c r="AH150" s="26"/>
      <c r="AI150" s="26"/>
    </row>
    <row r="151" spans="1:35" ht="20.25" customHeight="1" x14ac:dyDescent="0.3">
      <c r="A151" s="35" t="s">
        <v>64</v>
      </c>
      <c r="B151" s="35" t="s">
        <v>231</v>
      </c>
      <c r="C151" s="35" t="s">
        <v>25</v>
      </c>
      <c r="D151" s="27">
        <v>0.5</v>
      </c>
      <c r="E151" s="25">
        <v>0</v>
      </c>
      <c r="F151" s="25">
        <v>0</v>
      </c>
      <c r="G151" s="25">
        <v>1</v>
      </c>
      <c r="H151" s="25">
        <f t="shared" si="46"/>
        <v>1.5</v>
      </c>
      <c r="I151" s="25">
        <v>0</v>
      </c>
      <c r="J151" s="25">
        <v>0</v>
      </c>
      <c r="K151" s="25">
        <v>0</v>
      </c>
      <c r="L151" s="25">
        <v>0</v>
      </c>
      <c r="M151" s="25">
        <f t="shared" si="47"/>
        <v>0</v>
      </c>
      <c r="N151" s="25">
        <f t="shared" si="48"/>
        <v>0.66666666666666674</v>
      </c>
      <c r="O151" s="25">
        <f t="shared" si="49"/>
        <v>0.5</v>
      </c>
      <c r="P151" s="25">
        <v>0</v>
      </c>
      <c r="Q151" s="25">
        <v>0</v>
      </c>
      <c r="R151" s="25">
        <v>0</v>
      </c>
      <c r="S151" s="25">
        <v>0</v>
      </c>
      <c r="T151" s="25">
        <f t="shared" si="56"/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f t="shared" si="55"/>
        <v>0</v>
      </c>
      <c r="Z151" s="25">
        <f t="shared" si="54"/>
        <v>0</v>
      </c>
      <c r="AA151" s="25">
        <f t="shared" si="50"/>
        <v>0</v>
      </c>
      <c r="AB151" s="25">
        <f t="shared" si="51"/>
        <v>0.60000000000000009</v>
      </c>
      <c r="AC151" s="25">
        <f t="shared" si="52"/>
        <v>0.5</v>
      </c>
      <c r="AD151" s="25">
        <f t="shared" si="53"/>
        <v>0.5</v>
      </c>
      <c r="AE151" s="22">
        <v>0</v>
      </c>
      <c r="AF151" s="23"/>
      <c r="AG151" s="23"/>
      <c r="AH151" s="23"/>
      <c r="AI151" s="23"/>
    </row>
    <row r="152" spans="1:35" ht="20.25" customHeight="1" x14ac:dyDescent="0.3">
      <c r="A152" s="35" t="s">
        <v>56</v>
      </c>
      <c r="B152" s="35" t="s">
        <v>223</v>
      </c>
      <c r="C152" s="35" t="s">
        <v>9</v>
      </c>
      <c r="D152" s="27">
        <v>0.5</v>
      </c>
      <c r="E152" s="25">
        <v>0</v>
      </c>
      <c r="F152" s="25">
        <v>0</v>
      </c>
      <c r="G152" s="25">
        <v>1</v>
      </c>
      <c r="H152" s="25">
        <f t="shared" si="46"/>
        <v>1.5</v>
      </c>
      <c r="I152" s="25">
        <v>0</v>
      </c>
      <c r="J152" s="25">
        <v>0</v>
      </c>
      <c r="K152" s="25">
        <v>0</v>
      </c>
      <c r="L152" s="25">
        <v>0</v>
      </c>
      <c r="M152" s="25">
        <f t="shared" si="47"/>
        <v>0</v>
      </c>
      <c r="N152" s="25">
        <f t="shared" si="48"/>
        <v>0.66666666666666674</v>
      </c>
      <c r="O152" s="25">
        <f t="shared" si="49"/>
        <v>0.5</v>
      </c>
      <c r="P152" s="25">
        <v>0</v>
      </c>
      <c r="Q152" s="25">
        <v>0</v>
      </c>
      <c r="R152" s="25">
        <v>0</v>
      </c>
      <c r="S152" s="25">
        <v>0</v>
      </c>
      <c r="T152" s="25">
        <f t="shared" si="56"/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f t="shared" si="55"/>
        <v>0</v>
      </c>
      <c r="Z152" s="25">
        <f t="shared" si="54"/>
        <v>0</v>
      </c>
      <c r="AA152" s="25">
        <f t="shared" si="50"/>
        <v>0</v>
      </c>
      <c r="AB152" s="25">
        <f t="shared" si="51"/>
        <v>0.60000000000000009</v>
      </c>
      <c r="AC152" s="25">
        <f t="shared" si="52"/>
        <v>0.5</v>
      </c>
      <c r="AD152" s="25">
        <f t="shared" si="53"/>
        <v>0.5</v>
      </c>
      <c r="AE152" s="22">
        <v>0</v>
      </c>
      <c r="AF152" s="23"/>
      <c r="AG152" s="23"/>
      <c r="AH152" s="23"/>
      <c r="AI152" s="23"/>
    </row>
    <row r="153" spans="1:35" ht="20.25" customHeight="1" x14ac:dyDescent="0.3">
      <c r="A153" s="35" t="s">
        <v>178</v>
      </c>
      <c r="B153" s="35" t="s">
        <v>179</v>
      </c>
      <c r="C153" s="35" t="s">
        <v>9</v>
      </c>
      <c r="D153" s="21">
        <v>0.5</v>
      </c>
      <c r="E153" s="22">
        <v>0</v>
      </c>
      <c r="F153" s="22">
        <v>0</v>
      </c>
      <c r="G153" s="22">
        <v>1</v>
      </c>
      <c r="H153" s="22">
        <f t="shared" si="46"/>
        <v>1.5</v>
      </c>
      <c r="I153" s="22">
        <v>0</v>
      </c>
      <c r="J153" s="22">
        <v>0</v>
      </c>
      <c r="K153" s="22">
        <v>0</v>
      </c>
      <c r="L153" s="22">
        <v>0</v>
      </c>
      <c r="M153" s="22">
        <f t="shared" si="47"/>
        <v>0</v>
      </c>
      <c r="N153" s="22">
        <f t="shared" si="48"/>
        <v>0.66666666666666674</v>
      </c>
      <c r="O153" s="22">
        <f t="shared" si="49"/>
        <v>0.5</v>
      </c>
      <c r="P153" s="22">
        <v>0</v>
      </c>
      <c r="Q153" s="22">
        <v>0</v>
      </c>
      <c r="R153" s="22">
        <v>0</v>
      </c>
      <c r="S153" s="22">
        <v>0</v>
      </c>
      <c r="T153" s="22">
        <f t="shared" si="56"/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f t="shared" si="55"/>
        <v>0</v>
      </c>
      <c r="Z153" s="22">
        <f t="shared" si="54"/>
        <v>0</v>
      </c>
      <c r="AA153" s="22">
        <f t="shared" si="50"/>
        <v>0</v>
      </c>
      <c r="AB153" s="22">
        <f t="shared" si="51"/>
        <v>0.60000000000000009</v>
      </c>
      <c r="AC153" s="22">
        <f t="shared" si="52"/>
        <v>0.5</v>
      </c>
      <c r="AD153" s="22">
        <f t="shared" si="53"/>
        <v>0.5</v>
      </c>
      <c r="AE153" s="22">
        <v>0</v>
      </c>
      <c r="AF153" s="26"/>
      <c r="AG153" s="26"/>
      <c r="AH153" s="26"/>
      <c r="AI153" s="26"/>
    </row>
    <row r="154" spans="1:35" ht="20.25" customHeight="1" x14ac:dyDescent="0.3">
      <c r="A154" s="35" t="s">
        <v>57</v>
      </c>
      <c r="B154" s="35" t="s">
        <v>224</v>
      </c>
      <c r="C154" s="35" t="s">
        <v>9</v>
      </c>
      <c r="D154" s="28">
        <v>0.5</v>
      </c>
      <c r="E154" s="22">
        <v>0</v>
      </c>
      <c r="F154" s="22">
        <v>0</v>
      </c>
      <c r="G154" s="22">
        <v>1</v>
      </c>
      <c r="H154" s="22">
        <f t="shared" si="46"/>
        <v>1.5</v>
      </c>
      <c r="I154" s="22">
        <v>0</v>
      </c>
      <c r="J154" s="22">
        <v>0</v>
      </c>
      <c r="K154" s="22">
        <v>0</v>
      </c>
      <c r="L154" s="22">
        <v>0</v>
      </c>
      <c r="M154" s="22">
        <f t="shared" si="47"/>
        <v>0</v>
      </c>
      <c r="N154" s="22">
        <f t="shared" si="48"/>
        <v>0.66666666666666674</v>
      </c>
      <c r="O154" s="22">
        <f t="shared" si="49"/>
        <v>0.5</v>
      </c>
      <c r="P154" s="22">
        <v>0</v>
      </c>
      <c r="Q154" s="22">
        <v>0</v>
      </c>
      <c r="R154" s="22">
        <v>0</v>
      </c>
      <c r="S154" s="22">
        <v>0</v>
      </c>
      <c r="T154" s="22">
        <f t="shared" si="56"/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f t="shared" si="55"/>
        <v>0</v>
      </c>
      <c r="Z154" s="22">
        <f t="shared" si="54"/>
        <v>0</v>
      </c>
      <c r="AA154" s="22">
        <f t="shared" si="50"/>
        <v>0</v>
      </c>
      <c r="AB154" s="22">
        <f t="shared" si="51"/>
        <v>0.60000000000000009</v>
      </c>
      <c r="AC154" s="22">
        <f t="shared" si="52"/>
        <v>0.5</v>
      </c>
      <c r="AD154" s="22">
        <f t="shared" si="53"/>
        <v>0.5</v>
      </c>
      <c r="AE154" s="22">
        <v>0</v>
      </c>
      <c r="AF154" s="23"/>
      <c r="AG154" s="23"/>
      <c r="AH154" s="23"/>
      <c r="AI154" s="23"/>
    </row>
    <row r="155" spans="1:35" ht="20.25" customHeight="1" x14ac:dyDescent="0.3">
      <c r="A155" s="35" t="s">
        <v>272</v>
      </c>
      <c r="B155" s="35" t="s">
        <v>273</v>
      </c>
      <c r="C155" s="35" t="s">
        <v>9</v>
      </c>
      <c r="D155" s="24">
        <v>0.5</v>
      </c>
      <c r="E155" s="25">
        <v>0</v>
      </c>
      <c r="F155" s="25">
        <v>0</v>
      </c>
      <c r="G155" s="25">
        <v>1</v>
      </c>
      <c r="H155" s="25">
        <f t="shared" si="46"/>
        <v>1.5</v>
      </c>
      <c r="I155" s="25">
        <v>0</v>
      </c>
      <c r="J155" s="25">
        <v>0</v>
      </c>
      <c r="K155" s="25">
        <v>0</v>
      </c>
      <c r="L155" s="25">
        <v>0</v>
      </c>
      <c r="M155" s="25">
        <f t="shared" si="47"/>
        <v>0</v>
      </c>
      <c r="N155" s="25">
        <f t="shared" si="48"/>
        <v>0.66666666666666674</v>
      </c>
      <c r="O155" s="25">
        <f t="shared" si="49"/>
        <v>0.5</v>
      </c>
      <c r="P155" s="25">
        <v>0</v>
      </c>
      <c r="Q155" s="25">
        <v>0</v>
      </c>
      <c r="R155" s="25">
        <v>0</v>
      </c>
      <c r="S155" s="25">
        <v>0</v>
      </c>
      <c r="T155" s="25">
        <f t="shared" si="56"/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f t="shared" si="55"/>
        <v>0</v>
      </c>
      <c r="Z155" s="25">
        <f t="shared" si="54"/>
        <v>0</v>
      </c>
      <c r="AA155" s="25">
        <f t="shared" si="50"/>
        <v>0</v>
      </c>
      <c r="AB155" s="25">
        <f t="shared" si="51"/>
        <v>0.60000000000000009</v>
      </c>
      <c r="AC155" s="25">
        <f t="shared" si="52"/>
        <v>0.5</v>
      </c>
      <c r="AD155" s="25">
        <f t="shared" si="53"/>
        <v>0.5</v>
      </c>
      <c r="AE155" s="22">
        <v>0</v>
      </c>
      <c r="AF155" s="26"/>
      <c r="AG155" s="26"/>
      <c r="AH155" s="26"/>
      <c r="AI155" s="26"/>
    </row>
    <row r="156" spans="1:35" ht="20.25" customHeight="1" x14ac:dyDescent="0.3">
      <c r="A156" s="35" t="s">
        <v>276</v>
      </c>
      <c r="B156" s="35" t="s">
        <v>277</v>
      </c>
      <c r="C156" s="35" t="s">
        <v>9</v>
      </c>
      <c r="D156" s="24">
        <v>0.5</v>
      </c>
      <c r="E156" s="25">
        <v>0</v>
      </c>
      <c r="F156" s="25">
        <v>0</v>
      </c>
      <c r="G156" s="25">
        <v>1</v>
      </c>
      <c r="H156" s="25">
        <f t="shared" si="46"/>
        <v>1.5</v>
      </c>
      <c r="I156" s="25">
        <v>0</v>
      </c>
      <c r="J156" s="25">
        <v>0</v>
      </c>
      <c r="K156" s="25">
        <v>0</v>
      </c>
      <c r="L156" s="25">
        <v>0</v>
      </c>
      <c r="M156" s="25">
        <f t="shared" si="47"/>
        <v>0</v>
      </c>
      <c r="N156" s="25">
        <f t="shared" si="48"/>
        <v>0.66666666666666674</v>
      </c>
      <c r="O156" s="25">
        <f t="shared" si="49"/>
        <v>0.5</v>
      </c>
      <c r="P156" s="25">
        <v>0</v>
      </c>
      <c r="Q156" s="25">
        <v>0</v>
      </c>
      <c r="R156" s="25">
        <v>0</v>
      </c>
      <c r="S156" s="25">
        <v>0</v>
      </c>
      <c r="T156" s="25">
        <f t="shared" si="56"/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f t="shared" si="55"/>
        <v>0</v>
      </c>
      <c r="Z156" s="25">
        <f t="shared" si="54"/>
        <v>0</v>
      </c>
      <c r="AA156" s="25">
        <f t="shared" si="50"/>
        <v>0</v>
      </c>
      <c r="AB156" s="25">
        <f t="shared" si="51"/>
        <v>0.60000000000000009</v>
      </c>
      <c r="AC156" s="25">
        <f t="shared" si="52"/>
        <v>0.5</v>
      </c>
      <c r="AD156" s="25">
        <f t="shared" si="53"/>
        <v>0.5</v>
      </c>
      <c r="AE156" s="22">
        <v>0</v>
      </c>
      <c r="AF156" s="23"/>
      <c r="AG156" s="23"/>
      <c r="AH156" s="23"/>
      <c r="AI156" s="23"/>
    </row>
    <row r="157" spans="1:35" ht="20.25" customHeight="1" x14ac:dyDescent="0.3">
      <c r="A157" s="35" t="s">
        <v>293</v>
      </c>
      <c r="B157" s="35" t="s">
        <v>294</v>
      </c>
      <c r="C157" s="35" t="s">
        <v>25</v>
      </c>
      <c r="D157" s="24">
        <v>0.5</v>
      </c>
      <c r="E157" s="25">
        <v>0</v>
      </c>
      <c r="F157" s="25">
        <v>0</v>
      </c>
      <c r="G157" s="25">
        <v>1</v>
      </c>
      <c r="H157" s="25">
        <f t="shared" si="46"/>
        <v>1.5</v>
      </c>
      <c r="I157" s="25">
        <v>0</v>
      </c>
      <c r="J157" s="25">
        <v>0</v>
      </c>
      <c r="K157" s="25">
        <v>0</v>
      </c>
      <c r="L157" s="25">
        <v>0</v>
      </c>
      <c r="M157" s="25">
        <f t="shared" si="47"/>
        <v>0</v>
      </c>
      <c r="N157" s="25">
        <f t="shared" si="48"/>
        <v>0.66666666666666674</v>
      </c>
      <c r="O157" s="25">
        <f t="shared" si="49"/>
        <v>0.5</v>
      </c>
      <c r="P157" s="25">
        <v>0</v>
      </c>
      <c r="Q157" s="25">
        <v>0</v>
      </c>
      <c r="R157" s="25">
        <v>0</v>
      </c>
      <c r="S157" s="25">
        <v>0</v>
      </c>
      <c r="T157" s="25">
        <f t="shared" si="56"/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f t="shared" si="55"/>
        <v>0</v>
      </c>
      <c r="Z157" s="25">
        <f t="shared" si="54"/>
        <v>0</v>
      </c>
      <c r="AA157" s="25">
        <f t="shared" si="50"/>
        <v>0</v>
      </c>
      <c r="AB157" s="25">
        <f t="shared" si="51"/>
        <v>0.60000000000000009</v>
      </c>
      <c r="AC157" s="25">
        <f t="shared" si="52"/>
        <v>0.5</v>
      </c>
      <c r="AD157" s="25">
        <f t="shared" si="53"/>
        <v>0.5</v>
      </c>
      <c r="AE157" s="22">
        <v>0</v>
      </c>
      <c r="AF157" s="23"/>
      <c r="AG157" s="23"/>
      <c r="AH157" s="23"/>
      <c r="AI157" s="23"/>
    </row>
    <row r="158" spans="1:35" ht="20.25" customHeight="1" x14ac:dyDescent="0.3">
      <c r="A158" s="35" t="s">
        <v>59</v>
      </c>
      <c r="B158" s="35" t="s">
        <v>226</v>
      </c>
      <c r="C158" s="35" t="s">
        <v>9</v>
      </c>
      <c r="D158" s="27">
        <v>0.5</v>
      </c>
      <c r="E158" s="25">
        <v>0</v>
      </c>
      <c r="F158" s="25">
        <v>0</v>
      </c>
      <c r="G158" s="25">
        <v>1</v>
      </c>
      <c r="H158" s="25">
        <f t="shared" si="46"/>
        <v>1.5</v>
      </c>
      <c r="I158" s="25">
        <v>0</v>
      </c>
      <c r="J158" s="25">
        <v>0</v>
      </c>
      <c r="K158" s="25">
        <v>0</v>
      </c>
      <c r="L158" s="25">
        <v>0</v>
      </c>
      <c r="M158" s="25">
        <f t="shared" si="47"/>
        <v>0</v>
      </c>
      <c r="N158" s="25">
        <f t="shared" si="48"/>
        <v>0.66666666666666674</v>
      </c>
      <c r="O158" s="25">
        <f t="shared" si="49"/>
        <v>0.5</v>
      </c>
      <c r="P158" s="25">
        <v>0</v>
      </c>
      <c r="Q158" s="25">
        <v>0</v>
      </c>
      <c r="R158" s="25">
        <v>0</v>
      </c>
      <c r="S158" s="25">
        <v>0</v>
      </c>
      <c r="T158" s="25">
        <f t="shared" si="56"/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f t="shared" si="55"/>
        <v>0</v>
      </c>
      <c r="Z158" s="25">
        <f t="shared" si="54"/>
        <v>0</v>
      </c>
      <c r="AA158" s="25">
        <f t="shared" si="50"/>
        <v>0</v>
      </c>
      <c r="AB158" s="25">
        <f t="shared" si="51"/>
        <v>0.60000000000000009</v>
      </c>
      <c r="AC158" s="25">
        <f t="shared" si="52"/>
        <v>0.5</v>
      </c>
      <c r="AD158" s="25">
        <f t="shared" si="53"/>
        <v>0.5</v>
      </c>
      <c r="AE158" s="22">
        <v>0</v>
      </c>
      <c r="AF158" s="23"/>
      <c r="AG158" s="23"/>
      <c r="AH158" s="23"/>
      <c r="AI158" s="23"/>
    </row>
    <row r="159" spans="1:35" ht="20.25" customHeight="1" x14ac:dyDescent="0.3">
      <c r="A159" s="35" t="s">
        <v>232</v>
      </c>
      <c r="B159" s="35" t="s">
        <v>233</v>
      </c>
      <c r="C159" s="35" t="s">
        <v>25</v>
      </c>
      <c r="D159" s="21">
        <v>0.5</v>
      </c>
      <c r="E159" s="22">
        <v>0</v>
      </c>
      <c r="F159" s="22">
        <v>0</v>
      </c>
      <c r="G159" s="22">
        <v>1</v>
      </c>
      <c r="H159" s="22">
        <f t="shared" si="46"/>
        <v>1.5</v>
      </c>
      <c r="I159" s="22">
        <v>0</v>
      </c>
      <c r="J159" s="22">
        <v>0</v>
      </c>
      <c r="K159" s="22">
        <v>0</v>
      </c>
      <c r="L159" s="22">
        <v>0</v>
      </c>
      <c r="M159" s="22">
        <f t="shared" si="47"/>
        <v>0</v>
      </c>
      <c r="N159" s="22">
        <f t="shared" si="48"/>
        <v>0.66666666666666674</v>
      </c>
      <c r="O159" s="22">
        <f t="shared" si="49"/>
        <v>0.5</v>
      </c>
      <c r="P159" s="22">
        <v>0</v>
      </c>
      <c r="Q159" s="22">
        <v>0</v>
      </c>
      <c r="R159" s="22">
        <v>0</v>
      </c>
      <c r="S159" s="22">
        <v>0</v>
      </c>
      <c r="T159" s="22">
        <f t="shared" si="56"/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f t="shared" si="55"/>
        <v>0</v>
      </c>
      <c r="Z159" s="22">
        <f t="shared" si="54"/>
        <v>0</v>
      </c>
      <c r="AA159" s="22">
        <f t="shared" si="50"/>
        <v>0</v>
      </c>
      <c r="AB159" s="22">
        <f t="shared" si="51"/>
        <v>0.60000000000000009</v>
      </c>
      <c r="AC159" s="22">
        <f t="shared" si="52"/>
        <v>0.5</v>
      </c>
      <c r="AD159" s="22">
        <f t="shared" si="53"/>
        <v>0.5</v>
      </c>
      <c r="AE159" s="22">
        <v>0</v>
      </c>
      <c r="AF159" s="23"/>
      <c r="AG159" s="23"/>
      <c r="AH159" s="23"/>
      <c r="AI159" s="23"/>
    </row>
    <row r="160" spans="1:35" ht="20.25" customHeight="1" x14ac:dyDescent="0.3">
      <c r="A160" s="35" t="s">
        <v>53</v>
      </c>
      <c r="B160" s="35" t="s">
        <v>220</v>
      </c>
      <c r="C160" s="35" t="s">
        <v>9</v>
      </c>
      <c r="D160" s="27">
        <v>0</v>
      </c>
      <c r="E160" s="25">
        <v>0</v>
      </c>
      <c r="F160" s="25">
        <v>0</v>
      </c>
      <c r="G160" s="25">
        <v>1</v>
      </c>
      <c r="H160" s="25">
        <f t="shared" si="46"/>
        <v>1</v>
      </c>
      <c r="I160" s="25">
        <v>0</v>
      </c>
      <c r="J160" s="25">
        <v>0</v>
      </c>
      <c r="K160" s="25">
        <v>0</v>
      </c>
      <c r="L160" s="25">
        <v>0</v>
      </c>
      <c r="M160" s="25">
        <f t="shared" si="47"/>
        <v>0</v>
      </c>
      <c r="N160" s="25">
        <f t="shared" si="48"/>
        <v>0.44444444444444448</v>
      </c>
      <c r="O160" s="25">
        <f t="shared" si="49"/>
        <v>0.5</v>
      </c>
      <c r="P160" s="25">
        <v>0</v>
      </c>
      <c r="Q160" s="25">
        <v>0</v>
      </c>
      <c r="R160" s="25">
        <v>0</v>
      </c>
      <c r="S160" s="25">
        <v>0</v>
      </c>
      <c r="T160" s="25">
        <f t="shared" si="56"/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f t="shared" si="55"/>
        <v>0</v>
      </c>
      <c r="Z160" s="25">
        <f t="shared" si="54"/>
        <v>0</v>
      </c>
      <c r="AA160" s="25">
        <f t="shared" si="50"/>
        <v>0</v>
      </c>
      <c r="AB160" s="25">
        <f t="shared" si="51"/>
        <v>0.4</v>
      </c>
      <c r="AC160" s="25">
        <f t="shared" si="52"/>
        <v>0.5</v>
      </c>
      <c r="AD160" s="25">
        <f t="shared" si="53"/>
        <v>0.5</v>
      </c>
      <c r="AE160" s="22">
        <v>0</v>
      </c>
      <c r="AF160" s="23"/>
      <c r="AG160" s="23"/>
      <c r="AH160" s="23"/>
      <c r="AI160" s="23"/>
    </row>
    <row r="161" spans="1:35" ht="20.25" customHeight="1" x14ac:dyDescent="0.3">
      <c r="A161" s="35" t="s">
        <v>268</v>
      </c>
      <c r="B161" s="35" t="s">
        <v>269</v>
      </c>
      <c r="C161" s="35" t="s">
        <v>9</v>
      </c>
      <c r="D161" s="24">
        <v>0</v>
      </c>
      <c r="E161" s="25">
        <v>0</v>
      </c>
      <c r="F161" s="25">
        <v>0</v>
      </c>
      <c r="G161" s="25">
        <v>1</v>
      </c>
      <c r="H161" s="25">
        <f t="shared" si="46"/>
        <v>1</v>
      </c>
      <c r="I161" s="25">
        <v>0</v>
      </c>
      <c r="J161" s="25">
        <v>0</v>
      </c>
      <c r="K161" s="25">
        <v>0</v>
      </c>
      <c r="L161" s="25">
        <v>0</v>
      </c>
      <c r="M161" s="25">
        <f t="shared" si="47"/>
        <v>0</v>
      </c>
      <c r="N161" s="25">
        <f t="shared" si="48"/>
        <v>0.44444444444444448</v>
      </c>
      <c r="O161" s="25">
        <f t="shared" si="49"/>
        <v>0.5</v>
      </c>
      <c r="P161" s="25">
        <v>0</v>
      </c>
      <c r="Q161" s="25">
        <v>0</v>
      </c>
      <c r="R161" s="25">
        <v>0</v>
      </c>
      <c r="S161" s="25">
        <v>0</v>
      </c>
      <c r="T161" s="25">
        <f t="shared" si="56"/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f t="shared" si="55"/>
        <v>0</v>
      </c>
      <c r="Z161" s="25">
        <f t="shared" si="54"/>
        <v>0</v>
      </c>
      <c r="AA161" s="25">
        <f t="shared" si="50"/>
        <v>0</v>
      </c>
      <c r="AB161" s="25">
        <f t="shared" si="51"/>
        <v>0.4</v>
      </c>
      <c r="AC161" s="25">
        <f t="shared" si="52"/>
        <v>0.5</v>
      </c>
      <c r="AD161" s="25">
        <f t="shared" si="53"/>
        <v>0.5</v>
      </c>
      <c r="AE161" s="22">
        <v>0</v>
      </c>
      <c r="AF161" s="23"/>
      <c r="AG161" s="23"/>
      <c r="AH161" s="23"/>
      <c r="AI161" s="23"/>
    </row>
    <row r="162" spans="1:35" ht="20.25" customHeight="1" x14ac:dyDescent="0.3">
      <c r="A162" s="35" t="s">
        <v>38</v>
      </c>
      <c r="B162" s="35" t="s">
        <v>39</v>
      </c>
      <c r="C162" s="35" t="s">
        <v>25</v>
      </c>
      <c r="D162" s="21">
        <v>0</v>
      </c>
      <c r="E162" s="22">
        <v>0</v>
      </c>
      <c r="F162" s="22">
        <v>0</v>
      </c>
      <c r="G162" s="22">
        <v>1</v>
      </c>
      <c r="H162" s="22">
        <f t="shared" si="46"/>
        <v>1</v>
      </c>
      <c r="I162" s="22">
        <v>0</v>
      </c>
      <c r="J162" s="22">
        <v>0</v>
      </c>
      <c r="K162" s="22">
        <v>0</v>
      </c>
      <c r="L162" s="22">
        <v>0</v>
      </c>
      <c r="M162" s="22">
        <f t="shared" si="47"/>
        <v>0</v>
      </c>
      <c r="N162" s="22">
        <f t="shared" si="48"/>
        <v>0.44444444444444448</v>
      </c>
      <c r="O162" s="22">
        <f t="shared" si="49"/>
        <v>0.5</v>
      </c>
      <c r="P162" s="22">
        <v>0</v>
      </c>
      <c r="Q162" s="22">
        <v>0</v>
      </c>
      <c r="R162" s="22">
        <v>0</v>
      </c>
      <c r="S162" s="22">
        <v>0</v>
      </c>
      <c r="T162" s="22">
        <f t="shared" si="56"/>
        <v>0</v>
      </c>
      <c r="U162" s="22">
        <v>0</v>
      </c>
      <c r="V162" s="22">
        <v>0</v>
      </c>
      <c r="W162" s="22">
        <v>0</v>
      </c>
      <c r="X162" s="22">
        <v>0</v>
      </c>
      <c r="Y162" s="22">
        <f t="shared" si="55"/>
        <v>0</v>
      </c>
      <c r="Z162" s="22">
        <f t="shared" si="54"/>
        <v>0</v>
      </c>
      <c r="AA162" s="22">
        <f t="shared" si="50"/>
        <v>0</v>
      </c>
      <c r="AB162" s="22">
        <f t="shared" si="51"/>
        <v>0.4</v>
      </c>
      <c r="AC162" s="22">
        <f t="shared" si="52"/>
        <v>0.5</v>
      </c>
      <c r="AD162" s="22">
        <f t="shared" si="53"/>
        <v>0.5</v>
      </c>
      <c r="AE162" s="22">
        <v>0</v>
      </c>
      <c r="AF162" s="26"/>
      <c r="AG162" s="26"/>
      <c r="AH162" s="26"/>
      <c r="AI162" s="26"/>
    </row>
    <row r="163" spans="1:35" ht="20.25" customHeight="1" x14ac:dyDescent="0.3">
      <c r="A163" s="35" t="s">
        <v>209</v>
      </c>
      <c r="B163" s="35" t="s">
        <v>40</v>
      </c>
      <c r="C163" s="35" t="s">
        <v>25</v>
      </c>
      <c r="D163" s="24">
        <v>0</v>
      </c>
      <c r="E163" s="25">
        <v>0</v>
      </c>
      <c r="F163" s="25">
        <v>0</v>
      </c>
      <c r="G163" s="25">
        <v>1</v>
      </c>
      <c r="H163" s="25">
        <f t="shared" si="46"/>
        <v>1</v>
      </c>
      <c r="I163" s="25">
        <v>0</v>
      </c>
      <c r="J163" s="25">
        <v>0</v>
      </c>
      <c r="K163" s="25">
        <v>0</v>
      </c>
      <c r="L163" s="25">
        <v>0</v>
      </c>
      <c r="M163" s="25">
        <f t="shared" si="47"/>
        <v>0</v>
      </c>
      <c r="N163" s="25">
        <f t="shared" si="48"/>
        <v>0.44444444444444448</v>
      </c>
      <c r="O163" s="25">
        <f t="shared" si="49"/>
        <v>0.5</v>
      </c>
      <c r="P163" s="25">
        <v>0</v>
      </c>
      <c r="Q163" s="25">
        <v>0</v>
      </c>
      <c r="R163" s="25">
        <v>0</v>
      </c>
      <c r="S163" s="25">
        <v>0</v>
      </c>
      <c r="T163" s="25">
        <f t="shared" si="56"/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f t="shared" si="55"/>
        <v>0</v>
      </c>
      <c r="Z163" s="25">
        <f t="shared" si="54"/>
        <v>0</v>
      </c>
      <c r="AA163" s="25">
        <f t="shared" si="50"/>
        <v>0</v>
      </c>
      <c r="AB163" s="25">
        <f t="shared" si="51"/>
        <v>0.4</v>
      </c>
      <c r="AC163" s="25">
        <f t="shared" si="52"/>
        <v>0.5</v>
      </c>
      <c r="AD163" s="25">
        <f t="shared" si="53"/>
        <v>0.5</v>
      </c>
      <c r="AE163" s="22">
        <v>0</v>
      </c>
      <c r="AF163" s="23"/>
      <c r="AG163" s="23"/>
      <c r="AH163" s="23"/>
      <c r="AI163" s="23"/>
    </row>
    <row r="164" spans="1:35" ht="20.25" customHeight="1" x14ac:dyDescent="0.3">
      <c r="A164" s="35" t="s">
        <v>41</v>
      </c>
      <c r="B164" s="35" t="s">
        <v>210</v>
      </c>
      <c r="C164" s="35" t="s">
        <v>25</v>
      </c>
      <c r="D164" s="24">
        <v>0</v>
      </c>
      <c r="E164" s="25">
        <v>0</v>
      </c>
      <c r="F164" s="25">
        <v>0</v>
      </c>
      <c r="G164" s="25">
        <v>1</v>
      </c>
      <c r="H164" s="25">
        <f t="shared" si="46"/>
        <v>1</v>
      </c>
      <c r="I164" s="25">
        <v>0</v>
      </c>
      <c r="J164" s="25">
        <v>0</v>
      </c>
      <c r="K164" s="25">
        <v>0</v>
      </c>
      <c r="L164" s="25">
        <v>0</v>
      </c>
      <c r="M164" s="25">
        <f t="shared" si="47"/>
        <v>0</v>
      </c>
      <c r="N164" s="25">
        <f t="shared" si="48"/>
        <v>0.44444444444444448</v>
      </c>
      <c r="O164" s="25">
        <f t="shared" si="49"/>
        <v>0.5</v>
      </c>
      <c r="P164" s="25">
        <v>0</v>
      </c>
      <c r="Q164" s="25">
        <v>0</v>
      </c>
      <c r="R164" s="25">
        <v>0</v>
      </c>
      <c r="S164" s="25">
        <v>0</v>
      </c>
      <c r="T164" s="25">
        <f t="shared" si="56"/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f t="shared" si="55"/>
        <v>0</v>
      </c>
      <c r="Z164" s="25">
        <f t="shared" si="54"/>
        <v>0</v>
      </c>
      <c r="AA164" s="25">
        <f t="shared" si="50"/>
        <v>0</v>
      </c>
      <c r="AB164" s="25">
        <f t="shared" si="51"/>
        <v>0.4</v>
      </c>
      <c r="AC164" s="25">
        <f t="shared" si="52"/>
        <v>0.5</v>
      </c>
      <c r="AD164" s="25">
        <f t="shared" si="53"/>
        <v>0.5</v>
      </c>
      <c r="AE164" s="22">
        <v>0</v>
      </c>
      <c r="AF164" s="26"/>
      <c r="AG164" s="26"/>
      <c r="AH164" s="26"/>
      <c r="AI164" s="26"/>
    </row>
    <row r="165" spans="1:35" ht="20.25" customHeight="1" x14ac:dyDescent="0.3">
      <c r="A165" s="35" t="s">
        <v>207</v>
      </c>
      <c r="B165" s="35" t="s">
        <v>208</v>
      </c>
      <c r="C165" s="35" t="s">
        <v>9</v>
      </c>
      <c r="D165" s="21">
        <v>0</v>
      </c>
      <c r="E165" s="22">
        <v>0</v>
      </c>
      <c r="F165" s="22">
        <v>0</v>
      </c>
      <c r="G165" s="22">
        <v>1</v>
      </c>
      <c r="H165" s="22">
        <f t="shared" ref="H165:H183" si="57">SUM(D165:G165)</f>
        <v>1</v>
      </c>
      <c r="I165" s="22">
        <v>0</v>
      </c>
      <c r="J165" s="22">
        <v>0</v>
      </c>
      <c r="K165" s="22">
        <v>0</v>
      </c>
      <c r="L165" s="22">
        <v>0</v>
      </c>
      <c r="M165" s="22">
        <f t="shared" ref="M165:M183" si="58">SUM(I165:L165)</f>
        <v>0</v>
      </c>
      <c r="N165" s="22">
        <f t="shared" ref="N165:N183" si="59">SUM(H165*$AF$4+M165*$AG$4)*(10/(($AF$4+$AG$4)*10))</f>
        <v>0.44444444444444448</v>
      </c>
      <c r="O165" s="22">
        <f t="shared" ref="O165:O183" si="60">ROUND(N165/5,1)*5</f>
        <v>0.5</v>
      </c>
      <c r="P165" s="22">
        <v>0</v>
      </c>
      <c r="Q165" s="22">
        <v>0</v>
      </c>
      <c r="R165" s="22">
        <v>0</v>
      </c>
      <c r="S165" s="22">
        <v>0</v>
      </c>
      <c r="T165" s="22">
        <f t="shared" si="56"/>
        <v>0</v>
      </c>
      <c r="U165" s="22">
        <v>0</v>
      </c>
      <c r="V165" s="22">
        <v>0</v>
      </c>
      <c r="W165" s="22">
        <v>0</v>
      </c>
      <c r="X165" s="22">
        <v>0</v>
      </c>
      <c r="Y165" s="22">
        <f t="shared" si="55"/>
        <v>0</v>
      </c>
      <c r="Z165" s="22">
        <f t="shared" si="54"/>
        <v>0</v>
      </c>
      <c r="AA165" s="22">
        <f t="shared" ref="AA165:AA183" si="61">ROUND(Z165/5,1)*5</f>
        <v>0</v>
      </c>
      <c r="AB165" s="22">
        <f t="shared" ref="AB165:AB183" si="62">N165*($AF$4+$AG$4)+Z165*($AH$4+$AI$4)</f>
        <v>0.4</v>
      </c>
      <c r="AC165" s="22">
        <f t="shared" ref="AC165:AC183" si="63">ROUND(AB165/5,1)*5</f>
        <v>0.5</v>
      </c>
      <c r="AD165" s="22">
        <f t="shared" si="53"/>
        <v>0.5</v>
      </c>
      <c r="AE165" s="22">
        <v>0</v>
      </c>
      <c r="AF165" s="26"/>
      <c r="AG165" s="26"/>
      <c r="AH165" s="26"/>
      <c r="AI165" s="26"/>
    </row>
    <row r="166" spans="1:35" ht="20.25" customHeight="1" x14ac:dyDescent="0.3">
      <c r="A166" s="35" t="s">
        <v>180</v>
      </c>
      <c r="B166" s="35" t="s">
        <v>181</v>
      </c>
      <c r="C166" s="35" t="s">
        <v>15</v>
      </c>
      <c r="D166" s="24">
        <v>0</v>
      </c>
      <c r="E166" s="25">
        <v>0</v>
      </c>
      <c r="F166" s="25">
        <v>0</v>
      </c>
      <c r="G166" s="25">
        <v>0</v>
      </c>
      <c r="H166" s="25">
        <f t="shared" si="57"/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f t="shared" si="58"/>
        <v>0</v>
      </c>
      <c r="N166" s="25">
        <f t="shared" si="59"/>
        <v>0</v>
      </c>
      <c r="O166" s="25">
        <f t="shared" si="60"/>
        <v>0</v>
      </c>
      <c r="P166" s="25">
        <v>0</v>
      </c>
      <c r="Q166" s="25">
        <v>0</v>
      </c>
      <c r="R166" s="25">
        <v>0</v>
      </c>
      <c r="S166" s="25">
        <v>0</v>
      </c>
      <c r="T166" s="25">
        <f t="shared" si="56"/>
        <v>0</v>
      </c>
      <c r="U166" s="26"/>
      <c r="V166" s="26"/>
      <c r="W166" s="26"/>
      <c r="X166" s="26"/>
      <c r="Y166" s="26">
        <f t="shared" si="55"/>
        <v>0</v>
      </c>
      <c r="Z166" s="25">
        <f t="shared" si="54"/>
        <v>0</v>
      </c>
      <c r="AA166" s="25">
        <f t="shared" si="61"/>
        <v>0</v>
      </c>
      <c r="AB166" s="25">
        <f t="shared" si="62"/>
        <v>0</v>
      </c>
      <c r="AC166" s="25">
        <f t="shared" si="63"/>
        <v>0</v>
      </c>
      <c r="AD166" s="25">
        <f t="shared" si="53"/>
        <v>0</v>
      </c>
      <c r="AE166" s="22">
        <v>0</v>
      </c>
      <c r="AF166" s="26"/>
      <c r="AG166" s="26"/>
      <c r="AH166" s="26"/>
      <c r="AI166" s="26"/>
    </row>
    <row r="167" spans="1:35" ht="20.25" customHeight="1" x14ac:dyDescent="0.3">
      <c r="A167" s="35" t="s">
        <v>16</v>
      </c>
      <c r="B167" s="35" t="s">
        <v>17</v>
      </c>
      <c r="C167" s="35" t="s">
        <v>15</v>
      </c>
      <c r="D167" s="24">
        <v>0</v>
      </c>
      <c r="E167" s="25">
        <v>0</v>
      </c>
      <c r="F167" s="25">
        <v>0</v>
      </c>
      <c r="G167" s="25">
        <v>0</v>
      </c>
      <c r="H167" s="25">
        <f t="shared" si="57"/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f t="shared" si="58"/>
        <v>0</v>
      </c>
      <c r="N167" s="25">
        <f t="shared" si="59"/>
        <v>0</v>
      </c>
      <c r="O167" s="25">
        <f t="shared" si="60"/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f t="shared" si="56"/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f t="shared" si="55"/>
        <v>0</v>
      </c>
      <c r="Z167" s="25">
        <f t="shared" si="54"/>
        <v>0</v>
      </c>
      <c r="AA167" s="25">
        <f t="shared" si="61"/>
        <v>0</v>
      </c>
      <c r="AB167" s="25">
        <f t="shared" si="62"/>
        <v>0</v>
      </c>
      <c r="AC167" s="25">
        <f t="shared" si="63"/>
        <v>0</v>
      </c>
      <c r="AD167" s="25">
        <f t="shared" si="53"/>
        <v>0</v>
      </c>
      <c r="AE167" s="22">
        <v>0</v>
      </c>
      <c r="AF167" s="26"/>
      <c r="AG167" s="26"/>
      <c r="AH167" s="26"/>
      <c r="AI167" s="26"/>
    </row>
    <row r="168" spans="1:35" ht="20.25" customHeight="1" x14ac:dyDescent="0.3">
      <c r="A168" s="35" t="s">
        <v>18</v>
      </c>
      <c r="B168" s="35" t="s">
        <v>182</v>
      </c>
      <c r="C168" s="35" t="s">
        <v>15</v>
      </c>
      <c r="D168" s="21">
        <v>0</v>
      </c>
      <c r="E168" s="22">
        <v>0</v>
      </c>
      <c r="F168" s="22">
        <v>0</v>
      </c>
      <c r="G168" s="22">
        <v>0</v>
      </c>
      <c r="H168" s="22">
        <f t="shared" si="57"/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f t="shared" si="58"/>
        <v>0</v>
      </c>
      <c r="N168" s="22">
        <f t="shared" si="59"/>
        <v>0</v>
      </c>
      <c r="O168" s="22">
        <f t="shared" si="60"/>
        <v>0</v>
      </c>
      <c r="P168" s="22">
        <v>0</v>
      </c>
      <c r="Q168" s="22">
        <v>0</v>
      </c>
      <c r="R168" s="22">
        <v>0</v>
      </c>
      <c r="S168" s="22">
        <v>0</v>
      </c>
      <c r="T168" s="22">
        <f t="shared" si="56"/>
        <v>0</v>
      </c>
      <c r="U168" s="22">
        <v>0</v>
      </c>
      <c r="V168" s="22">
        <v>0</v>
      </c>
      <c r="W168" s="22">
        <v>0</v>
      </c>
      <c r="X168" s="22">
        <v>0</v>
      </c>
      <c r="Y168" s="22">
        <f t="shared" si="55"/>
        <v>0</v>
      </c>
      <c r="Z168" s="22">
        <f t="shared" si="54"/>
        <v>0</v>
      </c>
      <c r="AA168" s="22">
        <f t="shared" si="61"/>
        <v>0</v>
      </c>
      <c r="AB168" s="22">
        <f t="shared" si="62"/>
        <v>0</v>
      </c>
      <c r="AC168" s="22">
        <f t="shared" si="63"/>
        <v>0</v>
      </c>
      <c r="AD168" s="22">
        <f t="shared" ref="AD168:AD183" si="64">ROUND(AC168/5,1)*5</f>
        <v>0</v>
      </c>
      <c r="AE168" s="22">
        <v>0</v>
      </c>
      <c r="AF168" s="23"/>
      <c r="AG168" s="23"/>
      <c r="AH168" s="23"/>
      <c r="AI168" s="23"/>
    </row>
    <row r="169" spans="1:35" ht="20.25" customHeight="1" x14ac:dyDescent="0.3">
      <c r="A169" s="35" t="s">
        <v>177</v>
      </c>
      <c r="B169" s="35" t="s">
        <v>12</v>
      </c>
      <c r="C169" s="35" t="s">
        <v>9</v>
      </c>
      <c r="D169" s="24">
        <v>0</v>
      </c>
      <c r="E169" s="25">
        <v>0</v>
      </c>
      <c r="F169" s="25">
        <v>0</v>
      </c>
      <c r="G169" s="25">
        <v>0</v>
      </c>
      <c r="H169" s="25">
        <f t="shared" si="57"/>
        <v>0</v>
      </c>
      <c r="I169" s="25">
        <v>0</v>
      </c>
      <c r="J169" s="25">
        <v>0</v>
      </c>
      <c r="K169" s="25">
        <v>0</v>
      </c>
      <c r="L169" s="25">
        <v>0</v>
      </c>
      <c r="M169" s="25">
        <f t="shared" si="58"/>
        <v>0</v>
      </c>
      <c r="N169" s="25">
        <f t="shared" si="59"/>
        <v>0</v>
      </c>
      <c r="O169" s="25">
        <f t="shared" si="60"/>
        <v>0</v>
      </c>
      <c r="P169" s="25">
        <v>0</v>
      </c>
      <c r="Q169" s="25">
        <v>0</v>
      </c>
      <c r="R169" s="25">
        <v>0</v>
      </c>
      <c r="S169" s="25">
        <v>0</v>
      </c>
      <c r="T169" s="25">
        <f t="shared" si="56"/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f t="shared" si="55"/>
        <v>0</v>
      </c>
      <c r="Z169" s="25">
        <f t="shared" ref="Z169:Z183" si="65">SUM(T169*$AH$4+Y169*$AI$4)*(10/(($AH$4+$AI$4)*10))</f>
        <v>0</v>
      </c>
      <c r="AA169" s="25">
        <f t="shared" si="61"/>
        <v>0</v>
      </c>
      <c r="AB169" s="25">
        <f t="shared" si="62"/>
        <v>0</v>
      </c>
      <c r="AC169" s="25">
        <f t="shared" si="63"/>
        <v>0</v>
      </c>
      <c r="AD169" s="25">
        <f t="shared" si="64"/>
        <v>0</v>
      </c>
      <c r="AE169" s="22">
        <v>0</v>
      </c>
      <c r="AF169" s="23"/>
      <c r="AG169" s="23"/>
      <c r="AH169" s="23"/>
      <c r="AI169" s="23"/>
    </row>
    <row r="170" spans="1:35" ht="20.25" customHeight="1" x14ac:dyDescent="0.3">
      <c r="A170" s="35" t="s">
        <v>10</v>
      </c>
      <c r="B170" s="35" t="s">
        <v>11</v>
      </c>
      <c r="C170" s="35" t="s">
        <v>9</v>
      </c>
      <c r="D170" s="24">
        <v>0</v>
      </c>
      <c r="E170" s="25">
        <v>0</v>
      </c>
      <c r="F170" s="25">
        <v>0</v>
      </c>
      <c r="G170" s="25">
        <v>0</v>
      </c>
      <c r="H170" s="25">
        <f t="shared" si="57"/>
        <v>0</v>
      </c>
      <c r="I170" s="25">
        <v>0</v>
      </c>
      <c r="J170" s="25">
        <v>0</v>
      </c>
      <c r="K170" s="25">
        <v>0</v>
      </c>
      <c r="L170" s="25">
        <v>0</v>
      </c>
      <c r="M170" s="25">
        <f t="shared" si="58"/>
        <v>0</v>
      </c>
      <c r="N170" s="25">
        <f t="shared" si="59"/>
        <v>0</v>
      </c>
      <c r="O170" s="25">
        <f t="shared" si="60"/>
        <v>0</v>
      </c>
      <c r="P170" s="25">
        <v>0</v>
      </c>
      <c r="Q170" s="25">
        <v>0</v>
      </c>
      <c r="R170" s="25">
        <v>0</v>
      </c>
      <c r="S170" s="25">
        <v>0</v>
      </c>
      <c r="T170" s="25">
        <f t="shared" si="56"/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f t="shared" si="55"/>
        <v>0</v>
      </c>
      <c r="Z170" s="25">
        <f t="shared" si="65"/>
        <v>0</v>
      </c>
      <c r="AA170" s="25">
        <f t="shared" si="61"/>
        <v>0</v>
      </c>
      <c r="AB170" s="25">
        <f t="shared" si="62"/>
        <v>0</v>
      </c>
      <c r="AC170" s="25">
        <f t="shared" si="63"/>
        <v>0</v>
      </c>
      <c r="AD170" s="25">
        <f t="shared" si="64"/>
        <v>0</v>
      </c>
      <c r="AE170" s="22">
        <v>0</v>
      </c>
      <c r="AF170" s="26"/>
      <c r="AG170" s="26"/>
      <c r="AH170" s="26"/>
      <c r="AI170" s="26"/>
    </row>
    <row r="171" spans="1:35" ht="20.25" customHeight="1" x14ac:dyDescent="0.3">
      <c r="A171" s="35" t="s">
        <v>19</v>
      </c>
      <c r="B171" s="35" t="s">
        <v>20</v>
      </c>
      <c r="C171" s="35" t="s">
        <v>15</v>
      </c>
      <c r="D171" s="24">
        <v>0</v>
      </c>
      <c r="E171" s="25">
        <v>0</v>
      </c>
      <c r="F171" s="25">
        <v>0</v>
      </c>
      <c r="G171" s="25">
        <v>0</v>
      </c>
      <c r="H171" s="25">
        <f t="shared" si="57"/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f t="shared" si="58"/>
        <v>0</v>
      </c>
      <c r="N171" s="25">
        <f t="shared" si="59"/>
        <v>0</v>
      </c>
      <c r="O171" s="25">
        <f t="shared" si="60"/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f t="shared" si="56"/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f t="shared" si="55"/>
        <v>0</v>
      </c>
      <c r="Z171" s="25">
        <f t="shared" si="65"/>
        <v>0</v>
      </c>
      <c r="AA171" s="25">
        <f t="shared" si="61"/>
        <v>0</v>
      </c>
      <c r="AB171" s="25">
        <f t="shared" si="62"/>
        <v>0</v>
      </c>
      <c r="AC171" s="25">
        <f t="shared" si="63"/>
        <v>0</v>
      </c>
      <c r="AD171" s="25">
        <f t="shared" si="64"/>
        <v>0</v>
      </c>
      <c r="AE171" s="22">
        <v>0</v>
      </c>
      <c r="AF171" s="26"/>
      <c r="AG171" s="26"/>
      <c r="AH171" s="26"/>
      <c r="AI171" s="26"/>
    </row>
    <row r="172" spans="1:35" ht="20.25" customHeight="1" x14ac:dyDescent="0.3">
      <c r="A172" s="35" t="s">
        <v>183</v>
      </c>
      <c r="B172" s="35" t="s">
        <v>184</v>
      </c>
      <c r="C172" s="35" t="s">
        <v>15</v>
      </c>
      <c r="D172" s="24">
        <v>0</v>
      </c>
      <c r="E172" s="25">
        <v>0</v>
      </c>
      <c r="F172" s="25">
        <v>0</v>
      </c>
      <c r="G172" s="25">
        <v>0</v>
      </c>
      <c r="H172" s="25">
        <f t="shared" si="57"/>
        <v>0</v>
      </c>
      <c r="I172" s="25">
        <v>0</v>
      </c>
      <c r="J172" s="25">
        <v>0</v>
      </c>
      <c r="K172" s="25">
        <v>0</v>
      </c>
      <c r="L172" s="25">
        <v>0</v>
      </c>
      <c r="M172" s="25">
        <f t="shared" si="58"/>
        <v>0</v>
      </c>
      <c r="N172" s="25">
        <f t="shared" si="59"/>
        <v>0</v>
      </c>
      <c r="O172" s="25">
        <f t="shared" si="60"/>
        <v>0</v>
      </c>
      <c r="P172" s="25">
        <v>0</v>
      </c>
      <c r="Q172" s="25">
        <v>0</v>
      </c>
      <c r="R172" s="25">
        <v>0</v>
      </c>
      <c r="S172" s="25">
        <v>0</v>
      </c>
      <c r="T172" s="25">
        <f t="shared" si="56"/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f t="shared" si="55"/>
        <v>0</v>
      </c>
      <c r="Z172" s="25">
        <f t="shared" si="65"/>
        <v>0</v>
      </c>
      <c r="AA172" s="25">
        <f t="shared" si="61"/>
        <v>0</v>
      </c>
      <c r="AB172" s="25">
        <f t="shared" si="62"/>
        <v>0</v>
      </c>
      <c r="AC172" s="25">
        <f t="shared" si="63"/>
        <v>0</v>
      </c>
      <c r="AD172" s="25">
        <f t="shared" si="64"/>
        <v>0</v>
      </c>
      <c r="AE172" s="22">
        <v>0</v>
      </c>
      <c r="AF172" s="26"/>
      <c r="AG172" s="26"/>
      <c r="AH172" s="26"/>
      <c r="AI172" s="26"/>
    </row>
    <row r="173" spans="1:35" ht="20.25" customHeight="1" x14ac:dyDescent="0.3">
      <c r="A173" s="35" t="s">
        <v>21</v>
      </c>
      <c r="B173" s="35" t="s">
        <v>22</v>
      </c>
      <c r="C173" s="35" t="s">
        <v>15</v>
      </c>
      <c r="D173" s="24">
        <v>0</v>
      </c>
      <c r="E173" s="25">
        <v>0</v>
      </c>
      <c r="F173" s="25">
        <v>0</v>
      </c>
      <c r="G173" s="25">
        <v>0</v>
      </c>
      <c r="H173" s="25">
        <f t="shared" si="57"/>
        <v>0</v>
      </c>
      <c r="I173" s="25">
        <v>0</v>
      </c>
      <c r="J173" s="25">
        <v>0</v>
      </c>
      <c r="K173" s="25">
        <v>0</v>
      </c>
      <c r="L173" s="25">
        <v>0</v>
      </c>
      <c r="M173" s="25">
        <f t="shared" si="58"/>
        <v>0</v>
      </c>
      <c r="N173" s="25">
        <f t="shared" si="59"/>
        <v>0</v>
      </c>
      <c r="O173" s="25">
        <f t="shared" si="60"/>
        <v>0</v>
      </c>
      <c r="P173" s="25">
        <v>0</v>
      </c>
      <c r="Q173" s="25">
        <v>0</v>
      </c>
      <c r="R173" s="25">
        <v>0</v>
      </c>
      <c r="S173" s="25">
        <v>0</v>
      </c>
      <c r="T173" s="25">
        <f t="shared" si="56"/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f t="shared" si="55"/>
        <v>0</v>
      </c>
      <c r="Z173" s="25">
        <f t="shared" si="65"/>
        <v>0</v>
      </c>
      <c r="AA173" s="25">
        <f t="shared" si="61"/>
        <v>0</v>
      </c>
      <c r="AB173" s="25">
        <f t="shared" si="62"/>
        <v>0</v>
      </c>
      <c r="AC173" s="25">
        <f t="shared" si="63"/>
        <v>0</v>
      </c>
      <c r="AD173" s="25">
        <f t="shared" si="64"/>
        <v>0</v>
      </c>
      <c r="AE173" s="22">
        <v>0</v>
      </c>
      <c r="AF173" s="26"/>
      <c r="AG173" s="26"/>
      <c r="AH173" s="26"/>
      <c r="AI173" s="26"/>
    </row>
    <row r="174" spans="1:35" ht="20.25" customHeight="1" x14ac:dyDescent="0.3">
      <c r="A174" s="35" t="s">
        <v>185</v>
      </c>
      <c r="B174" s="35" t="s">
        <v>186</v>
      </c>
      <c r="C174" s="35" t="s">
        <v>15</v>
      </c>
      <c r="D174" s="24">
        <v>0</v>
      </c>
      <c r="E174" s="25">
        <v>0</v>
      </c>
      <c r="F174" s="25">
        <v>0</v>
      </c>
      <c r="G174" s="25">
        <v>0</v>
      </c>
      <c r="H174" s="25">
        <f t="shared" si="57"/>
        <v>0</v>
      </c>
      <c r="I174" s="25">
        <v>0</v>
      </c>
      <c r="J174" s="25">
        <v>0</v>
      </c>
      <c r="K174" s="25">
        <v>0</v>
      </c>
      <c r="L174" s="25">
        <v>0</v>
      </c>
      <c r="M174" s="25">
        <f t="shared" si="58"/>
        <v>0</v>
      </c>
      <c r="N174" s="25">
        <f t="shared" si="59"/>
        <v>0</v>
      </c>
      <c r="O174" s="25">
        <f t="shared" si="60"/>
        <v>0</v>
      </c>
      <c r="P174" s="25">
        <v>0</v>
      </c>
      <c r="Q174" s="25">
        <v>0</v>
      </c>
      <c r="R174" s="25">
        <v>0</v>
      </c>
      <c r="S174" s="25">
        <v>0</v>
      </c>
      <c r="T174" s="25">
        <f t="shared" si="56"/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f t="shared" si="55"/>
        <v>0</v>
      </c>
      <c r="Z174" s="25">
        <f t="shared" si="65"/>
        <v>0</v>
      </c>
      <c r="AA174" s="25">
        <f t="shared" si="61"/>
        <v>0</v>
      </c>
      <c r="AB174" s="25">
        <f t="shared" si="62"/>
        <v>0</v>
      </c>
      <c r="AC174" s="25">
        <f t="shared" si="63"/>
        <v>0</v>
      </c>
      <c r="AD174" s="25">
        <f t="shared" si="64"/>
        <v>0</v>
      </c>
      <c r="AE174" s="22">
        <v>0</v>
      </c>
      <c r="AF174" s="26"/>
      <c r="AG174" s="26"/>
      <c r="AH174" s="26"/>
      <c r="AI174" s="26"/>
    </row>
    <row r="175" spans="1:35" ht="20.25" customHeight="1" x14ac:dyDescent="0.3">
      <c r="A175" s="35" t="s">
        <v>13</v>
      </c>
      <c r="B175" s="35" t="s">
        <v>14</v>
      </c>
      <c r="C175" s="35" t="s">
        <v>9</v>
      </c>
      <c r="D175" s="24">
        <v>0</v>
      </c>
      <c r="E175" s="25">
        <v>0</v>
      </c>
      <c r="F175" s="25">
        <v>0</v>
      </c>
      <c r="G175" s="25">
        <v>0</v>
      </c>
      <c r="H175" s="25">
        <f t="shared" si="57"/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f t="shared" si="58"/>
        <v>0</v>
      </c>
      <c r="N175" s="25">
        <f t="shared" si="59"/>
        <v>0</v>
      </c>
      <c r="O175" s="25">
        <f t="shared" si="60"/>
        <v>0</v>
      </c>
      <c r="P175" s="25">
        <v>0</v>
      </c>
      <c r="Q175" s="25">
        <v>0</v>
      </c>
      <c r="R175" s="25">
        <v>0</v>
      </c>
      <c r="S175" s="25">
        <v>0</v>
      </c>
      <c r="T175" s="25">
        <f t="shared" si="56"/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f t="shared" si="55"/>
        <v>0</v>
      </c>
      <c r="Z175" s="25">
        <f t="shared" si="65"/>
        <v>0</v>
      </c>
      <c r="AA175" s="25">
        <f t="shared" si="61"/>
        <v>0</v>
      </c>
      <c r="AB175" s="25">
        <f t="shared" si="62"/>
        <v>0</v>
      </c>
      <c r="AC175" s="25">
        <f t="shared" si="63"/>
        <v>0</v>
      </c>
      <c r="AD175" s="25">
        <f t="shared" si="64"/>
        <v>0</v>
      </c>
      <c r="AE175" s="22">
        <v>0</v>
      </c>
      <c r="AF175" s="26"/>
      <c r="AG175" s="26"/>
      <c r="AH175" s="26"/>
      <c r="AI175" s="26"/>
    </row>
    <row r="176" spans="1:35" ht="20.25" customHeight="1" x14ac:dyDescent="0.3">
      <c r="A176" s="35" t="s">
        <v>197</v>
      </c>
      <c r="B176" s="35" t="s">
        <v>198</v>
      </c>
      <c r="C176" s="35" t="s">
        <v>25</v>
      </c>
      <c r="D176" s="21">
        <v>0</v>
      </c>
      <c r="E176" s="22">
        <v>0</v>
      </c>
      <c r="F176" s="22">
        <v>0</v>
      </c>
      <c r="G176" s="22">
        <v>0</v>
      </c>
      <c r="H176" s="22">
        <f t="shared" si="57"/>
        <v>0</v>
      </c>
      <c r="I176" s="22">
        <v>0</v>
      </c>
      <c r="J176" s="22">
        <v>0</v>
      </c>
      <c r="K176" s="22">
        <v>0</v>
      </c>
      <c r="L176" s="22">
        <v>0</v>
      </c>
      <c r="M176" s="22">
        <f t="shared" si="58"/>
        <v>0</v>
      </c>
      <c r="N176" s="22">
        <f t="shared" si="59"/>
        <v>0</v>
      </c>
      <c r="O176" s="22">
        <f t="shared" si="60"/>
        <v>0</v>
      </c>
      <c r="P176" s="22">
        <v>0</v>
      </c>
      <c r="Q176" s="22">
        <v>0</v>
      </c>
      <c r="R176" s="22">
        <v>0</v>
      </c>
      <c r="S176" s="22">
        <v>0</v>
      </c>
      <c r="T176" s="22">
        <f t="shared" si="56"/>
        <v>0</v>
      </c>
      <c r="U176" s="22">
        <v>0</v>
      </c>
      <c r="V176" s="22">
        <v>0</v>
      </c>
      <c r="W176" s="22">
        <v>0</v>
      </c>
      <c r="X176" s="22">
        <v>0</v>
      </c>
      <c r="Y176" s="22">
        <f t="shared" si="55"/>
        <v>0</v>
      </c>
      <c r="Z176" s="22">
        <f t="shared" si="65"/>
        <v>0</v>
      </c>
      <c r="AA176" s="22">
        <f t="shared" si="61"/>
        <v>0</v>
      </c>
      <c r="AB176" s="22">
        <f t="shared" si="62"/>
        <v>0</v>
      </c>
      <c r="AC176" s="22">
        <f t="shared" si="63"/>
        <v>0</v>
      </c>
      <c r="AD176" s="22">
        <f t="shared" si="64"/>
        <v>0</v>
      </c>
      <c r="AE176" s="22">
        <v>0</v>
      </c>
      <c r="AF176" s="26"/>
      <c r="AG176" s="26"/>
      <c r="AH176" s="26"/>
      <c r="AI176" s="26"/>
    </row>
    <row r="177" spans="1:35" ht="20.25" customHeight="1" x14ac:dyDescent="0.3">
      <c r="A177" s="35" t="s">
        <v>23</v>
      </c>
      <c r="B177" s="35" t="s">
        <v>24</v>
      </c>
      <c r="C177" s="35" t="s">
        <v>15</v>
      </c>
      <c r="D177" s="21">
        <v>0</v>
      </c>
      <c r="E177" s="22">
        <v>0</v>
      </c>
      <c r="F177" s="22">
        <v>0</v>
      </c>
      <c r="G177" s="22">
        <v>0</v>
      </c>
      <c r="H177" s="22">
        <f t="shared" si="57"/>
        <v>0</v>
      </c>
      <c r="I177" s="22">
        <v>0</v>
      </c>
      <c r="J177" s="22">
        <v>0</v>
      </c>
      <c r="K177" s="22">
        <v>0</v>
      </c>
      <c r="L177" s="22">
        <v>0</v>
      </c>
      <c r="M177" s="22">
        <f t="shared" si="58"/>
        <v>0</v>
      </c>
      <c r="N177" s="22">
        <f t="shared" si="59"/>
        <v>0</v>
      </c>
      <c r="O177" s="22">
        <f t="shared" si="60"/>
        <v>0</v>
      </c>
      <c r="P177" s="22">
        <v>0</v>
      </c>
      <c r="Q177" s="22">
        <v>0</v>
      </c>
      <c r="R177" s="22">
        <v>0</v>
      </c>
      <c r="S177" s="22">
        <v>0</v>
      </c>
      <c r="T177" s="22">
        <f t="shared" si="56"/>
        <v>0</v>
      </c>
      <c r="U177" s="22">
        <v>0</v>
      </c>
      <c r="V177" s="22">
        <v>0</v>
      </c>
      <c r="W177" s="22">
        <v>0</v>
      </c>
      <c r="X177" s="22">
        <v>0</v>
      </c>
      <c r="Y177" s="22">
        <f t="shared" ref="Y177:Y183" si="66">SUM(U177:X177)</f>
        <v>0</v>
      </c>
      <c r="Z177" s="22">
        <f t="shared" si="65"/>
        <v>0</v>
      </c>
      <c r="AA177" s="22">
        <f t="shared" si="61"/>
        <v>0</v>
      </c>
      <c r="AB177" s="22">
        <f t="shared" si="62"/>
        <v>0</v>
      </c>
      <c r="AC177" s="22">
        <f t="shared" si="63"/>
        <v>0</v>
      </c>
      <c r="AD177" s="22">
        <f t="shared" si="64"/>
        <v>0</v>
      </c>
      <c r="AE177" s="22">
        <v>0</v>
      </c>
      <c r="AF177" s="26"/>
      <c r="AG177" s="26"/>
      <c r="AH177" s="26"/>
      <c r="AI177" s="26"/>
    </row>
    <row r="178" spans="1:35" ht="20.25" customHeight="1" x14ac:dyDescent="0.3">
      <c r="A178" s="35" t="s">
        <v>195</v>
      </c>
      <c r="B178" s="35" t="s">
        <v>196</v>
      </c>
      <c r="C178" s="35" t="s">
        <v>25</v>
      </c>
      <c r="D178" s="21">
        <v>0</v>
      </c>
      <c r="E178" s="22">
        <v>0</v>
      </c>
      <c r="F178" s="22">
        <v>0</v>
      </c>
      <c r="G178" s="22">
        <v>0</v>
      </c>
      <c r="H178" s="22">
        <f t="shared" si="57"/>
        <v>0</v>
      </c>
      <c r="I178" s="22">
        <v>0</v>
      </c>
      <c r="J178" s="22">
        <v>0</v>
      </c>
      <c r="K178" s="22">
        <v>0</v>
      </c>
      <c r="L178" s="22">
        <v>0</v>
      </c>
      <c r="M178" s="22">
        <f t="shared" si="58"/>
        <v>0</v>
      </c>
      <c r="N178" s="22">
        <f t="shared" si="59"/>
        <v>0</v>
      </c>
      <c r="O178" s="22">
        <f t="shared" si="60"/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f t="shared" si="56"/>
        <v>0</v>
      </c>
      <c r="U178" s="22">
        <v>0</v>
      </c>
      <c r="V178" s="22">
        <v>0</v>
      </c>
      <c r="W178" s="22">
        <v>0</v>
      </c>
      <c r="X178" s="22">
        <v>0</v>
      </c>
      <c r="Y178" s="22">
        <f t="shared" si="66"/>
        <v>0</v>
      </c>
      <c r="Z178" s="22">
        <f t="shared" si="65"/>
        <v>0</v>
      </c>
      <c r="AA178" s="22">
        <f t="shared" si="61"/>
        <v>0</v>
      </c>
      <c r="AB178" s="22">
        <f t="shared" si="62"/>
        <v>0</v>
      </c>
      <c r="AC178" s="22">
        <f t="shared" si="63"/>
        <v>0</v>
      </c>
      <c r="AD178" s="22">
        <f t="shared" si="64"/>
        <v>0</v>
      </c>
      <c r="AE178" s="22">
        <v>0</v>
      </c>
      <c r="AF178" s="26"/>
      <c r="AG178" s="26"/>
      <c r="AH178" s="26"/>
      <c r="AI178" s="26"/>
    </row>
    <row r="179" spans="1:35" ht="20.25" customHeight="1" x14ac:dyDescent="0.3">
      <c r="A179" s="35" t="s">
        <v>199</v>
      </c>
      <c r="B179" s="35" t="s">
        <v>200</v>
      </c>
      <c r="C179" s="35" t="s">
        <v>25</v>
      </c>
      <c r="D179" s="24">
        <v>0</v>
      </c>
      <c r="E179" s="25">
        <v>0</v>
      </c>
      <c r="F179" s="25">
        <v>0</v>
      </c>
      <c r="G179" s="25">
        <v>0</v>
      </c>
      <c r="H179" s="25">
        <f t="shared" si="57"/>
        <v>0</v>
      </c>
      <c r="I179" s="25">
        <v>0</v>
      </c>
      <c r="J179" s="25">
        <v>0</v>
      </c>
      <c r="K179" s="25">
        <v>0</v>
      </c>
      <c r="L179" s="25">
        <v>0</v>
      </c>
      <c r="M179" s="25">
        <f t="shared" si="58"/>
        <v>0</v>
      </c>
      <c r="N179" s="25">
        <f t="shared" si="59"/>
        <v>0</v>
      </c>
      <c r="O179" s="25">
        <f t="shared" si="60"/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f t="shared" si="56"/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f t="shared" si="66"/>
        <v>0</v>
      </c>
      <c r="Z179" s="25">
        <f t="shared" si="65"/>
        <v>0</v>
      </c>
      <c r="AA179" s="25">
        <f t="shared" si="61"/>
        <v>0</v>
      </c>
      <c r="AB179" s="25">
        <f t="shared" si="62"/>
        <v>0</v>
      </c>
      <c r="AC179" s="25">
        <f t="shared" si="63"/>
        <v>0</v>
      </c>
      <c r="AD179" s="25">
        <f t="shared" si="64"/>
        <v>0</v>
      </c>
      <c r="AE179" s="22">
        <v>0</v>
      </c>
      <c r="AF179" s="26"/>
      <c r="AG179" s="26"/>
      <c r="AH179" s="26"/>
      <c r="AI179" s="26"/>
    </row>
    <row r="180" spans="1:35" ht="20.25" customHeight="1" x14ac:dyDescent="0.3">
      <c r="A180" s="35" t="s">
        <v>187</v>
      </c>
      <c r="B180" s="35" t="s">
        <v>188</v>
      </c>
      <c r="C180" s="35" t="s">
        <v>15</v>
      </c>
      <c r="D180" s="24">
        <v>0</v>
      </c>
      <c r="E180" s="25">
        <v>0</v>
      </c>
      <c r="F180" s="25">
        <v>0</v>
      </c>
      <c r="G180" s="25">
        <v>0</v>
      </c>
      <c r="H180" s="25">
        <f t="shared" si="57"/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f t="shared" si="58"/>
        <v>0</v>
      </c>
      <c r="N180" s="25">
        <f t="shared" si="59"/>
        <v>0</v>
      </c>
      <c r="O180" s="25">
        <f t="shared" si="60"/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f t="shared" si="56"/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f t="shared" si="66"/>
        <v>0</v>
      </c>
      <c r="Z180" s="25">
        <f t="shared" si="65"/>
        <v>0</v>
      </c>
      <c r="AA180" s="25">
        <f t="shared" si="61"/>
        <v>0</v>
      </c>
      <c r="AB180" s="25">
        <f t="shared" si="62"/>
        <v>0</v>
      </c>
      <c r="AC180" s="25">
        <f t="shared" si="63"/>
        <v>0</v>
      </c>
      <c r="AD180" s="25">
        <f t="shared" si="64"/>
        <v>0</v>
      </c>
      <c r="AE180" s="22">
        <v>0</v>
      </c>
      <c r="AF180" s="23"/>
      <c r="AG180" s="23"/>
      <c r="AH180" s="23"/>
      <c r="AI180" s="23"/>
    </row>
    <row r="181" spans="1:35" ht="20.25" customHeight="1" x14ac:dyDescent="0.3">
      <c r="A181" s="35" t="s">
        <v>189</v>
      </c>
      <c r="B181" s="35" t="s">
        <v>190</v>
      </c>
      <c r="C181" s="35" t="s">
        <v>15</v>
      </c>
      <c r="D181" s="21">
        <v>0</v>
      </c>
      <c r="E181" s="22">
        <v>0</v>
      </c>
      <c r="F181" s="22">
        <v>0</v>
      </c>
      <c r="G181" s="22">
        <v>0</v>
      </c>
      <c r="H181" s="22">
        <f t="shared" si="57"/>
        <v>0</v>
      </c>
      <c r="I181" s="22">
        <v>0</v>
      </c>
      <c r="J181" s="22">
        <v>0</v>
      </c>
      <c r="K181" s="22">
        <v>0</v>
      </c>
      <c r="L181" s="22">
        <v>0</v>
      </c>
      <c r="M181" s="22">
        <f t="shared" si="58"/>
        <v>0</v>
      </c>
      <c r="N181" s="22">
        <f t="shared" si="59"/>
        <v>0</v>
      </c>
      <c r="O181" s="22">
        <f t="shared" si="60"/>
        <v>0</v>
      </c>
      <c r="P181" s="22">
        <v>0</v>
      </c>
      <c r="Q181" s="22">
        <v>0</v>
      </c>
      <c r="R181" s="22">
        <v>0</v>
      </c>
      <c r="S181" s="22">
        <v>0</v>
      </c>
      <c r="T181" s="22">
        <f t="shared" si="56"/>
        <v>0</v>
      </c>
      <c r="U181" s="22">
        <v>0</v>
      </c>
      <c r="V181" s="22">
        <v>0</v>
      </c>
      <c r="W181" s="22">
        <v>0</v>
      </c>
      <c r="X181" s="22">
        <v>0</v>
      </c>
      <c r="Y181" s="22">
        <f t="shared" si="66"/>
        <v>0</v>
      </c>
      <c r="Z181" s="22">
        <f t="shared" si="65"/>
        <v>0</v>
      </c>
      <c r="AA181" s="22">
        <f t="shared" si="61"/>
        <v>0</v>
      </c>
      <c r="AB181" s="22">
        <f t="shared" si="62"/>
        <v>0</v>
      </c>
      <c r="AC181" s="22">
        <f t="shared" si="63"/>
        <v>0</v>
      </c>
      <c r="AD181" s="22">
        <f t="shared" si="64"/>
        <v>0</v>
      </c>
      <c r="AE181" s="22">
        <v>0</v>
      </c>
      <c r="AF181" s="26"/>
      <c r="AG181" s="26"/>
      <c r="AH181" s="26"/>
      <c r="AI181" s="26"/>
    </row>
    <row r="182" spans="1:35" ht="20.25" customHeight="1" x14ac:dyDescent="0.3">
      <c r="A182" s="35" t="s">
        <v>191</v>
      </c>
      <c r="B182" s="35" t="s">
        <v>192</v>
      </c>
      <c r="C182" s="35" t="s">
        <v>15</v>
      </c>
      <c r="D182" s="21">
        <v>0</v>
      </c>
      <c r="E182" s="22">
        <v>0</v>
      </c>
      <c r="F182" s="22">
        <v>0</v>
      </c>
      <c r="G182" s="22">
        <v>0</v>
      </c>
      <c r="H182" s="22">
        <f t="shared" si="57"/>
        <v>0</v>
      </c>
      <c r="I182" s="22">
        <v>0</v>
      </c>
      <c r="J182" s="22">
        <v>0</v>
      </c>
      <c r="K182" s="22">
        <v>0</v>
      </c>
      <c r="L182" s="22">
        <v>0</v>
      </c>
      <c r="M182" s="22">
        <f t="shared" si="58"/>
        <v>0</v>
      </c>
      <c r="N182" s="22">
        <f t="shared" si="59"/>
        <v>0</v>
      </c>
      <c r="O182" s="22">
        <f t="shared" si="60"/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f t="shared" ref="T182:T183" si="67">SUM(P182:S182)</f>
        <v>0</v>
      </c>
      <c r="U182" s="22">
        <v>0</v>
      </c>
      <c r="V182" s="22">
        <v>0</v>
      </c>
      <c r="W182" s="22">
        <v>0</v>
      </c>
      <c r="X182" s="22">
        <v>0</v>
      </c>
      <c r="Y182" s="22">
        <f t="shared" si="66"/>
        <v>0</v>
      </c>
      <c r="Z182" s="22">
        <f t="shared" si="65"/>
        <v>0</v>
      </c>
      <c r="AA182" s="22">
        <f t="shared" si="61"/>
        <v>0</v>
      </c>
      <c r="AB182" s="22">
        <f t="shared" si="62"/>
        <v>0</v>
      </c>
      <c r="AC182" s="22">
        <f t="shared" si="63"/>
        <v>0</v>
      </c>
      <c r="AD182" s="22">
        <f t="shared" si="64"/>
        <v>0</v>
      </c>
      <c r="AE182" s="22">
        <v>0</v>
      </c>
      <c r="AF182" s="23"/>
      <c r="AG182" s="23"/>
      <c r="AH182" s="23"/>
      <c r="AI182" s="23"/>
    </row>
    <row r="183" spans="1:35" ht="17.149999999999999" customHeight="1" x14ac:dyDescent="0.3">
      <c r="A183" s="35" t="s">
        <v>176</v>
      </c>
      <c r="B183" s="35" t="s">
        <v>8</v>
      </c>
      <c r="C183" s="35" t="s">
        <v>9</v>
      </c>
      <c r="D183" s="21">
        <v>0</v>
      </c>
      <c r="E183" s="22">
        <v>0</v>
      </c>
      <c r="F183" s="22">
        <v>0</v>
      </c>
      <c r="G183" s="22">
        <v>0</v>
      </c>
      <c r="H183" s="22">
        <f t="shared" si="57"/>
        <v>0</v>
      </c>
      <c r="I183" s="22">
        <v>0</v>
      </c>
      <c r="J183" s="22">
        <v>0</v>
      </c>
      <c r="K183" s="22">
        <v>0</v>
      </c>
      <c r="L183" s="22">
        <v>0</v>
      </c>
      <c r="M183" s="22">
        <f t="shared" si="58"/>
        <v>0</v>
      </c>
      <c r="N183" s="22">
        <f t="shared" si="59"/>
        <v>0</v>
      </c>
      <c r="O183" s="22">
        <f t="shared" si="60"/>
        <v>0</v>
      </c>
      <c r="P183" s="22">
        <v>0</v>
      </c>
      <c r="Q183" s="22">
        <v>0</v>
      </c>
      <c r="R183" s="22">
        <v>0</v>
      </c>
      <c r="S183" s="22">
        <v>0</v>
      </c>
      <c r="T183" s="22">
        <f t="shared" si="67"/>
        <v>0</v>
      </c>
      <c r="U183" s="22">
        <v>0</v>
      </c>
      <c r="V183" s="22">
        <v>0</v>
      </c>
      <c r="W183" s="22">
        <v>0</v>
      </c>
      <c r="X183" s="22">
        <v>0</v>
      </c>
      <c r="Y183" s="22">
        <f t="shared" si="66"/>
        <v>0</v>
      </c>
      <c r="Z183" s="22">
        <f t="shared" si="65"/>
        <v>0</v>
      </c>
      <c r="AA183" s="22">
        <f t="shared" si="61"/>
        <v>0</v>
      </c>
      <c r="AB183" s="22">
        <f t="shared" si="62"/>
        <v>0</v>
      </c>
      <c r="AC183" s="22">
        <f t="shared" si="63"/>
        <v>0</v>
      </c>
      <c r="AD183" s="22">
        <f t="shared" si="64"/>
        <v>0</v>
      </c>
      <c r="AE183" s="22">
        <v>0</v>
      </c>
      <c r="AF183" s="26"/>
      <c r="AG183" s="26"/>
      <c r="AH183" s="26"/>
      <c r="AI183" s="26"/>
    </row>
  </sheetData>
  <sortState ref="A5:AC183">
    <sortCondition ref="AC5:AC183"/>
  </sortState>
  <conditionalFormatting sqref="AE5:AE183">
    <cfRule type="cellIs" dxfId="1" priority="1" operator="lessThan">
      <formula>0</formula>
    </cfRule>
    <cfRule type="cellIs" dxfId="0" priority="2" operator="greaterThan">
      <formula>0</formula>
    </cfRule>
  </conditionalFormatting>
  <pageMargins left="0.75" right="0.75" top="1" bottom="1" header="0.5" footer="0.5"/>
  <pageSetup orientation="portrait"/>
  <headerFooter>
    <oddFooter>&amp;L&amp;"Helvetica,Regular"&amp;12&amp;K000000	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V17"/>
  <sheetViews>
    <sheetView showGridLines="0" zoomScale="88" workbookViewId="0">
      <selection sqref="A1:B2"/>
    </sheetView>
  </sheetViews>
  <sheetFormatPr baseColWidth="10" defaultColWidth="9" defaultRowHeight="18" customHeight="1" x14ac:dyDescent="0.3"/>
  <cols>
    <col min="1" max="1" width="19" style="1" customWidth="1"/>
    <col min="2" max="2" width="25.19921875" style="1" customWidth="1"/>
    <col min="3" max="3" width="18.19921875" style="1" customWidth="1"/>
    <col min="4" max="4" width="6.59765625" style="1" customWidth="1"/>
    <col min="5" max="5" width="17.6640625" style="1" customWidth="1"/>
    <col min="6" max="6" width="5.3984375" style="1" customWidth="1"/>
    <col min="7" max="7" width="18.46484375" style="1" customWidth="1"/>
    <col min="8" max="8" width="5.3984375" style="1" customWidth="1"/>
    <col min="9" max="9" width="18.59765625" style="1" customWidth="1"/>
    <col min="10" max="10" width="5.3984375" style="1" customWidth="1"/>
    <col min="11" max="256" width="9" style="1" customWidth="1"/>
  </cols>
  <sheetData>
    <row r="1" spans="1:10" ht="20.25" customHeight="1" x14ac:dyDescent="0.3">
      <c r="A1" s="54" t="s">
        <v>391</v>
      </c>
      <c r="B1" s="55"/>
      <c r="C1" s="58" t="s">
        <v>4</v>
      </c>
      <c r="D1" s="59"/>
      <c r="E1" s="59"/>
      <c r="F1" s="60"/>
      <c r="G1" s="58" t="s">
        <v>5</v>
      </c>
      <c r="H1" s="59"/>
      <c r="I1" s="59"/>
      <c r="J1" s="60"/>
    </row>
    <row r="2" spans="1:10" ht="20.5" customHeight="1" x14ac:dyDescent="0.3">
      <c r="A2" s="56"/>
      <c r="B2" s="57"/>
      <c r="C2" s="29" t="s">
        <v>392</v>
      </c>
      <c r="D2" s="29" t="s">
        <v>393</v>
      </c>
      <c r="E2" s="29" t="s">
        <v>394</v>
      </c>
      <c r="F2" s="29" t="s">
        <v>395</v>
      </c>
      <c r="G2" s="29" t="s">
        <v>396</v>
      </c>
      <c r="H2" s="29" t="s">
        <v>395</v>
      </c>
      <c r="I2" s="29" t="s">
        <v>394</v>
      </c>
      <c r="J2" s="29" t="s">
        <v>395</v>
      </c>
    </row>
    <row r="3" spans="1:10" ht="20.5" customHeight="1" x14ac:dyDescent="0.3">
      <c r="A3" s="73" t="s">
        <v>397</v>
      </c>
      <c r="B3" s="73" t="s">
        <v>398</v>
      </c>
      <c r="C3" s="30" t="s">
        <v>399</v>
      </c>
      <c r="D3" s="63" t="s">
        <v>400</v>
      </c>
      <c r="E3" s="30" t="s">
        <v>401</v>
      </c>
      <c r="F3" s="67"/>
      <c r="G3" s="30" t="s">
        <v>399</v>
      </c>
      <c r="H3" s="67"/>
      <c r="I3" s="30" t="s">
        <v>401</v>
      </c>
      <c r="J3" s="67"/>
    </row>
    <row r="4" spans="1:10" ht="20.25" customHeight="1" x14ac:dyDescent="0.3">
      <c r="A4" s="74"/>
      <c r="B4" s="74"/>
      <c r="C4" s="30" t="s">
        <v>402</v>
      </c>
      <c r="D4" s="64"/>
      <c r="E4" s="30" t="s">
        <v>403</v>
      </c>
      <c r="F4" s="64"/>
      <c r="G4" s="30" t="s">
        <v>404</v>
      </c>
      <c r="H4" s="64"/>
      <c r="I4" s="30" t="s">
        <v>403</v>
      </c>
      <c r="J4" s="64"/>
    </row>
    <row r="5" spans="1:10" ht="20.25" customHeight="1" x14ac:dyDescent="0.3">
      <c r="A5" s="74"/>
      <c r="B5" s="74"/>
      <c r="C5" s="30" t="s">
        <v>405</v>
      </c>
      <c r="D5" s="64"/>
      <c r="E5" s="30" t="s">
        <v>406</v>
      </c>
      <c r="F5" s="64"/>
      <c r="G5" s="30" t="s">
        <v>407</v>
      </c>
      <c r="H5" s="64"/>
      <c r="I5" s="30" t="s">
        <v>408</v>
      </c>
      <c r="J5" s="64"/>
    </row>
    <row r="6" spans="1:10" ht="20.25" customHeight="1" x14ac:dyDescent="0.3">
      <c r="A6" s="74"/>
      <c r="B6" s="74"/>
      <c r="C6" s="30" t="s">
        <v>409</v>
      </c>
      <c r="D6" s="64"/>
      <c r="E6" s="30" t="s">
        <v>410</v>
      </c>
      <c r="F6" s="64"/>
      <c r="G6" s="30" t="s">
        <v>411</v>
      </c>
      <c r="H6" s="64"/>
      <c r="I6" s="30" t="s">
        <v>412</v>
      </c>
      <c r="J6" s="64"/>
    </row>
    <row r="7" spans="1:10" ht="20.25" customHeight="1" x14ac:dyDescent="0.3">
      <c r="A7" s="76"/>
      <c r="B7" s="75"/>
      <c r="C7" s="30" t="s">
        <v>413</v>
      </c>
      <c r="D7" s="65"/>
      <c r="E7" s="30" t="s">
        <v>414</v>
      </c>
      <c r="F7" s="65"/>
      <c r="G7" s="30" t="s">
        <v>415</v>
      </c>
      <c r="H7" s="65"/>
      <c r="I7" s="30" t="s">
        <v>414</v>
      </c>
      <c r="J7" s="68"/>
    </row>
    <row r="8" spans="1:10" ht="41.15" customHeight="1" x14ac:dyDescent="0.3">
      <c r="A8" s="74"/>
      <c r="B8" s="31" t="s">
        <v>416</v>
      </c>
      <c r="C8" s="30" t="s">
        <v>417</v>
      </c>
      <c r="D8" s="65"/>
      <c r="E8" s="30" t="s">
        <v>417</v>
      </c>
      <c r="F8" s="65"/>
      <c r="G8" s="30" t="s">
        <v>417</v>
      </c>
      <c r="H8" s="65"/>
      <c r="I8" s="30" t="s">
        <v>417</v>
      </c>
      <c r="J8" s="69"/>
    </row>
    <row r="9" spans="1:10" ht="32.15" customHeight="1" x14ac:dyDescent="0.3">
      <c r="A9" s="76"/>
      <c r="B9" s="70" t="s">
        <v>418</v>
      </c>
      <c r="C9" s="30" t="s">
        <v>419</v>
      </c>
      <c r="D9" s="65"/>
      <c r="E9" s="30" t="s">
        <v>419</v>
      </c>
      <c r="F9" s="65"/>
      <c r="G9" s="30" t="s">
        <v>419</v>
      </c>
      <c r="H9" s="65"/>
      <c r="I9" s="30" t="s">
        <v>419</v>
      </c>
      <c r="J9" s="69"/>
    </row>
    <row r="10" spans="1:10" ht="29.15" customHeight="1" x14ac:dyDescent="0.3">
      <c r="A10" s="76"/>
      <c r="B10" s="71"/>
      <c r="C10" s="30" t="s">
        <v>420</v>
      </c>
      <c r="D10" s="65"/>
      <c r="E10" s="30" t="s">
        <v>420</v>
      </c>
      <c r="F10" s="65"/>
      <c r="G10" s="30" t="s">
        <v>420</v>
      </c>
      <c r="H10" s="65"/>
      <c r="I10" s="30" t="s">
        <v>420</v>
      </c>
      <c r="J10" s="69"/>
    </row>
    <row r="11" spans="1:10" ht="29.15" customHeight="1" x14ac:dyDescent="0.3">
      <c r="A11" s="75"/>
      <c r="B11" s="72"/>
      <c r="C11" s="30" t="s">
        <v>421</v>
      </c>
      <c r="D11" s="65"/>
      <c r="E11" s="30" t="s">
        <v>422</v>
      </c>
      <c r="F11" s="65"/>
      <c r="G11" s="30" t="s">
        <v>421</v>
      </c>
      <c r="H11" s="65"/>
      <c r="I11" s="30" t="s">
        <v>421</v>
      </c>
      <c r="J11" s="69"/>
    </row>
    <row r="12" spans="1:10" ht="41.5" customHeight="1" x14ac:dyDescent="0.3">
      <c r="A12" s="61" t="s">
        <v>423</v>
      </c>
      <c r="B12" s="32" t="s">
        <v>424</v>
      </c>
      <c r="C12" s="30" t="s">
        <v>425</v>
      </c>
      <c r="D12" s="64"/>
      <c r="E12" s="30" t="s">
        <v>425</v>
      </c>
      <c r="F12" s="64"/>
      <c r="G12" s="30" t="s">
        <v>425</v>
      </c>
      <c r="H12" s="64"/>
      <c r="I12" s="30" t="s">
        <v>425</v>
      </c>
      <c r="J12" s="64"/>
    </row>
    <row r="13" spans="1:10" ht="41.15" customHeight="1" x14ac:dyDescent="0.3">
      <c r="A13" s="62"/>
      <c r="B13" s="33" t="s">
        <v>426</v>
      </c>
      <c r="C13" s="30" t="s">
        <v>427</v>
      </c>
      <c r="D13" s="66"/>
      <c r="E13" s="30" t="s">
        <v>427</v>
      </c>
      <c r="F13" s="66"/>
      <c r="G13" s="30" t="s">
        <v>427</v>
      </c>
      <c r="H13" s="66"/>
      <c r="I13" s="30" t="s">
        <v>427</v>
      </c>
      <c r="J13" s="66"/>
    </row>
    <row r="14" spans="1:10" ht="32.25" customHeight="1" x14ac:dyDescent="0.3">
      <c r="A14" s="49" t="s">
        <v>428</v>
      </c>
      <c r="B14" s="50"/>
      <c r="C14" s="30" t="s">
        <v>429</v>
      </c>
      <c r="D14" s="30">
        <v>0.4</v>
      </c>
      <c r="E14" s="30" t="s">
        <v>430</v>
      </c>
      <c r="F14" s="30">
        <v>0.5</v>
      </c>
      <c r="G14" s="30" t="s">
        <v>431</v>
      </c>
      <c r="H14" s="30" t="s">
        <v>432</v>
      </c>
      <c r="I14" s="30" t="s">
        <v>433</v>
      </c>
      <c r="J14" s="30">
        <v>0.7</v>
      </c>
    </row>
    <row r="15" spans="1:10" ht="20.25" customHeight="1" x14ac:dyDescent="0.3">
      <c r="A15" s="49" t="s">
        <v>434</v>
      </c>
      <c r="B15" s="50"/>
      <c r="C15" s="51" t="s">
        <v>435</v>
      </c>
      <c r="D15" s="52"/>
      <c r="E15" s="53"/>
      <c r="F15" s="34"/>
      <c r="G15" s="51" t="s">
        <v>436</v>
      </c>
      <c r="H15" s="52"/>
      <c r="I15" s="53"/>
      <c r="J15" s="34"/>
    </row>
    <row r="16" spans="1:10" ht="20.25" customHeight="1" x14ac:dyDescent="0.3">
      <c r="A16" s="49" t="s">
        <v>437</v>
      </c>
      <c r="B16" s="50"/>
      <c r="C16" s="51" t="s">
        <v>438</v>
      </c>
      <c r="D16" s="52"/>
      <c r="E16" s="52"/>
      <c r="F16" s="52"/>
      <c r="G16" s="52"/>
      <c r="H16" s="52"/>
      <c r="I16" s="52"/>
      <c r="J16" s="53"/>
    </row>
    <row r="17" spans="1:10" ht="20.25" customHeight="1" x14ac:dyDescent="0.3">
      <c r="A17" s="45" t="s">
        <v>439</v>
      </c>
      <c r="B17" s="46"/>
      <c r="C17" s="47"/>
      <c r="D17" s="47"/>
      <c r="E17" s="47"/>
      <c r="F17" s="47"/>
      <c r="G17" s="47"/>
      <c r="H17" s="47"/>
      <c r="I17" s="47"/>
      <c r="J17" s="48"/>
    </row>
  </sheetData>
  <mergeCells count="18">
    <mergeCell ref="A1:B2"/>
    <mergeCell ref="G1:J1"/>
    <mergeCell ref="C1:F1"/>
    <mergeCell ref="A12:A13"/>
    <mergeCell ref="D3:D13"/>
    <mergeCell ref="F3:F13"/>
    <mergeCell ref="H3:H13"/>
    <mergeCell ref="J3:J13"/>
    <mergeCell ref="B9:B11"/>
    <mergeCell ref="B3:B7"/>
    <mergeCell ref="A3:A11"/>
    <mergeCell ref="A17:J17"/>
    <mergeCell ref="A16:B16"/>
    <mergeCell ref="A15:B15"/>
    <mergeCell ref="A14:B14"/>
    <mergeCell ref="C16:J16"/>
    <mergeCell ref="G15:I15"/>
    <mergeCell ref="C15:E15"/>
  </mergeCells>
  <pageMargins left="0.75" right="0.75" top="1" bottom="1" header="0.5" footer="0.5"/>
  <pageSetup orientation="portrait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Scores_redux</vt:lpstr>
      <vt:lpstr>Scores_World_data</vt:lpstr>
      <vt:lpstr>Index calculation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Fauvel</dc:creator>
  <cp:lastModifiedBy>Alice Fauvel</cp:lastModifiedBy>
  <dcterms:created xsi:type="dcterms:W3CDTF">2021-08-24T17:26:39Z</dcterms:created>
  <dcterms:modified xsi:type="dcterms:W3CDTF">2023-11-19T12:17:17Z</dcterms:modified>
</cp:coreProperties>
</file>