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011"/>
  <workbookPr/>
  <mc:AlternateContent xmlns:mc="http://schemas.openxmlformats.org/markup-compatibility/2006">
    <mc:Choice Requires="x15">
      <x15ac:absPath xmlns:x15ac="http://schemas.microsoft.com/office/spreadsheetml/2010/11/ac" url="/Users/ilucas/Dropbox/WID_India/Data/Input/"/>
    </mc:Choice>
  </mc:AlternateContent>
  <bookViews>
    <workbookView xWindow="0" yWindow="460" windowWidth="25600" windowHeight="15460"/>
  </bookViews>
  <sheets>
    <sheet name="Data" sheetId="1" r:id="rId1"/>
    <sheet name="Definition and Source" sheetId="2" r:id="rId2"/>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L49" i="1" l="1"/>
  <c r="L50" i="1"/>
  <c r="L51" i="1"/>
  <c r="L52" i="1"/>
  <c r="L53" i="1"/>
  <c r="L48" i="1"/>
  <c r="M18" i="1"/>
  <c r="M17" i="1"/>
  <c r="M16" i="1"/>
  <c r="M15" i="1"/>
  <c r="M14" i="1"/>
  <c r="M13" i="1"/>
  <c r="K49" i="1"/>
  <c r="F6" i="1"/>
  <c r="G6" i="1"/>
  <c r="H6" i="1"/>
  <c r="I6" i="1"/>
  <c r="J6" i="1"/>
  <c r="K6" i="1"/>
  <c r="L6" i="1"/>
  <c r="M6" i="1"/>
  <c r="N6" i="1"/>
  <c r="O6" i="1"/>
  <c r="P6" i="1"/>
  <c r="Q6" i="1"/>
  <c r="R6" i="1"/>
  <c r="S6" i="1"/>
  <c r="T6" i="1"/>
  <c r="U6" i="1"/>
  <c r="V6" i="1"/>
  <c r="W6" i="1"/>
  <c r="X6" i="1"/>
  <c r="Y6" i="1"/>
  <c r="Z6" i="1"/>
  <c r="AA6" i="1"/>
  <c r="AB6" i="1"/>
  <c r="AC6" i="1"/>
  <c r="AD6" i="1"/>
  <c r="AE6" i="1"/>
  <c r="AF6" i="1"/>
  <c r="AG6" i="1"/>
  <c r="AH6" i="1"/>
  <c r="AI6" i="1"/>
  <c r="AJ6" i="1"/>
  <c r="AK6" i="1"/>
  <c r="AL6" i="1"/>
  <c r="AM6" i="1"/>
  <c r="AN6" i="1"/>
  <c r="AO6" i="1"/>
  <c r="AP6" i="1"/>
  <c r="AQ6" i="1"/>
  <c r="AR6" i="1"/>
  <c r="AS6" i="1"/>
  <c r="AT6" i="1"/>
  <c r="AU6" i="1"/>
  <c r="AV6" i="1"/>
  <c r="AW6" i="1"/>
  <c r="AX6" i="1"/>
  <c r="AY6" i="1"/>
  <c r="AZ6" i="1"/>
  <c r="BA6" i="1"/>
  <c r="BB6" i="1"/>
  <c r="BC6" i="1"/>
  <c r="BD6" i="1"/>
  <c r="BE6" i="1"/>
  <c r="BF6" i="1"/>
  <c r="BG6" i="1"/>
  <c r="BH6" i="1"/>
  <c r="BI6" i="1"/>
  <c r="E6" i="1"/>
  <c r="BG8" i="1"/>
  <c r="BG38" i="1"/>
  <c r="BG27" i="1"/>
  <c r="BF27" i="1"/>
  <c r="BE27" i="1"/>
  <c r="BD27" i="1"/>
  <c r="BC8" i="1"/>
  <c r="BC38" i="1"/>
  <c r="K53" i="1"/>
  <c r="BC27" i="1"/>
  <c r="BB27" i="1"/>
  <c r="BA27" i="1"/>
  <c r="AZ27" i="1"/>
  <c r="AY27" i="1"/>
  <c r="AX27" i="1"/>
  <c r="AW27" i="1"/>
  <c r="AV27" i="1"/>
  <c r="AU27" i="1"/>
  <c r="AT27" i="1"/>
  <c r="AS8" i="1"/>
  <c r="AS38" i="1"/>
  <c r="K52" i="1"/>
  <c r="AS27" i="1"/>
  <c r="AR8" i="1"/>
  <c r="AR38" i="1"/>
  <c r="AR27" i="1"/>
  <c r="AQ27" i="1"/>
  <c r="AP27" i="1"/>
  <c r="AO27" i="1"/>
  <c r="AN27" i="1"/>
  <c r="AM27" i="1"/>
  <c r="AL27" i="1"/>
  <c r="AK27" i="1"/>
  <c r="AJ27" i="1"/>
  <c r="AI8" i="1"/>
  <c r="AI38" i="1"/>
  <c r="K51" i="1"/>
  <c r="AI27" i="1"/>
  <c r="AH8" i="1"/>
  <c r="AH38" i="1"/>
  <c r="AH27" i="1"/>
  <c r="AG27" i="1"/>
  <c r="AF27" i="1"/>
  <c r="AE27" i="1"/>
  <c r="AD27" i="1"/>
  <c r="AC27" i="1"/>
  <c r="AB27" i="1"/>
  <c r="AA27" i="1"/>
  <c r="Z27" i="1"/>
  <c r="Y8" i="1"/>
  <c r="Y38" i="1"/>
  <c r="K50" i="1"/>
  <c r="Y27" i="1"/>
  <c r="X8" i="1"/>
  <c r="X38" i="1"/>
  <c r="X27" i="1"/>
  <c r="W27" i="1"/>
  <c r="V27" i="1"/>
  <c r="U27" i="1"/>
  <c r="T27" i="1"/>
  <c r="S27" i="1"/>
  <c r="R27" i="1"/>
  <c r="Q27" i="1"/>
  <c r="P27" i="1"/>
  <c r="O8" i="1"/>
  <c r="O38" i="1"/>
  <c r="O27" i="1"/>
  <c r="N8" i="1"/>
  <c r="N38" i="1"/>
  <c r="N27" i="1"/>
  <c r="M27" i="1"/>
  <c r="L27" i="1"/>
  <c r="K27" i="1"/>
  <c r="J27" i="1"/>
  <c r="I27" i="1"/>
  <c r="H27" i="1"/>
  <c r="G27" i="1"/>
  <c r="F27" i="1"/>
  <c r="E8" i="1"/>
  <c r="E38" i="1"/>
  <c r="K48" i="1"/>
  <c r="AK8" i="1"/>
  <c r="AK38" i="1"/>
  <c r="AJ8" i="1"/>
  <c r="AJ38" i="1"/>
  <c r="AJ41" i="1"/>
  <c r="AL8" i="1"/>
  <c r="AL38" i="1"/>
  <c r="AK41" i="1"/>
  <c r="AM8" i="1"/>
  <c r="AM38" i="1"/>
  <c r="AL41" i="1"/>
  <c r="AN8" i="1"/>
  <c r="AN38" i="1"/>
  <c r="AM41" i="1"/>
  <c r="AO8" i="1"/>
  <c r="AO38" i="1"/>
  <c r="AN41" i="1"/>
  <c r="AP8" i="1"/>
  <c r="AP38" i="1"/>
  <c r="AO41" i="1"/>
  <c r="AQ8" i="1"/>
  <c r="AQ38" i="1"/>
  <c r="AP41" i="1"/>
  <c r="AQ41" i="1"/>
  <c r="AR41" i="1"/>
  <c r="AT8" i="1"/>
  <c r="AT38" i="1"/>
  <c r="AS41" i="1"/>
  <c r="AU8" i="1"/>
  <c r="AU38" i="1"/>
  <c r="AT41" i="1"/>
  <c r="AV8" i="1"/>
  <c r="AV38" i="1"/>
  <c r="AU41" i="1"/>
  <c r="AW8" i="1"/>
  <c r="AW38" i="1"/>
  <c r="AV41" i="1"/>
  <c r="AX8" i="1"/>
  <c r="AX38" i="1"/>
  <c r="AW41" i="1"/>
  <c r="AY8" i="1"/>
  <c r="AY38" i="1"/>
  <c r="AX41" i="1"/>
  <c r="AZ8" i="1"/>
  <c r="AZ38" i="1"/>
  <c r="AY41" i="1"/>
  <c r="BA8" i="1"/>
  <c r="BA38" i="1"/>
  <c r="AZ41" i="1"/>
  <c r="BB8" i="1"/>
  <c r="BB38" i="1"/>
  <c r="BA41" i="1"/>
  <c r="BB41" i="1"/>
  <c r="BD8" i="1"/>
  <c r="BD38" i="1"/>
  <c r="BC41" i="1"/>
  <c r="BE8" i="1"/>
  <c r="BE38" i="1"/>
  <c r="BD41" i="1"/>
  <c r="BF8" i="1"/>
  <c r="BF38" i="1"/>
  <c r="BE41" i="1"/>
  <c r="BF41" i="1"/>
  <c r="BH8" i="1"/>
  <c r="BH38" i="1"/>
  <c r="BG41" i="1"/>
  <c r="BH41" i="1"/>
  <c r="G8" i="1"/>
  <c r="G38" i="1"/>
  <c r="F8" i="1"/>
  <c r="F38" i="1"/>
  <c r="F41" i="1"/>
  <c r="H8" i="1"/>
  <c r="H38" i="1"/>
  <c r="G41" i="1"/>
  <c r="I8" i="1"/>
  <c r="I38" i="1"/>
  <c r="H41" i="1"/>
  <c r="J8" i="1"/>
  <c r="J38" i="1"/>
  <c r="I41" i="1"/>
  <c r="K8" i="1"/>
  <c r="K38" i="1"/>
  <c r="J41" i="1"/>
  <c r="L8" i="1"/>
  <c r="L38" i="1"/>
  <c r="K41" i="1"/>
  <c r="M8" i="1"/>
  <c r="M38" i="1"/>
  <c r="L41" i="1"/>
  <c r="M41" i="1"/>
  <c r="N41" i="1"/>
  <c r="P8" i="1"/>
  <c r="P38" i="1"/>
  <c r="O41" i="1"/>
  <c r="Q8" i="1"/>
  <c r="Q38" i="1"/>
  <c r="P41" i="1"/>
  <c r="R8" i="1"/>
  <c r="R38" i="1"/>
  <c r="Q41" i="1"/>
  <c r="S8" i="1"/>
  <c r="S38" i="1"/>
  <c r="R41" i="1"/>
  <c r="T8" i="1"/>
  <c r="T38" i="1"/>
  <c r="S41" i="1"/>
  <c r="U8" i="1"/>
  <c r="U38" i="1"/>
  <c r="T41" i="1"/>
  <c r="V8" i="1"/>
  <c r="V38" i="1"/>
  <c r="U41" i="1"/>
  <c r="W8" i="1"/>
  <c r="W38" i="1"/>
  <c r="V41" i="1"/>
  <c r="W41" i="1"/>
  <c r="X41" i="1"/>
  <c r="Z8" i="1"/>
  <c r="Z38" i="1"/>
  <c r="Y41" i="1"/>
  <c r="AA8" i="1"/>
  <c r="AA38" i="1"/>
  <c r="Z41" i="1"/>
  <c r="AB8" i="1"/>
  <c r="AB38" i="1"/>
  <c r="AA41" i="1"/>
  <c r="AC8" i="1"/>
  <c r="AC38" i="1"/>
  <c r="AB41" i="1"/>
  <c r="AD8" i="1"/>
  <c r="AD38" i="1"/>
  <c r="AC41" i="1"/>
  <c r="AE8" i="1"/>
  <c r="AE38" i="1"/>
  <c r="AD41" i="1"/>
  <c r="AF8" i="1"/>
  <c r="AF38" i="1"/>
  <c r="AE41" i="1"/>
  <c r="AG8" i="1"/>
  <c r="AG38" i="1"/>
  <c r="AF41" i="1"/>
  <c r="AG41" i="1"/>
  <c r="AH41" i="1"/>
  <c r="AI41" i="1"/>
  <c r="E41" i="1"/>
  <c r="Q10" i="1"/>
  <c r="R10" i="1"/>
  <c r="S10" i="1"/>
  <c r="T10" i="1"/>
  <c r="U10" i="1"/>
  <c r="V10" i="1"/>
  <c r="W10" i="1"/>
  <c r="X10" i="1"/>
  <c r="Y10" i="1"/>
  <c r="Z10" i="1"/>
  <c r="AA10" i="1"/>
  <c r="AB10" i="1"/>
  <c r="AC10" i="1"/>
  <c r="AD10" i="1"/>
  <c r="AE10" i="1"/>
  <c r="AF10" i="1"/>
  <c r="AG10" i="1"/>
  <c r="AH10" i="1"/>
  <c r="AI10" i="1"/>
  <c r="AJ10" i="1"/>
  <c r="AK10" i="1"/>
  <c r="AL10" i="1"/>
  <c r="AM10" i="1"/>
  <c r="AN10" i="1"/>
  <c r="AO10" i="1"/>
  <c r="AP10" i="1"/>
  <c r="AQ10" i="1"/>
  <c r="AR10" i="1"/>
  <c r="AS10" i="1"/>
  <c r="AT10" i="1"/>
  <c r="AU10" i="1"/>
  <c r="AV10" i="1"/>
  <c r="AW10" i="1"/>
  <c r="AX10" i="1"/>
  <c r="AY10" i="1"/>
  <c r="AZ10" i="1"/>
  <c r="BA10" i="1"/>
  <c r="BB10" i="1"/>
  <c r="BC10" i="1"/>
  <c r="BD10" i="1"/>
  <c r="BE10" i="1"/>
  <c r="BF10" i="1"/>
  <c r="BG10" i="1"/>
  <c r="BH10" i="1"/>
  <c r="BI8" i="1"/>
  <c r="BI10" i="1"/>
  <c r="F10" i="1"/>
  <c r="G10" i="1"/>
  <c r="H10" i="1"/>
  <c r="I10" i="1"/>
  <c r="J10" i="1"/>
  <c r="K10" i="1"/>
  <c r="L10" i="1"/>
  <c r="M10" i="1"/>
  <c r="N10" i="1"/>
  <c r="O10" i="1"/>
  <c r="P10" i="1"/>
  <c r="E10" i="1"/>
  <c r="K18" i="1"/>
  <c r="K17" i="1"/>
  <c r="K16" i="1"/>
  <c r="K15" i="1"/>
  <c r="K14" i="1"/>
  <c r="K13" i="1"/>
  <c r="E3" i="1"/>
  <c r="F3" i="1"/>
  <c r="G3" i="1"/>
  <c r="H3" i="1"/>
  <c r="I3" i="1"/>
  <c r="J3" i="1"/>
  <c r="K3" i="1"/>
  <c r="L3" i="1"/>
  <c r="M3" i="1"/>
  <c r="N3" i="1"/>
  <c r="O3" i="1"/>
  <c r="P3" i="1"/>
  <c r="Q3" i="1"/>
  <c r="R3" i="1"/>
  <c r="S3" i="1"/>
  <c r="T3" i="1"/>
  <c r="U3" i="1"/>
  <c r="V3" i="1"/>
  <c r="W3" i="1"/>
</calcChain>
</file>

<file path=xl/sharedStrings.xml><?xml version="1.0" encoding="utf-8"?>
<sst xmlns="http://schemas.openxmlformats.org/spreadsheetml/2006/main" count="96" uniqueCount="88">
  <si>
    <t>1984 [YR1984]</t>
  </si>
  <si>
    <t>2013 [YR2013]</t>
  </si>
  <si>
    <t>1975 [YR1975]</t>
  </si>
  <si>
    <t>2004 [YR2004]</t>
  </si>
  <si>
    <t>1960 [YR1960]</t>
  </si>
  <si>
    <t>1992 [YR1992]</t>
  </si>
  <si>
    <t>World Bank national accounts data, and OECD National Accounts data files.</t>
  </si>
  <si>
    <t>GDP per capita is gross domestic product divided by midyear population. 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constant local currency.</t>
  </si>
  <si>
    <t>1983 [YR1983]</t>
  </si>
  <si>
    <t>2012 [YR2012]</t>
  </si>
  <si>
    <t>Country Code</t>
  </si>
  <si>
    <t>India</t>
  </si>
  <si>
    <t>1974 [YR1974]</t>
  </si>
  <si>
    <t>Data from database: World Development Indicators</t>
  </si>
  <si>
    <t>Code</t>
  </si>
  <si>
    <t>2003 [YR2003]</t>
  </si>
  <si>
    <t>1965 [YR1965]</t>
  </si>
  <si>
    <t>1997 [YR1997]</t>
  </si>
  <si>
    <t>1982 [YR1982]</t>
  </si>
  <si>
    <t>1988 [YR1988]</t>
  </si>
  <si>
    <t>1973 [YR1973]</t>
  </si>
  <si>
    <t>Country Name</t>
  </si>
  <si>
    <t>1964 [YR1964]</t>
  </si>
  <si>
    <t>2008 [YR2008]</t>
  </si>
  <si>
    <t>1996 [YR1996]</t>
  </si>
  <si>
    <t>1987 [YR1987]</t>
  </si>
  <si>
    <t>2016 [YR2016]</t>
  </si>
  <si>
    <t>1978 [YR1978]</t>
  </si>
  <si>
    <t>1963 [YR1963]</t>
  </si>
  <si>
    <t>2007 [YR2007]</t>
  </si>
  <si>
    <t>NY.GDP.PCAP.KN</t>
  </si>
  <si>
    <t>1995 [YR1995]</t>
  </si>
  <si>
    <t>1969 [YR1969]</t>
  </si>
  <si>
    <t>1986 [YR1986]</t>
  </si>
  <si>
    <t>1977 [YR1977]</t>
  </si>
  <si>
    <t>2006 [YR2006]</t>
  </si>
  <si>
    <t>1968 [YR1968]</t>
  </si>
  <si>
    <t>1985 [YR1985]</t>
  </si>
  <si>
    <t>1991 [YR1991]</t>
  </si>
  <si>
    <t>1976 [YR1976]</t>
  </si>
  <si>
    <t>Long definition</t>
  </si>
  <si>
    <t>1967 [YR1967]</t>
  </si>
  <si>
    <t>2011 [YR2011]</t>
  </si>
  <si>
    <t>1999 [YR1999]</t>
  </si>
  <si>
    <t>Last Updated: 06/30/2017</t>
  </si>
  <si>
    <t>2002 [YR2002]</t>
  </si>
  <si>
    <t>1990 [YR1990]</t>
  </si>
  <si>
    <t>1981 [YR1981]</t>
  </si>
  <si>
    <t>1966 [YR1966]</t>
  </si>
  <si>
    <t>Series Code</t>
  </si>
  <si>
    <t>2010 [YR2010]</t>
  </si>
  <si>
    <t>1998 [YR1998]</t>
  </si>
  <si>
    <t>1972 [YR1972]</t>
  </si>
  <si>
    <t>2001 [YR2001]</t>
  </si>
  <si>
    <t>1989 [YR1989]</t>
  </si>
  <si>
    <t>1980 [YR1980]</t>
  </si>
  <si>
    <t>2009 [YR2009]</t>
  </si>
  <si>
    <t>2015 [YR2015]</t>
  </si>
  <si>
    <t>1971 [YR1971]</t>
  </si>
  <si>
    <t>2000 [YR2000]</t>
  </si>
  <si>
    <t>GDP per capita (constant LCU)</t>
  </si>
  <si>
    <t>Source</t>
  </si>
  <si>
    <t>Series Name</t>
  </si>
  <si>
    <t>1962 [YR1962]</t>
  </si>
  <si>
    <t>1994 [YR1994]</t>
  </si>
  <si>
    <t>1979 [YR1979]</t>
  </si>
  <si>
    <t>IND</t>
  </si>
  <si>
    <t>Indicator Name</t>
  </si>
  <si>
    <t>1970 [YR1970]</t>
  </si>
  <si>
    <t>2014 [YR2014]</t>
  </si>
  <si>
    <t>2005 [YR2005]</t>
  </si>
  <si>
    <t>1961 [YR1961]</t>
  </si>
  <si>
    <t>1993 [YR1993]</t>
  </si>
  <si>
    <t>1960-1970</t>
  </si>
  <si>
    <t>1970-1980</t>
  </si>
  <si>
    <t>1980-1990</t>
  </si>
  <si>
    <t>1990-2000</t>
  </si>
  <si>
    <t>2000-2010</t>
  </si>
  <si>
    <t>2010-2014</t>
  </si>
  <si>
    <t>GDP deflator</t>
  </si>
  <si>
    <t>GDP index</t>
  </si>
  <si>
    <t>WID GDP constant</t>
  </si>
  <si>
    <t>WB current</t>
  </si>
  <si>
    <t>WB constant</t>
  </si>
  <si>
    <t>year</t>
  </si>
  <si>
    <t>adult</t>
  </si>
  <si>
    <t>full</t>
  </si>
  <si>
    <t>WID GDP constant per capita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</si>
</sst>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 x14ac:knownFonts="1">
    <font>
      <sz val="11"/>
      <color theme="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s>
  <fills count="2">
    <fill>
      <patternFill patternType="none"/>
    </fill>
    <fill>
      <patternFill patternType="gray125"/>
    </fill>
  </fills>
  <borders count="1">
    <border>
      <left/>
      <right/>
      <top/>
      <bottom/>
      <diagonal/>
    </border>
  </borders>
  <cellStyleXfs count="10">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7">
    <xf numFmtId="0" fontId="0" fillId="0" borderId="0" xfId="0"/>
    <xf numFmtId="0" fontId="0" fillId="0" borderId="0" xfId="0" applyAlignment="1"/>
    <xf numFmtId="9" fontId="0" fillId="0" borderId="0" xfId="1" applyFont="1"/>
    <xf numFmtId="164" fontId="0" fillId="0" borderId="0" xfId="1" applyNumberFormat="1" applyFont="1"/>
    <xf numFmtId="10" fontId="0" fillId="0" borderId="0" xfId="1" applyNumberFormat="1" applyFont="1"/>
    <xf numFmtId="11" fontId="0" fillId="0" borderId="0" xfId="0" applyNumberFormat="1"/>
    <xf numFmtId="10" fontId="0" fillId="0" borderId="0" xfId="0" applyNumberFormat="1"/>
  </cellXfs>
  <cellStyles count="10">
    <cellStyle name="Lien hypertexte" xfId="2" builtinId="8" hidden="1"/>
    <cellStyle name="Lien hypertexte" xfId="4" builtinId="8" hidden="1"/>
    <cellStyle name="Lien hypertexte" xfId="6" builtinId="8" hidden="1"/>
    <cellStyle name="Lien hypertexte" xfId="8" builtinId="8" hidden="1"/>
    <cellStyle name="Lien hypertexte visité" xfId="3" builtinId="9" hidden="1"/>
    <cellStyle name="Lien hypertexte visité" xfId="5" builtinId="9" hidden="1"/>
    <cellStyle name="Lien hypertexte visité" xfId="7" builtinId="9" hidden="1"/>
    <cellStyle name="Lien hypertexte visité" xfId="9" builtinId="9" hidden="1"/>
    <cellStyle name="Normal" xfId="0" builtinId="0"/>
    <cellStyle name="Pourcentage" xfId="1"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_rels/chart2.xml.rels><?xml version="1.0" encoding="UTF-8" standalone="yes"?>
<Relationships xmlns="http://schemas.openxmlformats.org/package/2006/relationships"><Relationship Id="rId1" Type="http://schemas.microsoft.com/office/2011/relationships/chartStyle" Target="style2.xml"/><Relationship Id="rId2" Type="http://schemas.microsoft.com/office/2011/relationships/chartColorStyle" Target="colors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spPr>
            <a:ln w="28575" cap="rnd">
              <a:solidFill>
                <a:schemeClr val="accent1"/>
              </a:solidFill>
              <a:round/>
            </a:ln>
            <a:effectLst/>
          </c:spPr>
          <c:marker>
            <c:symbol val="none"/>
          </c:marker>
          <c:val>
            <c:numRef>
              <c:f>Data!$E$10:$BF$10</c:f>
              <c:numCache>
                <c:formatCode>0.00%</c:formatCode>
                <c:ptCount val="54"/>
                <c:pt idx="0">
                  <c:v>0.0684714369861978</c:v>
                </c:pt>
                <c:pt idx="1">
                  <c:v>0.12670960941339</c:v>
                </c:pt>
                <c:pt idx="2">
                  <c:v>0.170222386338552</c:v>
                </c:pt>
                <c:pt idx="3">
                  <c:v>0.130484624010772</c:v>
                </c:pt>
                <c:pt idx="4">
                  <c:v>0.102114858991902</c:v>
                </c:pt>
                <c:pt idx="5">
                  <c:v>0.275693661432238</c:v>
                </c:pt>
                <c:pt idx="6">
                  <c:v>0.175398724789228</c:v>
                </c:pt>
                <c:pt idx="7">
                  <c:v>0.0367427608072922</c:v>
                </c:pt>
                <c:pt idx="8">
                  <c:v>0.0956951528968509</c:v>
                </c:pt>
                <c:pt idx="9">
                  <c:v>0.036492216926458</c:v>
                </c:pt>
                <c:pt idx="10">
                  <c:v>0.09055422678026</c:v>
                </c:pt>
                <c:pt idx="11">
                  <c:v>0.186286104187355</c:v>
                </c:pt>
                <c:pt idx="12">
                  <c:v>0.280729123971967</c:v>
                </c:pt>
                <c:pt idx="13">
                  <c:v>0.262980815994221</c:v>
                </c:pt>
                <c:pt idx="14">
                  <c:v>0.0708229826112299</c:v>
                </c:pt>
                <c:pt idx="15">
                  <c:v>-0.0231486158612216</c:v>
                </c:pt>
                <c:pt idx="16">
                  <c:v>-0.00475357715019852</c:v>
                </c:pt>
                <c:pt idx="17">
                  <c:v>0.0499113025205838</c:v>
                </c:pt>
                <c:pt idx="18">
                  <c:v>0.158741882409437</c:v>
                </c:pt>
                <c:pt idx="19">
                  <c:v>0.258523682751056</c:v>
                </c:pt>
                <c:pt idx="20">
                  <c:v>0.206895729358077</c:v>
                </c:pt>
                <c:pt idx="21">
                  <c:v>0.164743285798139</c:v>
                </c:pt>
                <c:pt idx="22">
                  <c:v>0.17694154268547</c:v>
                </c:pt>
                <c:pt idx="23">
                  <c:v>0.140581644309702</c:v>
                </c:pt>
                <c:pt idx="24">
                  <c:v>0.125399565224129</c:v>
                </c:pt>
                <c:pt idx="25">
                  <c:v>0.107341017773555</c:v>
                </c:pt>
                <c:pt idx="26">
                  <c:v>0.157329015000541</c:v>
                </c:pt>
                <c:pt idx="27">
                  <c:v>0.135994187421314</c:v>
                </c:pt>
                <c:pt idx="28">
                  <c:v>0.0810230573693215</c:v>
                </c:pt>
                <c:pt idx="29">
                  <c:v>0.119658631448612</c:v>
                </c:pt>
                <c:pt idx="30">
                  <c:v>0.193452739015564</c:v>
                </c:pt>
                <c:pt idx="31">
                  <c:v>0.212526432184654</c:v>
                </c:pt>
                <c:pt idx="32">
                  <c:v>0.177172312377361</c:v>
                </c:pt>
                <c:pt idx="33">
                  <c:v>0.153402494071655</c:v>
                </c:pt>
                <c:pt idx="34">
                  <c:v>0.156895485807937</c:v>
                </c:pt>
                <c:pt idx="35">
                  <c:v>0.127973121552759</c:v>
                </c:pt>
                <c:pt idx="36">
                  <c:v>0.105783026158709</c:v>
                </c:pt>
                <c:pt idx="37">
                  <c:v>0.144056970969588</c:v>
                </c:pt>
                <c:pt idx="38">
                  <c:v>0.0759719970279166</c:v>
                </c:pt>
                <c:pt idx="39">
                  <c:v>-0.00233274515047103</c:v>
                </c:pt>
                <c:pt idx="40">
                  <c:v>0.0233959384884356</c:v>
                </c:pt>
                <c:pt idx="41">
                  <c:v>0.0274689078478462</c:v>
                </c:pt>
                <c:pt idx="42">
                  <c:v>0.0402716164298882</c:v>
                </c:pt>
                <c:pt idx="43">
                  <c:v>0.0219146698045557</c:v>
                </c:pt>
                <c:pt idx="44">
                  <c:v>0.00167361062629637</c:v>
                </c:pt>
                <c:pt idx="45">
                  <c:v>0.0142427162850766</c:v>
                </c:pt>
                <c:pt idx="46">
                  <c:v>0.00536358695676669</c:v>
                </c:pt>
                <c:pt idx="47">
                  <c:v>0.0284098166195151</c:v>
                </c:pt>
                <c:pt idx="48">
                  <c:v>0.0595878312299173</c:v>
                </c:pt>
                <c:pt idx="49">
                  <c:v>0.0561154964044361</c:v>
                </c:pt>
                <c:pt idx="50">
                  <c:v>0.0244696327683579</c:v>
                </c:pt>
                <c:pt idx="51">
                  <c:v>0.0502956197840485</c:v>
                </c:pt>
                <c:pt idx="52">
                  <c:v>0.0526878240246912</c:v>
                </c:pt>
                <c:pt idx="53">
                  <c:v>0.0162558350279498</c:v>
                </c:pt>
              </c:numCache>
            </c:numRef>
          </c:val>
          <c:smooth val="0"/>
        </c:ser>
        <c:dLbls>
          <c:showLegendKey val="0"/>
          <c:showVal val="0"/>
          <c:showCatName val="0"/>
          <c:showSerName val="0"/>
          <c:showPercent val="0"/>
          <c:showBubbleSize val="0"/>
        </c:dLbls>
        <c:smooth val="0"/>
        <c:axId val="-2037769728"/>
        <c:axId val="-2038316928"/>
      </c:lineChart>
      <c:catAx>
        <c:axId val="-2037769728"/>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038316928"/>
        <c:crosses val="autoZero"/>
        <c:auto val="1"/>
        <c:lblAlgn val="ctr"/>
        <c:lblOffset val="100"/>
        <c:noMultiLvlLbl val="0"/>
      </c:catAx>
      <c:valAx>
        <c:axId val="-2038316928"/>
        <c:scaling>
          <c:orientation val="minMax"/>
        </c:scaling>
        <c:delete val="0"/>
        <c:axPos val="l"/>
        <c:majorGridlines>
          <c:spPr>
            <a:ln w="9525" cap="flat" cmpd="sng" algn="ctr">
              <a:solidFill>
                <a:schemeClr val="tx1">
                  <a:lumMod val="15000"/>
                  <a:lumOff val="85000"/>
                </a:schemeClr>
              </a:solidFill>
              <a:round/>
            </a:ln>
            <a:effectLst/>
          </c:spPr>
        </c:majorGridlines>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037769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chemeClr val="tx1">
                    <a:lumMod val="65000"/>
                    <a:lumOff val="35000"/>
                  </a:schemeClr>
                </a:solidFill>
                <a:latin typeface="Arial" charset="0"/>
                <a:ea typeface="Arial" charset="0"/>
                <a:cs typeface="Arial" charset="0"/>
              </a:defRPr>
            </a:pPr>
            <a:r>
              <a:rPr lang="fr-FR" sz="3200">
                <a:latin typeface="Arial" charset="0"/>
                <a:ea typeface="Arial" charset="0"/>
                <a:cs typeface="Arial" charset="0"/>
              </a:rPr>
              <a:t>GDP </a:t>
            </a:r>
            <a:r>
              <a:rPr lang="fr-FR" sz="3200" baseline="0">
                <a:latin typeface="Arial" charset="0"/>
                <a:ea typeface="Arial" charset="0"/>
                <a:cs typeface="Arial" charset="0"/>
              </a:rPr>
              <a:t>growth : UN SNA vs. World Bank</a:t>
            </a:r>
          </a:p>
          <a:p>
            <a:pPr>
              <a:defRPr sz="3200">
                <a:latin typeface="Arial" charset="0"/>
                <a:ea typeface="Arial" charset="0"/>
                <a:cs typeface="Arial" charset="0"/>
              </a:defRPr>
            </a:pPr>
            <a:r>
              <a:rPr lang="fr-FR" sz="2000" baseline="0">
                <a:latin typeface="Arial" charset="0"/>
                <a:ea typeface="Arial" charset="0"/>
                <a:cs typeface="Arial" charset="0"/>
              </a:rPr>
              <a:t>Annual real per adult GDP growth - decennial averages</a:t>
            </a:r>
            <a:endParaRPr lang="fr-FR" sz="3200">
              <a:latin typeface="Arial" charset="0"/>
              <a:ea typeface="Arial" charset="0"/>
              <a:cs typeface="Arial" charset="0"/>
            </a:endParaRPr>
          </a:p>
        </c:rich>
      </c:tx>
      <c:layout/>
      <c:overlay val="0"/>
      <c:spPr>
        <a:noFill/>
        <a:ln>
          <a:noFill/>
        </a:ln>
        <a:effectLst/>
      </c:spPr>
      <c:txPr>
        <a:bodyPr rot="0" spcFirstLastPara="1" vertOverflow="ellipsis" vert="horz" wrap="square" anchor="ctr" anchorCtr="1"/>
        <a:lstStyle/>
        <a:p>
          <a:pPr>
            <a:defRPr sz="3200" b="0" i="0" u="none" strike="noStrike" kern="1200" spc="0" baseline="0">
              <a:solidFill>
                <a:schemeClr val="tx1">
                  <a:lumMod val="65000"/>
                  <a:lumOff val="35000"/>
                </a:schemeClr>
              </a:solidFill>
              <a:latin typeface="Arial" charset="0"/>
              <a:ea typeface="Arial" charset="0"/>
              <a:cs typeface="Arial" charset="0"/>
            </a:defRPr>
          </a:pPr>
          <a:endParaRPr lang="fr-FR"/>
        </a:p>
      </c:txPr>
    </c:title>
    <c:autoTitleDeleted val="0"/>
    <c:plotArea>
      <c:layout/>
      <c:lineChart>
        <c:grouping val="standard"/>
        <c:varyColors val="0"/>
        <c:ser>
          <c:idx val="0"/>
          <c:order val="0"/>
          <c:tx>
            <c:v>World Bank</c:v>
          </c:tx>
          <c:spPr>
            <a:ln w="28575" cap="rnd">
              <a:solidFill>
                <a:schemeClr val="accent1"/>
              </a:solidFill>
              <a:round/>
            </a:ln>
            <a:effectLst/>
          </c:spPr>
          <c:marker>
            <c:symbol val="none"/>
          </c:marker>
          <c:cat>
            <c:strRef>
              <c:f>Data!$J$48:$J$53</c:f>
              <c:strCache>
                <c:ptCount val="6"/>
                <c:pt idx="0">
                  <c:v>1960-1970</c:v>
                </c:pt>
                <c:pt idx="1">
                  <c:v>1970-1980</c:v>
                </c:pt>
                <c:pt idx="2">
                  <c:v>1980-1990</c:v>
                </c:pt>
                <c:pt idx="3">
                  <c:v>1990-2000</c:v>
                </c:pt>
                <c:pt idx="4">
                  <c:v>2000-2010</c:v>
                </c:pt>
                <c:pt idx="5">
                  <c:v>2010-2014</c:v>
                </c:pt>
              </c:strCache>
            </c:strRef>
          </c:cat>
          <c:val>
            <c:numRef>
              <c:f>Data!$K$48:$K$53</c:f>
              <c:numCache>
                <c:formatCode>0.0%</c:formatCode>
                <c:ptCount val="6"/>
                <c:pt idx="0">
                  <c:v>0.0219048389535537</c:v>
                </c:pt>
                <c:pt idx="1">
                  <c:v>-0.00693704889720836</c:v>
                </c:pt>
                <c:pt idx="2">
                  <c:v>0.0293072123516591</c:v>
                </c:pt>
                <c:pt idx="3">
                  <c:v>0.0425392215697691</c:v>
                </c:pt>
                <c:pt idx="4">
                  <c:v>0.0502292978761856</c:v>
                </c:pt>
                <c:pt idx="5">
                  <c:v>0.0600462336376992</c:v>
                </c:pt>
              </c:numCache>
            </c:numRef>
          </c:val>
          <c:smooth val="0"/>
        </c:ser>
        <c:ser>
          <c:idx val="1"/>
          <c:order val="1"/>
          <c:tx>
            <c:v>UN SNA</c:v>
          </c:tx>
          <c:spPr>
            <a:ln w="28575" cap="rnd">
              <a:solidFill>
                <a:schemeClr val="accent2"/>
              </a:solidFill>
              <a:round/>
            </a:ln>
            <a:effectLst/>
          </c:spPr>
          <c:marker>
            <c:symbol val="none"/>
          </c:marker>
          <c:cat>
            <c:strRef>
              <c:f>Data!$J$48:$J$53</c:f>
              <c:strCache>
                <c:ptCount val="6"/>
                <c:pt idx="0">
                  <c:v>1960-1970</c:v>
                </c:pt>
                <c:pt idx="1">
                  <c:v>1970-1980</c:v>
                </c:pt>
                <c:pt idx="2">
                  <c:v>1980-1990</c:v>
                </c:pt>
                <c:pt idx="3">
                  <c:v>1990-2000</c:v>
                </c:pt>
                <c:pt idx="4">
                  <c:v>2000-2010</c:v>
                </c:pt>
                <c:pt idx="5">
                  <c:v>2010-2014</c:v>
                </c:pt>
              </c:strCache>
            </c:strRef>
          </c:cat>
          <c:val>
            <c:numRef>
              <c:f>Data!$L$48:$L$53</c:f>
              <c:numCache>
                <c:formatCode>0.00%</c:formatCode>
                <c:ptCount val="6"/>
                <c:pt idx="0">
                  <c:v>0.0184603747897605</c:v>
                </c:pt>
                <c:pt idx="1">
                  <c:v>0.0089960369519706</c:v>
                </c:pt>
                <c:pt idx="2">
                  <c:v>0.0207621508043259</c:v>
                </c:pt>
                <c:pt idx="3">
                  <c:v>0.0219879865388268</c:v>
                </c:pt>
                <c:pt idx="4">
                  <c:v>0.0503516682116201</c:v>
                </c:pt>
                <c:pt idx="5">
                  <c:v>0.0518524129548266</c:v>
                </c:pt>
              </c:numCache>
            </c:numRef>
          </c:val>
          <c:smooth val="0"/>
        </c:ser>
        <c:dLbls>
          <c:showLegendKey val="0"/>
          <c:showVal val="0"/>
          <c:showCatName val="0"/>
          <c:showSerName val="0"/>
          <c:showPercent val="0"/>
          <c:showBubbleSize val="0"/>
        </c:dLbls>
        <c:smooth val="0"/>
        <c:axId val="-1974569696"/>
        <c:axId val="-2022812880"/>
      </c:lineChart>
      <c:catAx>
        <c:axId val="-1974569696"/>
        <c:scaling>
          <c:orientation val="minMax"/>
        </c:scaling>
        <c:delete val="0"/>
        <c:axPos val="b"/>
        <c:minorGridlines>
          <c:spPr>
            <a:ln w="9525" cap="flat" cmpd="sng" algn="ctr">
              <a:solidFill>
                <a:schemeClr val="tx1">
                  <a:lumMod val="5000"/>
                  <a:lumOff val="95000"/>
                </a:schemeClr>
              </a:solidFill>
              <a:round/>
            </a:ln>
            <a:effectLst/>
          </c:spPr>
        </c:minorGridlines>
        <c:majorTickMark val="none"/>
        <c:minorTickMark val="none"/>
        <c:tickLblPos val="nextTo"/>
        <c:spPr>
          <a:noFill/>
          <a:ln w="9525" cap="flat" cmpd="sng" algn="ctr">
            <a:solidFill>
              <a:schemeClr val="dk1">
                <a:shade val="95000"/>
                <a:satMod val="105000"/>
              </a:schemeClr>
            </a:solidFill>
            <a:prstDash val="solid"/>
            <a:round/>
          </a:ln>
          <a:effectLst/>
        </c:spPr>
        <c:txPr>
          <a:bodyPr rot="-60000000" spcFirstLastPara="1" vertOverflow="ellipsis" vert="horz" wrap="square" anchor="ctr" anchorCtr="1"/>
          <a:lstStyle/>
          <a:p>
            <a:pPr>
              <a:defRPr sz="1400" b="0" i="0" u="none" strike="noStrike" kern="1200" baseline="0">
                <a:solidFill>
                  <a:schemeClr val="tx1"/>
                </a:solidFill>
                <a:latin typeface="+mn-lt"/>
                <a:ea typeface="+mn-ea"/>
                <a:cs typeface="+mn-cs"/>
              </a:defRPr>
            </a:pPr>
            <a:endParaRPr lang="fr-FR"/>
          </a:p>
        </c:txPr>
        <c:crossAx val="-2022812880"/>
        <c:crosses val="autoZero"/>
        <c:auto val="1"/>
        <c:lblAlgn val="ctr"/>
        <c:lblOffset val="100"/>
        <c:tickMarkSkip val="2"/>
        <c:noMultiLvlLbl val="0"/>
      </c:catAx>
      <c:valAx>
        <c:axId val="-2022812880"/>
        <c:scaling>
          <c:orientation val="minMax"/>
        </c:scaling>
        <c:delete val="0"/>
        <c:axPos val="l"/>
        <c:majorGridlines>
          <c:spPr>
            <a:ln w="9525" cap="flat" cmpd="sng" algn="ctr">
              <a:solidFill>
                <a:schemeClr val="tx1">
                  <a:lumMod val="15000"/>
                  <a:lumOff val="85000"/>
                </a:schemeClr>
              </a:solidFill>
              <a:prstDash val="dash"/>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2000" b="0" i="0" u="none" strike="noStrike" kern="1200" baseline="0">
                <a:solidFill>
                  <a:schemeClr val="tx1">
                    <a:lumMod val="65000"/>
                    <a:lumOff val="35000"/>
                  </a:schemeClr>
                </a:solidFill>
                <a:latin typeface="+mn-lt"/>
                <a:ea typeface="+mn-ea"/>
                <a:cs typeface="+mn-cs"/>
              </a:defRPr>
            </a:pPr>
            <a:endParaRPr lang="fr-FR"/>
          </a:p>
        </c:txPr>
        <c:crossAx val="-1974569696"/>
        <c:crosses val="autoZero"/>
        <c:crossBetween val="between"/>
      </c:valAx>
      <c:spPr>
        <a:noFill/>
        <a:ln>
          <a:noFill/>
        </a:ln>
        <a:effectLst/>
      </c:spPr>
    </c:plotArea>
    <c:legend>
      <c:legendPos val="tr"/>
      <c:layout>
        <c:manualLayout>
          <c:xMode val="edge"/>
          <c:yMode val="edge"/>
          <c:x val="0.0838158493979391"/>
          <c:y val="0.23977167904053"/>
          <c:w val="0.19983045053527"/>
          <c:h val="0.190015845542527"/>
        </c:manualLayout>
      </c:layout>
      <c:overlay val="1"/>
      <c:spPr>
        <a:solidFill>
          <a:schemeClr val="bg1"/>
        </a:solidFill>
        <a:ln w="12700">
          <a:noFill/>
          <a:prstDash val="solid"/>
        </a:ln>
        <a:effectLst/>
      </c:spPr>
      <c:txPr>
        <a:bodyPr rot="0" spcFirstLastPara="1" vertOverflow="ellipsis" vert="horz" wrap="square" anchor="ctr" anchorCtr="1"/>
        <a:lstStyle/>
        <a:p>
          <a:pPr>
            <a:defRPr sz="2400" b="0" i="0" u="none" strike="noStrike" kern="1200" baseline="0">
              <a:solidFill>
                <a:schemeClr val="tx1">
                  <a:lumMod val="65000"/>
                  <a:lumOff val="35000"/>
                </a:schemeClr>
              </a:solidFill>
              <a:latin typeface="Arial" charset="0"/>
              <a:ea typeface="Arial" charset="0"/>
              <a:cs typeface="Arial"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53</xdr:col>
      <xdr:colOff>30381</xdr:colOff>
      <xdr:row>48</xdr:row>
      <xdr:rowOff>51298</xdr:rowOff>
    </xdr:from>
    <xdr:to>
      <xdr:col>84</xdr:col>
      <xdr:colOff>68481</xdr:colOff>
      <xdr:row>62</xdr:row>
      <xdr:rowOff>127498</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516861</xdr:colOff>
      <xdr:row>54</xdr:row>
      <xdr:rowOff>118140</xdr:rowOff>
    </xdr:from>
    <xdr:to>
      <xdr:col>32</xdr:col>
      <xdr:colOff>487326</xdr:colOff>
      <xdr:row>103</xdr:row>
      <xdr:rowOff>73836</xdr:rowOff>
    </xdr:to>
    <xdr:graphicFrame macro="">
      <xdr:nvGraphicFramePr>
        <xdr:cNvPr id="5"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31"/>
  <sheetViews>
    <sheetView tabSelected="1" topLeftCell="D48" zoomScale="68" zoomScaleNormal="68" zoomScalePageLayoutView="68" workbookViewId="0">
      <selection activeCell="H71" sqref="H71"/>
    </sheetView>
  </sheetViews>
  <sheetFormatPr baseColWidth="10" defaultColWidth="8.83203125" defaultRowHeight="15" x14ac:dyDescent="0.2"/>
  <cols>
    <col min="5" max="5" width="11.83203125" bestFit="1" customWidth="1"/>
  </cols>
  <sheetData>
    <row r="1" spans="1:61" x14ac:dyDescent="0.2">
      <c r="A1" t="s">
        <v>21</v>
      </c>
      <c r="B1" t="s">
        <v>10</v>
      </c>
      <c r="C1" t="s">
        <v>62</v>
      </c>
      <c r="D1" t="s">
        <v>49</v>
      </c>
      <c r="E1" t="s">
        <v>4</v>
      </c>
      <c r="F1" t="s">
        <v>71</v>
      </c>
      <c r="G1" t="s">
        <v>63</v>
      </c>
      <c r="H1" t="s">
        <v>28</v>
      </c>
      <c r="I1" t="s">
        <v>22</v>
      </c>
      <c r="J1" t="s">
        <v>16</v>
      </c>
      <c r="K1" t="s">
        <v>48</v>
      </c>
      <c r="L1" t="s">
        <v>41</v>
      </c>
      <c r="M1" t="s">
        <v>36</v>
      </c>
      <c r="N1" t="s">
        <v>32</v>
      </c>
      <c r="O1" t="s">
        <v>68</v>
      </c>
      <c r="P1" t="s">
        <v>58</v>
      </c>
      <c r="Q1" t="s">
        <v>52</v>
      </c>
      <c r="R1" t="s">
        <v>20</v>
      </c>
      <c r="S1" t="s">
        <v>12</v>
      </c>
      <c r="T1" t="s">
        <v>2</v>
      </c>
      <c r="U1" t="s">
        <v>39</v>
      </c>
      <c r="V1" t="s">
        <v>34</v>
      </c>
      <c r="W1" t="s">
        <v>27</v>
      </c>
      <c r="X1" t="s">
        <v>65</v>
      </c>
      <c r="Y1" t="s">
        <v>55</v>
      </c>
      <c r="Z1" t="s">
        <v>47</v>
      </c>
      <c r="AA1" t="s">
        <v>18</v>
      </c>
      <c r="AB1" t="s">
        <v>8</v>
      </c>
      <c r="AC1" t="s">
        <v>0</v>
      </c>
      <c r="AD1" t="s">
        <v>37</v>
      </c>
      <c r="AE1" t="s">
        <v>33</v>
      </c>
      <c r="AF1" t="s">
        <v>25</v>
      </c>
      <c r="AG1" t="s">
        <v>19</v>
      </c>
      <c r="AH1" t="s">
        <v>54</v>
      </c>
      <c r="AI1" t="s">
        <v>46</v>
      </c>
      <c r="AJ1" t="s">
        <v>38</v>
      </c>
      <c r="AK1" t="s">
        <v>5</v>
      </c>
      <c r="AL1" t="s">
        <v>72</v>
      </c>
      <c r="AM1" t="s">
        <v>64</v>
      </c>
      <c r="AN1" t="s">
        <v>31</v>
      </c>
      <c r="AO1" t="s">
        <v>24</v>
      </c>
      <c r="AP1" t="s">
        <v>17</v>
      </c>
      <c r="AQ1" t="s">
        <v>51</v>
      </c>
      <c r="AR1" t="s">
        <v>43</v>
      </c>
      <c r="AS1" t="s">
        <v>59</v>
      </c>
      <c r="AT1" t="s">
        <v>53</v>
      </c>
      <c r="AU1" t="s">
        <v>45</v>
      </c>
      <c r="AV1" t="s">
        <v>15</v>
      </c>
      <c r="AW1" t="s">
        <v>3</v>
      </c>
      <c r="AX1" t="s">
        <v>70</v>
      </c>
      <c r="AY1" t="s">
        <v>35</v>
      </c>
      <c r="AZ1" t="s">
        <v>29</v>
      </c>
      <c r="BA1" t="s">
        <v>23</v>
      </c>
      <c r="BB1" t="s">
        <v>56</v>
      </c>
      <c r="BC1" t="s">
        <v>50</v>
      </c>
      <c r="BD1" t="s">
        <v>42</v>
      </c>
      <c r="BE1" t="s">
        <v>9</v>
      </c>
      <c r="BF1" t="s">
        <v>1</v>
      </c>
      <c r="BG1" t="s">
        <v>69</v>
      </c>
      <c r="BH1" t="s">
        <v>57</v>
      </c>
      <c r="BI1" t="s">
        <v>26</v>
      </c>
    </row>
    <row r="2" spans="1:61" x14ac:dyDescent="0.2">
      <c r="A2" t="s">
        <v>11</v>
      </c>
      <c r="B2" t="s">
        <v>66</v>
      </c>
      <c r="C2" t="s">
        <v>60</v>
      </c>
      <c r="D2" t="s">
        <v>30</v>
      </c>
      <c r="E2">
        <v>15045.204823698245</v>
      </c>
      <c r="F2">
        <v>15298.487173936282</v>
      </c>
      <c r="G2">
        <v>15431.949655484437</v>
      </c>
      <c r="H2">
        <v>16025.577972747356</v>
      </c>
      <c r="I2">
        <v>16868.249529662349</v>
      </c>
      <c r="J2">
        <v>16086.463880895482</v>
      </c>
      <c r="K2">
        <v>15746.636643867865</v>
      </c>
      <c r="L2">
        <v>16627.929169958541</v>
      </c>
      <c r="M2">
        <v>16831.934446865846</v>
      </c>
      <c r="N2">
        <v>17550.603603394324</v>
      </c>
      <c r="O2">
        <v>18053.212791158261</v>
      </c>
      <c r="P2">
        <v>17939.982167231487</v>
      </c>
      <c r="Q2">
        <v>17434.686931854772</v>
      </c>
      <c r="R2">
        <v>17594.823638672122</v>
      </c>
      <c r="S2">
        <v>17393.048108901792</v>
      </c>
      <c r="T2">
        <v>18549.02891202442</v>
      </c>
      <c r="U2">
        <v>18428.325834540014</v>
      </c>
      <c r="V2">
        <v>19318.187888160315</v>
      </c>
      <c r="W2">
        <v>19960.922898859953</v>
      </c>
      <c r="X2">
        <v>18487.157196243901</v>
      </c>
      <c r="Y2">
        <v>19283.05663916545</v>
      </c>
      <c r="Z2">
        <v>19973.01410414272</v>
      </c>
      <c r="AA2">
        <v>20192.923903469793</v>
      </c>
      <c r="AB2">
        <v>21169.339807257969</v>
      </c>
      <c r="AC2">
        <v>21480.762508106134</v>
      </c>
      <c r="AD2">
        <v>22105.516349210317</v>
      </c>
      <c r="AE2">
        <v>22653.798032406372</v>
      </c>
      <c r="AF2">
        <v>23044.282231954359</v>
      </c>
      <c r="AG2">
        <v>24727.197763554366</v>
      </c>
      <c r="AH2">
        <v>25651.250296217153</v>
      </c>
      <c r="AI2">
        <v>26514.90238830254</v>
      </c>
      <c r="AJ2">
        <v>26254.381179297954</v>
      </c>
      <c r="AK2">
        <v>27144.588380371795</v>
      </c>
      <c r="AL2">
        <v>27879.159709314918</v>
      </c>
      <c r="AM2">
        <v>29162.917214971083</v>
      </c>
      <c r="AN2">
        <v>30774.835264868747</v>
      </c>
      <c r="AO2">
        <v>32475.697916754896</v>
      </c>
      <c r="AP2">
        <v>33163.737544926946</v>
      </c>
      <c r="AQ2">
        <v>34571.109616737143</v>
      </c>
      <c r="AR2">
        <v>36953.916429588331</v>
      </c>
      <c r="AS2">
        <v>37698.744393226632</v>
      </c>
      <c r="AT2">
        <v>38837.712537701118</v>
      </c>
      <c r="AU2">
        <v>39637.037771772128</v>
      </c>
      <c r="AV2">
        <v>42049.622821619552</v>
      </c>
      <c r="AW2">
        <v>44651.474571324361</v>
      </c>
      <c r="AX2">
        <v>48030.305305265902</v>
      </c>
      <c r="AY2">
        <v>51673.226047634824</v>
      </c>
      <c r="AZ2">
        <v>55886.437288668283</v>
      </c>
      <c r="BA2">
        <v>57213.879498185241</v>
      </c>
      <c r="BB2">
        <v>61190.266286788159</v>
      </c>
      <c r="BC2">
        <v>66552.482164621615</v>
      </c>
      <c r="BD2">
        <v>70045.513501526832</v>
      </c>
      <c r="BE2">
        <v>72941.697806263153</v>
      </c>
      <c r="BF2">
        <v>76659.311283530769</v>
      </c>
      <c r="BG2">
        <v>81438.408813207483</v>
      </c>
      <c r="BH2">
        <v>86940.663794206572</v>
      </c>
      <c r="BI2">
        <v>92056.469104463045</v>
      </c>
    </row>
    <row r="3" spans="1:61" x14ac:dyDescent="0.2">
      <c r="E3">
        <f>E2</f>
        <v>15045.204823698245</v>
      </c>
      <c r="F3">
        <f>E3*$K$13</f>
        <v>259.70467909502634</v>
      </c>
      <c r="G3">
        <f>F3*$K$13</f>
        <v>4.482924701537673</v>
      </c>
      <c r="H3">
        <f>G3*$K$13</f>
        <v>7.738256372463452E-2</v>
      </c>
      <c r="I3">
        <f>H3*$K$13</f>
        <v>1.3357487727918289E-3</v>
      </c>
      <c r="J3">
        <f>I3*$K$13</f>
        <v>2.3057193999982118E-5</v>
      </c>
      <c r="K3">
        <f>J3*$K$13</f>
        <v>3.9800462929990239E-7</v>
      </c>
      <c r="L3">
        <f>K3*$K$13</f>
        <v>6.8702065370259526E-9</v>
      </c>
      <c r="M3">
        <f>L3*$K$13</f>
        <v>1.1859092680509611E-10</v>
      </c>
      <c r="N3">
        <f>M3*$K$13</f>
        <v>2.0470720704969884E-12</v>
      </c>
      <c r="O3">
        <f>N3*$K$13</f>
        <v>3.5335789800310021E-14</v>
      </c>
      <c r="P3">
        <f>O3*$K$13</f>
        <v>6.0995314176142031E-16</v>
      </c>
      <c r="Q3">
        <f>P3*$K$13</f>
        <v>1.0528782213362701E-17</v>
      </c>
      <c r="R3">
        <f>Q3*$K$13</f>
        <v>1.8174388704072479E-19</v>
      </c>
      <c r="S3">
        <f>R3*$K$13</f>
        <v>3.137194768332309E-21</v>
      </c>
      <c r="T3">
        <f>S3*$K$13</f>
        <v>5.4153078679593979E-23</v>
      </c>
      <c r="U3">
        <f>T3*$K$13</f>
        <v>9.3477012013417444E-25</v>
      </c>
      <c r="V3">
        <f>U3*$K$13</f>
        <v>1.6135650987926627E-26</v>
      </c>
      <c r="W3">
        <f>V3*$K$13</f>
        <v>2.7852755152978811E-28</v>
      </c>
    </row>
    <row r="5" spans="1:61" x14ac:dyDescent="0.2">
      <c r="D5" t="s">
        <v>81</v>
      </c>
      <c r="E5" s="5">
        <v>8504000000000</v>
      </c>
      <c r="F5" s="5">
        <v>9100000000000</v>
      </c>
      <c r="G5" s="5">
        <v>9374000000000</v>
      </c>
      <c r="H5" s="5">
        <v>9581000000000</v>
      </c>
      <c r="I5" s="5">
        <v>10060000000000</v>
      </c>
      <c r="J5" s="5">
        <v>10840000000000</v>
      </c>
      <c r="K5" s="5">
        <v>10410000000000</v>
      </c>
      <c r="L5" s="5">
        <v>10500000000000</v>
      </c>
      <c r="M5" s="5">
        <v>11370000000000</v>
      </c>
      <c r="N5" s="5">
        <v>11660000000000</v>
      </c>
      <c r="O5" s="5">
        <v>12440000000000</v>
      </c>
      <c r="P5" s="5">
        <v>13070000000000</v>
      </c>
      <c r="Q5" s="5">
        <v>13200000000000</v>
      </c>
      <c r="R5" s="5">
        <v>13580000000000</v>
      </c>
      <c r="S5" s="5">
        <v>13820000000000</v>
      </c>
      <c r="T5" s="5">
        <v>12770000000000</v>
      </c>
      <c r="U5" s="5">
        <v>13270000000000</v>
      </c>
      <c r="V5" s="5">
        <v>15480000000000</v>
      </c>
      <c r="W5" s="5">
        <v>15990000000000</v>
      </c>
      <c r="X5" s="5">
        <v>17080000000000</v>
      </c>
      <c r="Y5" s="5">
        <v>17590000000000</v>
      </c>
      <c r="Z5" s="5">
        <v>18450000000000</v>
      </c>
      <c r="AA5" s="5">
        <v>19210000000000</v>
      </c>
      <c r="AB5" s="5">
        <v>20090000000000</v>
      </c>
      <c r="AC5" s="5">
        <v>20720000000000</v>
      </c>
      <c r="AD5" s="5">
        <v>21540000000000</v>
      </c>
      <c r="AE5" s="5">
        <v>23040000000000</v>
      </c>
      <c r="AF5" s="5">
        <v>23750000000000</v>
      </c>
      <c r="AG5" s="5">
        <v>24730000000000</v>
      </c>
      <c r="AH5" s="5">
        <v>26590000000000</v>
      </c>
      <c r="AI5" s="5">
        <v>29100000000000</v>
      </c>
      <c r="AJ5" s="5">
        <v>31190000000000</v>
      </c>
      <c r="AK5" s="5">
        <v>31680000000000</v>
      </c>
      <c r="AL5" s="5">
        <v>32480000000000</v>
      </c>
      <c r="AM5" s="5">
        <v>35040000000000</v>
      </c>
      <c r="AN5" s="5">
        <v>37260000000000</v>
      </c>
      <c r="AO5" s="5">
        <v>39690000000000</v>
      </c>
      <c r="AP5" s="5">
        <v>42120000000000</v>
      </c>
      <c r="AQ5" s="5">
        <v>44080000000000</v>
      </c>
      <c r="AR5" s="5">
        <v>44240000000000</v>
      </c>
      <c r="AS5" s="5">
        <v>47320000000000</v>
      </c>
      <c r="AT5" s="5">
        <v>49560000000000</v>
      </c>
      <c r="AU5" s="5">
        <v>52010000000000</v>
      </c>
      <c r="AV5" s="5">
        <v>54140000000000</v>
      </c>
      <c r="AW5" s="5">
        <v>58090000000000</v>
      </c>
      <c r="AX5" s="5">
        <v>62960000000000</v>
      </c>
      <c r="AY5" s="5">
        <v>68620000000000</v>
      </c>
      <c r="AZ5" s="5">
        <v>75010000000000</v>
      </c>
      <c r="BA5" s="5">
        <v>82260000000000</v>
      </c>
      <c r="BB5" s="5">
        <v>86560000000000</v>
      </c>
      <c r="BC5" s="5">
        <v>92960000000000</v>
      </c>
      <c r="BD5" s="5">
        <v>102200000000000</v>
      </c>
      <c r="BE5" s="5">
        <v>109800000000000</v>
      </c>
      <c r="BF5" s="5">
        <v>116200000000000</v>
      </c>
      <c r="BG5" s="5">
        <v>123600000000000</v>
      </c>
      <c r="BH5" s="5">
        <v>132300000000000</v>
      </c>
      <c r="BI5" s="5">
        <v>142200000000000</v>
      </c>
    </row>
    <row r="6" spans="1:61" x14ac:dyDescent="0.2">
      <c r="D6" t="s">
        <v>87</v>
      </c>
      <c r="E6" s="5">
        <f>E5/E33</f>
        <v>37462.555066079294</v>
      </c>
      <c r="F6" s="5">
        <f t="shared" ref="F6:BI6" si="0">F5/F33</f>
        <v>39393.939393939392</v>
      </c>
      <c r="G6" s="5">
        <f t="shared" si="0"/>
        <v>40059.829059829062</v>
      </c>
      <c r="H6" s="5">
        <f t="shared" si="0"/>
        <v>40256.302521008402</v>
      </c>
      <c r="I6" s="5">
        <f t="shared" si="0"/>
        <v>41742.738589211622</v>
      </c>
      <c r="J6" s="5">
        <f t="shared" si="0"/>
        <v>44065.040650406503</v>
      </c>
      <c r="K6" s="5">
        <f t="shared" si="0"/>
        <v>41807.22891566265</v>
      </c>
      <c r="L6" s="5">
        <f t="shared" si="0"/>
        <v>41338.582677165352</v>
      </c>
      <c r="M6" s="5">
        <f t="shared" si="0"/>
        <v>44069.767441860466</v>
      </c>
      <c r="N6" s="5">
        <f t="shared" si="0"/>
        <v>44166.666666666664</v>
      </c>
      <c r="O6" s="5">
        <f t="shared" si="0"/>
        <v>46074.074074074073</v>
      </c>
      <c r="P6" s="5">
        <f t="shared" si="0"/>
        <v>47355.072463768112</v>
      </c>
      <c r="Q6" s="5">
        <f t="shared" si="0"/>
        <v>46643.10954063604</v>
      </c>
      <c r="R6" s="5">
        <f t="shared" si="0"/>
        <v>46666.666666666664</v>
      </c>
      <c r="S6" s="5">
        <f t="shared" si="0"/>
        <v>46220.735785953177</v>
      </c>
      <c r="T6" s="5">
        <f t="shared" si="0"/>
        <v>41461.038961038961</v>
      </c>
      <c r="U6" s="5">
        <f t="shared" si="0"/>
        <v>41993.670886075946</v>
      </c>
      <c r="V6" s="5">
        <f t="shared" si="0"/>
        <v>47777.777777777781</v>
      </c>
      <c r="W6" s="5">
        <f t="shared" si="0"/>
        <v>48018.018018018018</v>
      </c>
      <c r="X6" s="5">
        <f t="shared" si="0"/>
        <v>49941.520467836257</v>
      </c>
      <c r="Y6" s="5">
        <f t="shared" si="0"/>
        <v>50113.960113960115</v>
      </c>
      <c r="Z6" s="5">
        <f t="shared" si="0"/>
        <v>51250</v>
      </c>
      <c r="AA6" s="5">
        <f t="shared" si="0"/>
        <v>51918.91891891892</v>
      </c>
      <c r="AB6" s="5">
        <f t="shared" si="0"/>
        <v>52868.42105263158</v>
      </c>
      <c r="AC6" s="5">
        <f t="shared" si="0"/>
        <v>53128.205128205125</v>
      </c>
      <c r="AD6" s="5">
        <f t="shared" si="0"/>
        <v>53850</v>
      </c>
      <c r="AE6" s="5">
        <f t="shared" si="0"/>
        <v>56332.518337408314</v>
      </c>
      <c r="AF6" s="5">
        <f t="shared" si="0"/>
        <v>56547.619047619046</v>
      </c>
      <c r="AG6" s="5">
        <f t="shared" si="0"/>
        <v>57511.627906976741</v>
      </c>
      <c r="AH6" s="5">
        <f t="shared" si="0"/>
        <v>60294.784580498868</v>
      </c>
      <c r="AI6" s="5">
        <f t="shared" si="0"/>
        <v>64380.530973451328</v>
      </c>
      <c r="AJ6" s="5">
        <f t="shared" si="0"/>
        <v>67219.827586206899</v>
      </c>
      <c r="AK6" s="5">
        <f t="shared" si="0"/>
        <v>66694.736842105267</v>
      </c>
      <c r="AL6" s="5">
        <f t="shared" si="0"/>
        <v>66694.045174537983</v>
      </c>
      <c r="AM6" s="5">
        <f t="shared" si="0"/>
        <v>70220.440881763527</v>
      </c>
      <c r="AN6" s="5">
        <f t="shared" si="0"/>
        <v>72773.4375</v>
      </c>
      <c r="AO6" s="5">
        <f t="shared" si="0"/>
        <v>75600</v>
      </c>
      <c r="AP6" s="5">
        <f t="shared" si="0"/>
        <v>78435.754189944128</v>
      </c>
      <c r="AQ6" s="5">
        <f t="shared" si="0"/>
        <v>80000</v>
      </c>
      <c r="AR6" s="5">
        <f t="shared" si="0"/>
        <v>78300.884955752219</v>
      </c>
      <c r="AS6" s="5">
        <f t="shared" si="0"/>
        <v>81727.115716753018</v>
      </c>
      <c r="AT6" s="5">
        <f t="shared" si="0"/>
        <v>83575.042158516022</v>
      </c>
      <c r="AU6" s="5">
        <f t="shared" si="0"/>
        <v>85683.690280065901</v>
      </c>
      <c r="AV6" s="5">
        <f t="shared" si="0"/>
        <v>86902.086677367581</v>
      </c>
      <c r="AW6" s="5">
        <f t="shared" si="0"/>
        <v>91050.156739811908</v>
      </c>
      <c r="AX6" s="5">
        <f t="shared" si="0"/>
        <v>96416.539050535983</v>
      </c>
      <c r="AY6" s="5">
        <f t="shared" si="0"/>
        <v>102571.00149476831</v>
      </c>
      <c r="AZ6" s="5">
        <f t="shared" si="0"/>
        <v>109663.74269005848</v>
      </c>
      <c r="BA6" s="5">
        <f t="shared" si="0"/>
        <v>117514.28571428571</v>
      </c>
      <c r="BB6" s="5">
        <f t="shared" si="0"/>
        <v>121062.93706293707</v>
      </c>
      <c r="BC6" s="5">
        <f t="shared" si="0"/>
        <v>127168.26265389877</v>
      </c>
      <c r="BD6" s="5">
        <f t="shared" si="0"/>
        <v>136813.92235609103</v>
      </c>
      <c r="BE6" s="5">
        <f t="shared" si="0"/>
        <v>143905.63564875492</v>
      </c>
      <c r="BF6" s="5">
        <f t="shared" si="0"/>
        <v>149357.3264781491</v>
      </c>
      <c r="BG6" s="5">
        <f t="shared" si="0"/>
        <v>155667.50629722921</v>
      </c>
      <c r="BH6" s="5">
        <f t="shared" si="0"/>
        <v>163333.33333333334</v>
      </c>
      <c r="BI6" s="5" t="e">
        <f t="shared" si="0"/>
        <v>#DIV/0!</v>
      </c>
    </row>
    <row r="7" spans="1:61" x14ac:dyDescent="0.2">
      <c r="D7" t="s">
        <v>82</v>
      </c>
      <c r="E7">
        <v>173980421406.73801</v>
      </c>
      <c r="F7">
        <v>184328844602.54498</v>
      </c>
      <c r="G7">
        <v>198090612586.853</v>
      </c>
      <c r="H7">
        <v>227504538685.854</v>
      </c>
      <c r="I7">
        <v>265365796936.57703</v>
      </c>
      <c r="J7">
        <v>279817142277.81702</v>
      </c>
      <c r="K7">
        <v>316775489122.328</v>
      </c>
      <c r="L7">
        <v>370996266682.13</v>
      </c>
      <c r="M7">
        <v>392829932131.46301</v>
      </c>
      <c r="N7">
        <v>432512475197.72198</v>
      </c>
      <c r="O7">
        <v>461923503896.31305</v>
      </c>
      <c r="P7">
        <v>494513384380.784</v>
      </c>
      <c r="Q7">
        <v>545083933819.69397</v>
      </c>
      <c r="R7">
        <v>663437020838.31104</v>
      </c>
      <c r="S7">
        <v>783190176897.66602</v>
      </c>
      <c r="T7">
        <v>840757611863.66211</v>
      </c>
      <c r="U7">
        <v>905869643706.229</v>
      </c>
      <c r="V7">
        <v>1026359017543.37</v>
      </c>
      <c r="W7">
        <v>1111683925484.6702</v>
      </c>
      <c r="X7">
        <v>1219139258895.4702</v>
      </c>
      <c r="Y7">
        <v>1451011283702.8101</v>
      </c>
      <c r="Z7">
        <v>1704707724963.3599</v>
      </c>
      <c r="AA7">
        <v>1906766509012.3</v>
      </c>
      <c r="AB7">
        <v>2220718690046.0898</v>
      </c>
      <c r="AC7">
        <v>2488241934260.54</v>
      </c>
      <c r="AD7">
        <v>2807385528847.25</v>
      </c>
      <c r="AE7">
        <v>3141191099174.9204</v>
      </c>
      <c r="AF7">
        <v>3570376219413.3701</v>
      </c>
      <c r="AG7">
        <v>4236355174918.0396</v>
      </c>
      <c r="AH7">
        <v>4866975540545.2002</v>
      </c>
      <c r="AI7">
        <v>5684242169199.6689</v>
      </c>
      <c r="AJ7">
        <v>6534262829234.2207</v>
      </c>
      <c r="AK7">
        <v>7510419851604.7803</v>
      </c>
      <c r="AL7">
        <v>8643071549787.1992</v>
      </c>
      <c r="AM7">
        <v>10138628239723.9</v>
      </c>
      <c r="AN7">
        <v>11895008477742.701</v>
      </c>
      <c r="AO7">
        <v>13762098756664.4</v>
      </c>
      <c r="AP7">
        <v>15246804820964.9</v>
      </c>
      <c r="AQ7">
        <v>17486555175560.9</v>
      </c>
      <c r="AR7">
        <v>19617392270098.199</v>
      </c>
      <c r="AS7">
        <v>21113407601142.398</v>
      </c>
      <c r="AT7">
        <v>22843588544456.004</v>
      </c>
      <c r="AU7">
        <v>24593636500597.199</v>
      </c>
      <c r="AV7">
        <v>27552792829906.098</v>
      </c>
      <c r="AW7">
        <v>31438279602092.602</v>
      </c>
      <c r="AX7">
        <v>35812962732533.094</v>
      </c>
      <c r="AY7">
        <v>41643862812006.203</v>
      </c>
      <c r="AZ7">
        <v>48357600574435.305</v>
      </c>
      <c r="BA7">
        <v>54592230353612.195</v>
      </c>
      <c r="BB7">
        <v>62812626215360.203</v>
      </c>
      <c r="BC7">
        <v>75479118409122.703</v>
      </c>
      <c r="BD7">
        <v>87363287113728.109</v>
      </c>
      <c r="BE7">
        <v>99440131041529.297</v>
      </c>
      <c r="BF7">
        <v>112335216116393</v>
      </c>
      <c r="BG7">
        <v>124451283559637</v>
      </c>
      <c r="BH7">
        <v>136820353651374.02</v>
      </c>
      <c r="BI7">
        <v>151837090515760</v>
      </c>
    </row>
    <row r="8" spans="1:61" x14ac:dyDescent="0.2">
      <c r="D8" t="s">
        <v>83</v>
      </c>
      <c r="E8">
        <f>E7/F27</f>
        <v>7959033536719.4775</v>
      </c>
      <c r="F8">
        <f t="shared" ref="F8:BI8" si="1">F7/G27</f>
        <v>8076615237832.0615</v>
      </c>
      <c r="G8">
        <f t="shared" si="1"/>
        <v>8010443236631.1328</v>
      </c>
      <c r="H8">
        <f t="shared" si="1"/>
        <v>8475126327687.8545</v>
      </c>
      <c r="I8">
        <f t="shared" si="1"/>
        <v>9127905243199.2676</v>
      </c>
      <c r="J8">
        <f t="shared" si="1"/>
        <v>8497337823117.9658</v>
      </c>
      <c r="K8">
        <f t="shared" si="1"/>
        <v>8856569077754.207</v>
      </c>
      <c r="L8">
        <f t="shared" si="1"/>
        <v>10127873949969.852</v>
      </c>
      <c r="M8">
        <f t="shared" si="1"/>
        <v>10376973896379.348</v>
      </c>
      <c r="N8">
        <f t="shared" si="1"/>
        <v>11249481481468.094</v>
      </c>
      <c r="O8">
        <f t="shared" si="1"/>
        <v>11407043954822.6</v>
      </c>
      <c r="P8">
        <f t="shared" si="1"/>
        <v>11017578267051.674</v>
      </c>
      <c r="Q8">
        <f t="shared" si="1"/>
        <v>10306629054442.367</v>
      </c>
      <c r="R8">
        <f t="shared" si="1"/>
        <v>10752340675348.895</v>
      </c>
      <c r="S8">
        <f t="shared" si="1"/>
        <v>12905961325465.361</v>
      </c>
      <c r="T8">
        <f t="shared" si="1"/>
        <v>13072612894190.059</v>
      </c>
      <c r="U8">
        <f t="shared" si="1"/>
        <v>13333381256475.668</v>
      </c>
      <c r="V8">
        <f t="shared" si="1"/>
        <v>14744102633085.531</v>
      </c>
      <c r="W8">
        <f t="shared" si="1"/>
        <v>13799449422464.215</v>
      </c>
      <c r="X8">
        <f t="shared" si="1"/>
        <v>13571456965087.98</v>
      </c>
      <c r="Y8">
        <f t="shared" si="1"/>
        <v>14574581359531.164</v>
      </c>
      <c r="Z8">
        <f t="shared" si="1"/>
        <v>15840400391196.215</v>
      </c>
      <c r="AA8">
        <f t="shared" si="1"/>
        <v>16321966132802.016</v>
      </c>
      <c r="AB8">
        <f t="shared" si="1"/>
        <v>17613820194484.008</v>
      </c>
      <c r="AC8">
        <f t="shared" si="1"/>
        <v>18411238674926.535</v>
      </c>
      <c r="AD8">
        <f t="shared" si="1"/>
        <v>19452002277770.59</v>
      </c>
      <c r="AE8">
        <f t="shared" si="1"/>
        <v>19907908383329.719</v>
      </c>
      <c r="AF8">
        <f t="shared" si="1"/>
        <v>20906797114791.641</v>
      </c>
      <c r="AG8">
        <f t="shared" si="1"/>
        <v>22876477824793.727</v>
      </c>
      <c r="AH8">
        <f t="shared" si="1"/>
        <v>23748309755445.656</v>
      </c>
      <c r="AI8">
        <f t="shared" si="1"/>
        <v>24383035078543.227</v>
      </c>
      <c r="AJ8">
        <f t="shared" si="1"/>
        <v>25723150582213.539</v>
      </c>
      <c r="AK8">
        <f t="shared" si="1"/>
        <v>26911947950950.844</v>
      </c>
      <c r="AL8">
        <f t="shared" si="1"/>
        <v>28160161059944.953</v>
      </c>
      <c r="AM8">
        <f t="shared" si="1"/>
        <v>30287956371036.617</v>
      </c>
      <c r="AN8">
        <f t="shared" si="1"/>
        <v>33032702010406.219</v>
      </c>
      <c r="AO8">
        <f t="shared" si="1"/>
        <v>35893117420942.789</v>
      </c>
      <c r="AP8">
        <f t="shared" si="1"/>
        <v>36816348371448.07</v>
      </c>
      <c r="AQ8">
        <f t="shared" si="1"/>
        <v>40967608935696.422</v>
      </c>
      <c r="AR8">
        <f t="shared" si="1"/>
        <v>44343441949162.102</v>
      </c>
      <c r="AS8">
        <f t="shared" si="1"/>
        <v>46238213598826.703</v>
      </c>
      <c r="AT8">
        <f t="shared" si="1"/>
        <v>48235036234633.336</v>
      </c>
      <c r="AU8">
        <f t="shared" si="1"/>
        <v>49996557801407</v>
      </c>
      <c r="AV8">
        <f t="shared" si="1"/>
        <v>52978983079237.367</v>
      </c>
      <c r="AW8">
        <f t="shared" si="1"/>
        <v>57992942395356.938</v>
      </c>
      <c r="AX8">
        <f t="shared" si="1"/>
        <v>62075870981462.016</v>
      </c>
      <c r="AY8">
        <f t="shared" si="1"/>
        <v>68253914196069.688</v>
      </c>
      <c r="AZ8">
        <f t="shared" si="1"/>
        <v>72937849082932.031</v>
      </c>
      <c r="BA8">
        <f t="shared" si="1"/>
        <v>77633960654792.203</v>
      </c>
      <c r="BB8">
        <f t="shared" si="1"/>
        <v>81960732793614.953</v>
      </c>
      <c r="BC8">
        <f t="shared" si="1"/>
        <v>90739634467056.109</v>
      </c>
      <c r="BD8">
        <f t="shared" si="1"/>
        <v>97305937561667.984</v>
      </c>
      <c r="BE8">
        <f t="shared" si="1"/>
        <v>104304426719981.33</v>
      </c>
      <c r="BF8">
        <f t="shared" si="1"/>
        <v>114341286903217.81</v>
      </c>
      <c r="BG8">
        <f t="shared" si="1"/>
        <v>124451283559637</v>
      </c>
      <c r="BH8" t="e">
        <f t="shared" si="1"/>
        <v>#DIV/0!</v>
      </c>
      <c r="BI8" t="e">
        <f t="shared" si="1"/>
        <v>#DIV/0!</v>
      </c>
    </row>
    <row r="10" spans="1:61" x14ac:dyDescent="0.2">
      <c r="E10" s="6">
        <f>(E5-E8)/E8</f>
        <v>6.8471436986197773E-2</v>
      </c>
      <c r="F10" s="6">
        <f>(F5-F8)/F8</f>
        <v>0.12670960941339049</v>
      </c>
      <c r="G10" s="6">
        <f>(G5-G8)/G8</f>
        <v>0.17022238633855219</v>
      </c>
      <c r="H10" s="6">
        <f>(H5-H8)/H8</f>
        <v>0.13048462401077213</v>
      </c>
      <c r="I10" s="6">
        <f>(I5-I8)/I8</f>
        <v>0.10211485899190159</v>
      </c>
      <c r="J10" s="6">
        <f>(J5-J8)/J8</f>
        <v>0.27569366143223795</v>
      </c>
      <c r="K10" s="6">
        <f>(K5-K8)/K8</f>
        <v>0.17539872478922755</v>
      </c>
      <c r="L10" s="6">
        <f>(L5-L8)/L8</f>
        <v>3.6742760807292253E-2</v>
      </c>
      <c r="M10" s="6">
        <f>(M5-M8)/M8</f>
        <v>9.5695152896850905E-2</v>
      </c>
      <c r="N10" s="6">
        <f>(N5-N8)/N8</f>
        <v>3.6492216926458043E-2</v>
      </c>
      <c r="O10" s="6">
        <f>(O5-O8)/O8</f>
        <v>9.0554226780260066E-2</v>
      </c>
      <c r="P10" s="6">
        <f>(P5-P8)/P8</f>
        <v>0.186286104187355</v>
      </c>
      <c r="Q10" s="6">
        <f>(Q5-Q8)/Q8</f>
        <v>0.28072912397196742</v>
      </c>
      <c r="R10" s="6">
        <f>(R5-R8)/R8</f>
        <v>0.26298081599422096</v>
      </c>
      <c r="S10" s="6">
        <f>(S5-S8)/S8</f>
        <v>7.0822982611229879E-2</v>
      </c>
      <c r="T10" s="6">
        <f>(T5-T8)/T8</f>
        <v>-2.3148615861221647E-2</v>
      </c>
      <c r="U10" s="6">
        <f>(U5-U8)/U8</f>
        <v>-4.7535771501985204E-3</v>
      </c>
      <c r="V10" s="6">
        <f>(V5-V8)/V8</f>
        <v>4.9911302520583845E-2</v>
      </c>
      <c r="W10" s="6">
        <f>(W5-W8)/W8</f>
        <v>0.15874188240943682</v>
      </c>
      <c r="X10" s="6">
        <f>(X5-X8)/X8</f>
        <v>0.25852368275105636</v>
      </c>
      <c r="Y10" s="6">
        <f>(Y5-Y8)/Y8</f>
        <v>0.20689572935807715</v>
      </c>
      <c r="Z10" s="6">
        <f>(Z5-Z8)/Z8</f>
        <v>0.16474328579813863</v>
      </c>
      <c r="AA10" s="6">
        <f>(AA5-AA8)/AA8</f>
        <v>0.17694154268547005</v>
      </c>
      <c r="AB10" s="6">
        <f>(AB5-AB8)/AB8</f>
        <v>0.14058164430970174</v>
      </c>
      <c r="AC10" s="6">
        <f>(AC5-AC8)/AC8</f>
        <v>0.12539956522412946</v>
      </c>
      <c r="AD10" s="6">
        <f>(AD5-AD8)/AD8</f>
        <v>0.10734101777355526</v>
      </c>
      <c r="AE10" s="6">
        <f>(AE5-AE8)/AE8</f>
        <v>0.15732901500054119</v>
      </c>
      <c r="AF10" s="6">
        <f>(AF5-AF8)/AF8</f>
        <v>0.13599418742131392</v>
      </c>
      <c r="AG10" s="6">
        <f>(AG5-AG8)/AG8</f>
        <v>8.1023057369321513E-2</v>
      </c>
      <c r="AH10" s="6">
        <f>(AH5-AH8)/AH8</f>
        <v>0.11965863144861179</v>
      </c>
      <c r="AI10" s="6">
        <f>(AI5-AI8)/AI8</f>
        <v>0.19345273901556434</v>
      </c>
      <c r="AJ10" s="6">
        <f>(AJ5-AJ8)/AJ8</f>
        <v>0.21252643218465447</v>
      </c>
      <c r="AK10" s="6">
        <f>(AK5-AK8)/AK8</f>
        <v>0.17717231237736147</v>
      </c>
      <c r="AL10" s="6">
        <f>(AL5-AL8)/AL8</f>
        <v>0.15340249407165468</v>
      </c>
      <c r="AM10" s="6">
        <f>(AM5-AM8)/AM8</f>
        <v>0.15689548580793675</v>
      </c>
      <c r="AN10" s="6">
        <f>(AN5-AN8)/AN8</f>
        <v>0.127973121552759</v>
      </c>
      <c r="AO10" s="6">
        <f>(AO5-AO8)/AO8</f>
        <v>0.10578302615870917</v>
      </c>
      <c r="AP10" s="6">
        <f>(AP5-AP8)/AP8</f>
        <v>0.14405697096958792</v>
      </c>
      <c r="AQ10" s="6">
        <f>(AQ5-AQ8)/AQ8</f>
        <v>7.5971997027916599E-2</v>
      </c>
      <c r="AR10" s="6">
        <f>(AR5-AR8)/AR8</f>
        <v>-2.3327451504710308E-3</v>
      </c>
      <c r="AS10" s="6">
        <f>(AS5-AS8)/AS8</f>
        <v>2.339593848843562E-2</v>
      </c>
      <c r="AT10" s="6">
        <f>(AT5-AT8)/AT8</f>
        <v>2.7468907847846172E-2</v>
      </c>
      <c r="AU10" s="6">
        <f>(AU5-AU8)/AU8</f>
        <v>4.0271616429888253E-2</v>
      </c>
      <c r="AV10" s="6">
        <f>(AV5-AV8)/AV8</f>
        <v>2.1914669804555743E-2</v>
      </c>
      <c r="AW10" s="6">
        <f>(AW5-AW8)/AW8</f>
        <v>1.6736106262963677E-3</v>
      </c>
      <c r="AX10" s="6">
        <f>(AX5-AX8)/AX8</f>
        <v>1.4242716285076623E-2</v>
      </c>
      <c r="AY10" s="6">
        <f>(AY5-AY8)/AY8</f>
        <v>5.3635869567666946E-3</v>
      </c>
      <c r="AZ10" s="6">
        <f>(AZ5-AZ8)/AZ8</f>
        <v>2.8409816619515128E-2</v>
      </c>
      <c r="BA10" s="6">
        <f>(BA5-BA8)/BA8</f>
        <v>5.9587831229917287E-2</v>
      </c>
      <c r="BB10" s="6">
        <f>(BB5-BB8)/BB8</f>
        <v>5.611549640443609E-2</v>
      </c>
      <c r="BC10" s="6">
        <f>(BC5-BC8)/BC8</f>
        <v>2.4469632768357862E-2</v>
      </c>
      <c r="BD10" s="6">
        <f>(BD5-BD8)/BD8</f>
        <v>5.0295619784048493E-2</v>
      </c>
      <c r="BE10" s="6">
        <f>(BE5-BE8)/BE8</f>
        <v>5.2687824024691174E-2</v>
      </c>
      <c r="BF10" s="6">
        <f>(BF5-BF8)/BF8</f>
        <v>1.6255835027949816E-2</v>
      </c>
      <c r="BG10" s="6">
        <f>(BG5-BG8)/BG8</f>
        <v>-6.8402955380453372E-3</v>
      </c>
      <c r="BH10" s="6" t="e">
        <f>(BH5-BH8)/BH8</f>
        <v>#DIV/0!</v>
      </c>
      <c r="BI10" s="6" t="e">
        <f>(BI5-BI8)/BI8</f>
        <v>#DIV/0!</v>
      </c>
    </row>
    <row r="13" spans="1:61" x14ac:dyDescent="0.2">
      <c r="A13" t="s">
        <v>13</v>
      </c>
      <c r="J13" t="s">
        <v>73</v>
      </c>
      <c r="K13" s="3">
        <f>((N2/E2)^(1/9))-1</f>
        <v>1.7261624692935795E-2</v>
      </c>
      <c r="L13" s="4">
        <v>1.7899999999999999E-2</v>
      </c>
      <c r="M13" s="3">
        <f>((N6/E6)^(1/9))-1</f>
        <v>1.8460374789760481E-2</v>
      </c>
    </row>
    <row r="14" spans="1:61" x14ac:dyDescent="0.2">
      <c r="A14" t="s">
        <v>44</v>
      </c>
      <c r="J14" t="s">
        <v>74</v>
      </c>
      <c r="K14" s="3">
        <f>((X2/O2)^(1/9))-1</f>
        <v>2.6426659791385365E-3</v>
      </c>
      <c r="L14" s="4">
        <v>6.7000000000000002E-3</v>
      </c>
      <c r="M14">
        <f>((X6/O6)^(1/9))-1</f>
        <v>8.9960369519705985E-3</v>
      </c>
    </row>
    <row r="15" spans="1:61" x14ac:dyDescent="0.2">
      <c r="J15" t="s">
        <v>75</v>
      </c>
      <c r="K15" s="3">
        <f>((AH2/Y2)^(1/9))-1</f>
        <v>3.2215308595581638E-2</v>
      </c>
      <c r="L15" s="4">
        <v>2.47E-2</v>
      </c>
      <c r="M15">
        <f>((AH6/Y6)^(1/9))-1</f>
        <v>2.0762150804325863E-2</v>
      </c>
    </row>
    <row r="16" spans="1:61" x14ac:dyDescent="0.2">
      <c r="J16" t="s">
        <v>76</v>
      </c>
      <c r="K16" s="3">
        <f>((AR2/AI2)^(1/9))-1</f>
        <v>3.7573659022078099E-2</v>
      </c>
      <c r="L16" s="4">
        <v>1.9699999999999999E-2</v>
      </c>
      <c r="M16">
        <f>((AR6/AI6)^(1/9))-1</f>
        <v>2.1987986538826831E-2</v>
      </c>
    </row>
    <row r="17" spans="4:62" x14ac:dyDescent="0.2">
      <c r="J17" t="s">
        <v>77</v>
      </c>
      <c r="K17" s="3">
        <f>((BC2/AS2)^(1/9))-1</f>
        <v>6.5188268494735579E-2</v>
      </c>
      <c r="L17" s="4">
        <v>4.5100000000000001E-2</v>
      </c>
      <c r="M17">
        <f>((BC6/AS6)^(1/9))-1</f>
        <v>5.0351668211620071E-2</v>
      </c>
    </row>
    <row r="18" spans="4:62" x14ac:dyDescent="0.2">
      <c r="J18" t="s">
        <v>78</v>
      </c>
      <c r="K18" s="3">
        <f>(BG2/BC2)^(1/4)-1</f>
        <v>5.1759044726873649E-2</v>
      </c>
      <c r="L18" s="4">
        <v>4.0899999999999999E-2</v>
      </c>
      <c r="M18">
        <f>(BG6/BC6)^(1/4)-1</f>
        <v>5.1852412954826566E-2</v>
      </c>
    </row>
    <row r="25" spans="4:62" x14ac:dyDescent="0.2">
      <c r="D25" t="s">
        <v>79</v>
      </c>
      <c r="F25">
        <v>2.1454276496548346</v>
      </c>
      <c r="G25">
        <v>4.4056167295738504</v>
      </c>
      <c r="H25">
        <v>8.3536238855277816</v>
      </c>
      <c r="I25">
        <v>8.5516769658434697</v>
      </c>
      <c r="J25">
        <v>8.3003694057200335</v>
      </c>
      <c r="K25">
        <v>13.270706558858137</v>
      </c>
      <c r="L25">
        <v>8.6162047106689101</v>
      </c>
      <c r="M25">
        <v>2.4153835868522435</v>
      </c>
      <c r="N25">
        <v>3.3433643399033457</v>
      </c>
      <c r="O25">
        <v>1.5622434847186355</v>
      </c>
      <c r="P25">
        <v>5.3248410503065458</v>
      </c>
      <c r="Q25">
        <v>10.839602701057345</v>
      </c>
      <c r="R25">
        <v>17.829715646720871</v>
      </c>
      <c r="S25">
        <v>16.667515727203309</v>
      </c>
      <c r="T25">
        <v>-1.6486815498257101</v>
      </c>
      <c r="U25">
        <v>5.981859341889745</v>
      </c>
      <c r="V25">
        <v>5.6372293386222339</v>
      </c>
      <c r="W25">
        <v>2.4602823172163539</v>
      </c>
      <c r="X25">
        <v>15.728043208868996</v>
      </c>
      <c r="Y25">
        <v>11.50832081082973</v>
      </c>
      <c r="Z25">
        <v>10.82758198126767</v>
      </c>
      <c r="AA25">
        <v>8.0958630974905077</v>
      </c>
      <c r="AB25">
        <v>8.552859606836563</v>
      </c>
      <c r="AC25">
        <v>7.9232328451635823</v>
      </c>
      <c r="AD25">
        <v>7.1937854461314998</v>
      </c>
      <c r="AE25">
        <v>6.7894004528997698</v>
      </c>
      <c r="AF25">
        <v>9.3278933053299937</v>
      </c>
      <c r="AG25">
        <v>8.2325153649010332</v>
      </c>
      <c r="AH25">
        <v>8.4368088732943818</v>
      </c>
      <c r="AI25">
        <v>10.668303847582067</v>
      </c>
      <c r="AJ25">
        <v>13.751818943089319</v>
      </c>
      <c r="AK25">
        <v>8.9651523601258702</v>
      </c>
      <c r="AL25">
        <v>9.8617828528343949</v>
      </c>
      <c r="AM25">
        <v>9.9800447750599659</v>
      </c>
      <c r="AN25">
        <v>9.0627022209674095</v>
      </c>
      <c r="AO25">
        <v>7.5750182881109964</v>
      </c>
      <c r="AP25">
        <v>6.4762712632675488</v>
      </c>
      <c r="AQ25">
        <v>8.0101675234498799</v>
      </c>
      <c r="AR25">
        <v>3.0683955203682416</v>
      </c>
      <c r="AS25">
        <v>3.6449701612097556</v>
      </c>
      <c r="AT25">
        <v>3.2156160173579167</v>
      </c>
      <c r="AU25">
        <v>3.715683776660498</v>
      </c>
      <c r="AV25">
        <v>3.8677980861704384</v>
      </c>
      <c r="AW25">
        <v>5.7254065602778894</v>
      </c>
      <c r="AX25">
        <v>4.2369316918989881</v>
      </c>
      <c r="AY25">
        <v>6.4225843404077949</v>
      </c>
      <c r="AZ25">
        <v>5.7562434662451238</v>
      </c>
      <c r="BA25">
        <v>8.6646653468188219</v>
      </c>
      <c r="BB25">
        <v>6.0638293037938382</v>
      </c>
      <c r="BC25">
        <v>8.983819557910806</v>
      </c>
      <c r="BD25">
        <v>8.5397143955492965</v>
      </c>
      <c r="BE25">
        <v>7.9343874779459753</v>
      </c>
      <c r="BF25">
        <v>6.1865040008213725</v>
      </c>
      <c r="BG25">
        <v>3.0514013186044338</v>
      </c>
      <c r="BH25">
        <v>1.7857897604846187</v>
      </c>
      <c r="BI25">
        <v>3.6117884366230868</v>
      </c>
    </row>
    <row r="27" spans="4:62" x14ac:dyDescent="0.2">
      <c r="D27" t="s">
        <v>80</v>
      </c>
      <c r="F27">
        <f t="shared" ref="F27:BB27" si="2">100*G27/(100+G25)</f>
        <v>2.1859490929906116E-2</v>
      </c>
      <c r="G27">
        <f t="shared" si="2"/>
        <v>2.2822536319313736E-2</v>
      </c>
      <c r="H27">
        <f t="shared" si="2"/>
        <v>2.4729045164567181E-2</v>
      </c>
      <c r="I27">
        <f t="shared" si="2"/>
        <v>2.68437932237785E-2</v>
      </c>
      <c r="J27">
        <f t="shared" si="2"/>
        <v>2.9071927223859758E-2</v>
      </c>
      <c r="K27">
        <f t="shared" si="2"/>
        <v>3.2929977376742976E-2</v>
      </c>
      <c r="L27">
        <f t="shared" si="2"/>
        <v>3.5767291638700113E-2</v>
      </c>
      <c r="M27">
        <f t="shared" si="2"/>
        <v>3.663120893040285E-2</v>
      </c>
      <c r="N27">
        <f t="shared" si="2"/>
        <v>3.7855923707057426E-2</v>
      </c>
      <c r="O27">
        <f t="shared" si="2"/>
        <v>3.8447325408750989E-2</v>
      </c>
      <c r="P27">
        <f t="shared" si="2"/>
        <v>4.0494584374861101E-2</v>
      </c>
      <c r="Q27">
        <f t="shared" si="2"/>
        <v>4.4884036436540493E-2</v>
      </c>
      <c r="R27">
        <f t="shared" si="2"/>
        <v>5.2886732503946252E-2</v>
      </c>
      <c r="S27">
        <f t="shared" si="2"/>
        <v>6.1701636961645434E-2</v>
      </c>
      <c r="T27">
        <f t="shared" si="2"/>
        <v>6.0684373457118343E-2</v>
      </c>
      <c r="U27">
        <f t="shared" si="2"/>
        <v>6.4314427319830239E-2</v>
      </c>
      <c r="V27">
        <f t="shared" si="2"/>
        <v>6.7939979085670579E-2</v>
      </c>
      <c r="W27">
        <f t="shared" si="2"/>
        <v>6.9611494377435815E-2</v>
      </c>
      <c r="X27">
        <f t="shared" si="2"/>
        <v>8.056002029145834E-2</v>
      </c>
      <c r="Y27">
        <f t="shared" si="2"/>
        <v>8.9831125871868894E-2</v>
      </c>
      <c r="Z27">
        <f t="shared" si="2"/>
        <v>9.9557664670341259E-2</v>
      </c>
      <c r="AA27">
        <f t="shared" si="2"/>
        <v>0.10761771690511075</v>
      </c>
      <c r="AB27">
        <f t="shared" si="2"/>
        <v>0.11682210914408769</v>
      </c>
      <c r="AC27">
        <f t="shared" si="2"/>
        <v>0.12607819686620489</v>
      </c>
      <c r="AD27">
        <f t="shared" si="2"/>
        <v>0.13514799184311094</v>
      </c>
      <c r="AE27">
        <f t="shared" si="2"/>
        <v>0.14432373021339204</v>
      </c>
      <c r="AF27">
        <f t="shared" si="2"/>
        <v>0.15778609378196953</v>
      </c>
      <c r="AG27">
        <f t="shared" si="2"/>
        <v>0.17077585819624733</v>
      </c>
      <c r="AH27">
        <f t="shared" si="2"/>
        <v>0.18518389095399296</v>
      </c>
      <c r="AI27">
        <f t="shared" si="2"/>
        <v>0.20493987111773998</v>
      </c>
      <c r="AJ27">
        <f t="shared" si="2"/>
        <v>0.23312283113605217</v>
      </c>
      <c r="AK27">
        <f t="shared" si="2"/>
        <v>0.25402264813363823</v>
      </c>
      <c r="AL27">
        <f t="shared" si="2"/>
        <v>0.2790738100895972</v>
      </c>
      <c r="AM27">
        <f t="shared" si="2"/>
        <v>0.30692550129200485</v>
      </c>
      <c r="AN27">
        <f t="shared" si="2"/>
        <v>0.33474124551431073</v>
      </c>
      <c r="AO27">
        <f t="shared" si="2"/>
        <v>0.36009795607987027</v>
      </c>
      <c r="AP27">
        <f t="shared" si="2"/>
        <v>0.38341887652908468</v>
      </c>
      <c r="AQ27">
        <f t="shared" si="2"/>
        <v>0.41413137085559387</v>
      </c>
      <c r="AR27">
        <f t="shared" si="2"/>
        <v>0.42683855928736647</v>
      </c>
      <c r="AS27">
        <f t="shared" si="2"/>
        <v>0.4423966974099286</v>
      </c>
      <c r="AT27">
        <f t="shared" si="2"/>
        <v>0.45662247647210469</v>
      </c>
      <c r="AU27">
        <f t="shared" si="2"/>
        <v>0.47358912375096407</v>
      </c>
      <c r="AV27">
        <f t="shared" si="2"/>
        <v>0.49190659481571519</v>
      </c>
      <c r="AW27">
        <f t="shared" si="2"/>
        <v>0.5200702472657337</v>
      </c>
      <c r="AX27">
        <f t="shared" si="2"/>
        <v>0.54210526839227302</v>
      </c>
      <c r="AY27">
        <f t="shared" si="2"/>
        <v>0.57692243646856078</v>
      </c>
      <c r="AZ27">
        <f t="shared" si="2"/>
        <v>0.61013149652308452</v>
      </c>
      <c r="BA27">
        <f t="shared" si="2"/>
        <v>0.66299734887234729</v>
      </c>
      <c r="BB27">
        <f t="shared" si="2"/>
        <v>0.7032003763966449</v>
      </c>
      <c r="BC27">
        <f t="shared" ref="BC27:BF27" si="3">100*BD27/(100+BD25)</f>
        <v>0.76637462934266909</v>
      </c>
      <c r="BD27">
        <f t="shared" si="3"/>
        <v>0.83182083388848249</v>
      </c>
      <c r="BE27">
        <f t="shared" si="3"/>
        <v>0.897820721971476</v>
      </c>
      <c r="BF27">
        <f t="shared" si="3"/>
        <v>0.95336443685644467</v>
      </c>
      <c r="BG27">
        <f>100*BH27/(100+BH25)</f>
        <v>0.98245541185378804</v>
      </c>
      <c r="BH27">
        <v>1</v>
      </c>
    </row>
    <row r="31" spans="4:62" x14ac:dyDescent="0.2">
      <c r="D31" t="s">
        <v>84</v>
      </c>
      <c r="E31">
        <v>1960</v>
      </c>
      <c r="F31">
        <v>1961</v>
      </c>
      <c r="G31">
        <v>1962</v>
      </c>
      <c r="H31">
        <v>1963</v>
      </c>
      <c r="I31">
        <v>1964</v>
      </c>
      <c r="J31">
        <v>1965</v>
      </c>
      <c r="K31">
        <v>1966</v>
      </c>
      <c r="L31">
        <v>1967</v>
      </c>
      <c r="M31">
        <v>1968</v>
      </c>
      <c r="N31">
        <v>1969</v>
      </c>
      <c r="O31">
        <v>1970</v>
      </c>
      <c r="P31">
        <v>1971</v>
      </c>
      <c r="Q31">
        <v>1972</v>
      </c>
      <c r="R31">
        <v>1973</v>
      </c>
      <c r="S31">
        <v>1974</v>
      </c>
      <c r="T31">
        <v>1975</v>
      </c>
      <c r="U31">
        <v>1976</v>
      </c>
      <c r="V31">
        <v>1977</v>
      </c>
      <c r="W31">
        <v>1978</v>
      </c>
      <c r="X31">
        <v>1979</v>
      </c>
      <c r="Y31">
        <v>1980</v>
      </c>
      <c r="Z31">
        <v>1981</v>
      </c>
      <c r="AA31">
        <v>1982</v>
      </c>
      <c r="AB31">
        <v>1983</v>
      </c>
      <c r="AC31">
        <v>1984</v>
      </c>
      <c r="AD31">
        <v>1985</v>
      </c>
      <c r="AE31">
        <v>1986</v>
      </c>
      <c r="AF31">
        <v>1987</v>
      </c>
      <c r="AG31">
        <v>1988</v>
      </c>
      <c r="AH31">
        <v>1989</v>
      </c>
      <c r="AI31">
        <v>1990</v>
      </c>
      <c r="AJ31">
        <v>1991</v>
      </c>
      <c r="AK31">
        <v>1992</v>
      </c>
      <c r="AL31">
        <v>1993</v>
      </c>
      <c r="AM31">
        <v>1994</v>
      </c>
      <c r="AN31">
        <v>1995</v>
      </c>
      <c r="AO31">
        <v>1996</v>
      </c>
      <c r="AP31">
        <v>1997</v>
      </c>
      <c r="AQ31">
        <v>1998</v>
      </c>
      <c r="AR31">
        <v>1999</v>
      </c>
      <c r="AS31">
        <v>2000</v>
      </c>
      <c r="AT31">
        <v>2001</v>
      </c>
      <c r="AU31">
        <v>2002</v>
      </c>
      <c r="AV31">
        <v>2003</v>
      </c>
      <c r="AW31">
        <v>2004</v>
      </c>
      <c r="AX31">
        <v>2005</v>
      </c>
      <c r="AY31">
        <v>2006</v>
      </c>
      <c r="AZ31">
        <v>2007</v>
      </c>
      <c r="BA31">
        <v>2008</v>
      </c>
      <c r="BB31">
        <v>2009</v>
      </c>
      <c r="BC31">
        <v>2010</v>
      </c>
      <c r="BD31">
        <v>2011</v>
      </c>
      <c r="BE31">
        <v>2012</v>
      </c>
      <c r="BF31">
        <v>2013</v>
      </c>
      <c r="BG31">
        <v>2014</v>
      </c>
      <c r="BH31">
        <v>2015</v>
      </c>
      <c r="BJ31">
        <v>1922</v>
      </c>
    </row>
    <row r="32" spans="4:62" x14ac:dyDescent="0.2">
      <c r="E32">
        <v>161622671360</v>
      </c>
      <c r="F32">
        <v>169216442368</v>
      </c>
      <c r="G32">
        <v>178888638464</v>
      </c>
      <c r="H32">
        <v>193517535232</v>
      </c>
      <c r="I32">
        <v>236928565248</v>
      </c>
      <c r="J32">
        <v>247798251520</v>
      </c>
      <c r="K32">
        <v>276557135872</v>
      </c>
      <c r="L32">
        <v>339477168128</v>
      </c>
      <c r="M32">
        <v>358157254656</v>
      </c>
      <c r="N32">
        <v>384857669632</v>
      </c>
      <c r="O32">
        <v>425408495616</v>
      </c>
      <c r="P32">
        <v>442395951104</v>
      </c>
      <c r="Q32">
        <v>484945854464</v>
      </c>
      <c r="R32">
        <v>576975601664</v>
      </c>
      <c r="S32">
        <v>680446590976</v>
      </c>
      <c r="T32">
        <v>748240830464</v>
      </c>
      <c r="U32">
        <v>812227756032</v>
      </c>
      <c r="V32">
        <v>905496100864</v>
      </c>
      <c r="W32">
        <v>992794705920</v>
      </c>
      <c r="X32">
        <v>1088572424192</v>
      </c>
      <c r="Y32">
        <v>1273637109760</v>
      </c>
      <c r="Z32">
        <v>1500335702016</v>
      </c>
      <c r="AA32">
        <v>1687856742400</v>
      </c>
      <c r="AB32">
        <v>1938445303808</v>
      </c>
      <c r="AC32">
        <v>2180590600192</v>
      </c>
      <c r="AD32">
        <v>2469392023552</v>
      </c>
      <c r="AE32">
        <v>2761580347392</v>
      </c>
      <c r="AF32">
        <v>3128010997760</v>
      </c>
      <c r="AG32">
        <v>3669453438976</v>
      </c>
      <c r="AH32">
        <v>4271124512768</v>
      </c>
      <c r="AI32">
        <v>4975063728128</v>
      </c>
      <c r="AJ32">
        <v>5707100848128</v>
      </c>
      <c r="AK32">
        <v>6512514695168</v>
      </c>
      <c r="AL32">
        <v>7474023759872</v>
      </c>
      <c r="AM32">
        <v>8783260024832</v>
      </c>
      <c r="AN32">
        <v>10306742910976</v>
      </c>
      <c r="AO32">
        <v>11841860272128</v>
      </c>
      <c r="AP32">
        <v>13262975401984</v>
      </c>
      <c r="AQ32">
        <v>14996680474624</v>
      </c>
      <c r="AR32">
        <v>16817669013504</v>
      </c>
      <c r="AS32">
        <v>18369961000960</v>
      </c>
      <c r="AT32">
        <v>19566537211904</v>
      </c>
      <c r="AU32">
        <v>21084841705472</v>
      </c>
      <c r="AV32">
        <v>23389056008192</v>
      </c>
      <c r="AW32">
        <v>27329206157312</v>
      </c>
      <c r="AX32">
        <v>31350010675200</v>
      </c>
      <c r="AY32">
        <v>36402565742592</v>
      </c>
      <c r="AZ32">
        <v>42408611938304</v>
      </c>
      <c r="BA32">
        <v>48194020966400</v>
      </c>
      <c r="BB32">
        <v>54637688258560</v>
      </c>
      <c r="BC32">
        <v>64987959656448</v>
      </c>
      <c r="BD32">
        <v>76030215716864</v>
      </c>
      <c r="BE32">
        <v>85718160375808</v>
      </c>
      <c r="BF32">
        <v>97411879927808</v>
      </c>
      <c r="BG32" s="5">
        <v>108110886700000</v>
      </c>
      <c r="BH32" s="5">
        <v>119839486100000</v>
      </c>
      <c r="BJ32">
        <v>39460130816</v>
      </c>
    </row>
    <row r="33" spans="3:62" x14ac:dyDescent="0.2">
      <c r="D33" t="s">
        <v>85</v>
      </c>
      <c r="E33" s="5">
        <v>227000000</v>
      </c>
      <c r="F33" s="5">
        <v>231000000</v>
      </c>
      <c r="G33" s="5">
        <v>234000000</v>
      </c>
      <c r="H33" s="5">
        <v>238000000</v>
      </c>
      <c r="I33" s="5">
        <v>241000000</v>
      </c>
      <c r="J33" s="5">
        <v>246000000</v>
      </c>
      <c r="K33" s="5">
        <v>249000000</v>
      </c>
      <c r="L33" s="5">
        <v>254000000</v>
      </c>
      <c r="M33" s="5">
        <v>258000000</v>
      </c>
      <c r="N33" s="5">
        <v>264000000</v>
      </c>
      <c r="O33" s="5">
        <v>270000000</v>
      </c>
      <c r="P33" s="5">
        <v>276000000</v>
      </c>
      <c r="Q33" s="5">
        <v>283000000</v>
      </c>
      <c r="R33" s="5">
        <v>291000000</v>
      </c>
      <c r="S33" s="5">
        <v>299000000</v>
      </c>
      <c r="T33" s="5">
        <v>308000000</v>
      </c>
      <c r="U33" s="5">
        <v>316000000</v>
      </c>
      <c r="V33" s="5">
        <v>324000000</v>
      </c>
      <c r="W33" s="5">
        <v>333000000</v>
      </c>
      <c r="X33" s="5">
        <v>342000000</v>
      </c>
      <c r="Y33" s="5">
        <v>351000000</v>
      </c>
      <c r="Z33" s="5">
        <v>360000000</v>
      </c>
      <c r="AA33" s="5">
        <v>370000000</v>
      </c>
      <c r="AB33" s="5">
        <v>380000000</v>
      </c>
      <c r="AC33" s="5">
        <v>390000000</v>
      </c>
      <c r="AD33" s="5">
        <v>400000000</v>
      </c>
      <c r="AE33" s="5">
        <v>409000000</v>
      </c>
      <c r="AF33" s="5">
        <v>420000000</v>
      </c>
      <c r="AG33" s="5">
        <v>430000000</v>
      </c>
      <c r="AH33" s="5">
        <v>441000000</v>
      </c>
      <c r="AI33" s="5">
        <v>452000000</v>
      </c>
      <c r="AJ33" s="5">
        <v>464000000</v>
      </c>
      <c r="AK33" s="5">
        <v>475000000</v>
      </c>
      <c r="AL33" s="5">
        <v>487000000</v>
      </c>
      <c r="AM33" s="5">
        <v>499000000</v>
      </c>
      <c r="AN33" s="5">
        <v>512000000</v>
      </c>
      <c r="AO33" s="5">
        <v>525000000</v>
      </c>
      <c r="AP33" s="5">
        <v>537000000</v>
      </c>
      <c r="AQ33" s="5">
        <v>551000000</v>
      </c>
      <c r="AR33" s="5">
        <v>565000000</v>
      </c>
      <c r="AS33" s="5">
        <v>579000000</v>
      </c>
      <c r="AT33" s="5">
        <v>593000000</v>
      </c>
      <c r="AU33" s="5">
        <v>607000000</v>
      </c>
      <c r="AV33" s="5">
        <v>623000000</v>
      </c>
      <c r="AW33" s="5">
        <v>638000000</v>
      </c>
      <c r="AX33" s="5">
        <v>653000000</v>
      </c>
      <c r="AY33" s="5">
        <v>669000000</v>
      </c>
      <c r="AZ33" s="5">
        <v>684000000</v>
      </c>
      <c r="BA33" s="5">
        <v>700000000</v>
      </c>
      <c r="BB33" s="5">
        <v>715000000</v>
      </c>
      <c r="BC33" s="5">
        <v>731000000</v>
      </c>
      <c r="BD33" s="5">
        <v>747000000</v>
      </c>
      <c r="BE33" s="5">
        <v>763000000</v>
      </c>
      <c r="BF33" s="5">
        <v>778000000</v>
      </c>
      <c r="BG33" s="5">
        <v>794000000</v>
      </c>
      <c r="BH33" s="5">
        <v>810000000</v>
      </c>
      <c r="BI33" s="5"/>
      <c r="BJ33" s="5">
        <v>170000000</v>
      </c>
    </row>
    <row r="34" spans="3:62" x14ac:dyDescent="0.2">
      <c r="D34" t="s">
        <v>86</v>
      </c>
      <c r="E34" s="5">
        <v>450000000</v>
      </c>
      <c r="F34" s="5">
        <v>459000000</v>
      </c>
      <c r="G34" s="5">
        <v>468000000</v>
      </c>
      <c r="H34" s="5">
        <v>478000000</v>
      </c>
      <c r="I34" s="5">
        <v>488000000</v>
      </c>
      <c r="J34" s="5">
        <v>498000000</v>
      </c>
      <c r="K34" s="5">
        <v>508000000</v>
      </c>
      <c r="L34" s="5">
        <v>519000000</v>
      </c>
      <c r="M34" s="5">
        <v>530000000</v>
      </c>
      <c r="N34" s="5">
        <v>542000000</v>
      </c>
      <c r="O34" s="5">
        <v>554000000</v>
      </c>
      <c r="P34" s="5">
        <v>567000000</v>
      </c>
      <c r="Q34" s="5">
        <v>580000000</v>
      </c>
      <c r="R34" s="5">
        <v>593000000</v>
      </c>
      <c r="S34" s="5">
        <v>607000000</v>
      </c>
      <c r="T34" s="5">
        <v>622000000</v>
      </c>
      <c r="U34" s="5">
        <v>636000000</v>
      </c>
      <c r="V34" s="5">
        <v>651000000</v>
      </c>
      <c r="W34" s="5">
        <v>666000000</v>
      </c>
      <c r="X34" s="5">
        <v>681000000</v>
      </c>
      <c r="Y34" s="5">
        <v>697000000</v>
      </c>
      <c r="Z34" s="5">
        <v>714000000</v>
      </c>
      <c r="AA34" s="5">
        <v>730000000</v>
      </c>
      <c r="AB34" s="5">
        <v>747000000</v>
      </c>
      <c r="AC34" s="5">
        <v>765000000</v>
      </c>
      <c r="AD34" s="5">
        <v>782000000</v>
      </c>
      <c r="AE34" s="5">
        <v>800000000</v>
      </c>
      <c r="AF34" s="5">
        <v>817000000</v>
      </c>
      <c r="AG34" s="5">
        <v>835000000</v>
      </c>
      <c r="AH34" s="5">
        <v>853000000</v>
      </c>
      <c r="AI34" s="5">
        <v>871000000</v>
      </c>
      <c r="AJ34" s="5">
        <v>889000000</v>
      </c>
      <c r="AK34" s="5">
        <v>906000000</v>
      </c>
      <c r="AL34" s="5">
        <v>924000000</v>
      </c>
      <c r="AM34" s="5">
        <v>943000000</v>
      </c>
      <c r="AN34" s="5">
        <v>961000000</v>
      </c>
      <c r="AO34" s="5">
        <v>979000000</v>
      </c>
      <c r="AP34" s="5">
        <v>998000000</v>
      </c>
      <c r="AQ34" s="5">
        <v>1020000000</v>
      </c>
      <c r="AR34" s="5">
        <v>1030000000</v>
      </c>
      <c r="AS34" s="5">
        <v>1050000000</v>
      </c>
      <c r="AT34" s="5">
        <v>1070000000</v>
      </c>
      <c r="AU34" s="5">
        <v>1090000000</v>
      </c>
      <c r="AV34" s="5">
        <v>1110000000</v>
      </c>
      <c r="AW34" s="5">
        <v>1130000000</v>
      </c>
      <c r="AX34" s="5">
        <v>1140000000</v>
      </c>
      <c r="AY34" s="5">
        <v>1160000000</v>
      </c>
      <c r="AZ34" s="5">
        <v>1180000000</v>
      </c>
      <c r="BA34" s="5">
        <v>1200000000</v>
      </c>
      <c r="BB34" s="5">
        <v>1210000000</v>
      </c>
      <c r="BC34" s="5">
        <v>1230000000</v>
      </c>
      <c r="BD34" s="5">
        <v>1250000000</v>
      </c>
      <c r="BE34" s="5">
        <v>1260000000</v>
      </c>
      <c r="BF34" s="5">
        <v>1280000000</v>
      </c>
      <c r="BG34" s="5">
        <v>1300000000</v>
      </c>
      <c r="BH34" s="5">
        <v>1310000000</v>
      </c>
      <c r="BI34" s="5"/>
      <c r="BJ34" s="5">
        <v>325000000</v>
      </c>
    </row>
    <row r="35" spans="3:62" x14ac:dyDescent="0.2">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row>
    <row r="36" spans="3:62" x14ac:dyDescent="0.2">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row>
    <row r="37" spans="3:62" x14ac:dyDescent="0.2">
      <c r="D37" s="5"/>
      <c r="E37" s="5"/>
    </row>
    <row r="38" spans="3:62" x14ac:dyDescent="0.2">
      <c r="D38" s="5"/>
      <c r="E38" s="5">
        <f>E8/E33</f>
        <v>35061.8217476629</v>
      </c>
      <c r="F38" s="5">
        <f t="shared" ref="F38:BH38" si="4">F8/F33</f>
        <v>34963.702328277323</v>
      </c>
      <c r="G38" s="5">
        <f t="shared" si="4"/>
        <v>34232.66340440655</v>
      </c>
      <c r="H38" s="5">
        <f t="shared" si="4"/>
        <v>35609.774486083421</v>
      </c>
      <c r="I38" s="5">
        <f t="shared" si="4"/>
        <v>37875.125490453393</v>
      </c>
      <c r="J38" s="5">
        <f t="shared" si="4"/>
        <v>34542.023671211246</v>
      </c>
      <c r="K38" s="5">
        <f t="shared" si="4"/>
        <v>35568.550513069102</v>
      </c>
      <c r="L38" s="5">
        <f t="shared" si="4"/>
        <v>39873.519488070284</v>
      </c>
      <c r="M38" s="5">
        <f t="shared" si="4"/>
        <v>40220.829055733906</v>
      </c>
      <c r="N38" s="5">
        <f t="shared" si="4"/>
        <v>42611.672278288235</v>
      </c>
      <c r="O38" s="5">
        <f t="shared" si="4"/>
        <v>42248.310943787408</v>
      </c>
      <c r="P38" s="5">
        <f t="shared" si="4"/>
        <v>39918.761837143749</v>
      </c>
      <c r="Q38" s="5">
        <f t="shared" si="4"/>
        <v>36419.183937958893</v>
      </c>
      <c r="R38" s="5">
        <f t="shared" si="4"/>
        <v>36949.62431391373</v>
      </c>
      <c r="S38" s="5">
        <f t="shared" si="4"/>
        <v>43163.750252392514</v>
      </c>
      <c r="T38" s="5">
        <f t="shared" si="4"/>
        <v>42443.54835775993</v>
      </c>
      <c r="U38" s="5">
        <f t="shared" si="4"/>
        <v>42194.244482517934</v>
      </c>
      <c r="V38" s="5">
        <f t="shared" si="4"/>
        <v>45506.489608288677</v>
      </c>
      <c r="W38" s="5">
        <f t="shared" si="4"/>
        <v>41439.788055448094</v>
      </c>
      <c r="X38" s="5">
        <f t="shared" si="4"/>
        <v>39682.622704935617</v>
      </c>
      <c r="Y38" s="5">
        <f t="shared" si="4"/>
        <v>41523.023816328103</v>
      </c>
      <c r="Z38" s="5">
        <f t="shared" si="4"/>
        <v>44001.112197767266</v>
      </c>
      <c r="AA38" s="5">
        <f t="shared" si="4"/>
        <v>44113.421980545987</v>
      </c>
      <c r="AB38" s="5">
        <f t="shared" si="4"/>
        <v>46352.158406536866</v>
      </c>
      <c r="AC38" s="5">
        <f t="shared" si="4"/>
        <v>47208.304294683425</v>
      </c>
      <c r="AD38" s="5">
        <f t="shared" si="4"/>
        <v>48630.005694426472</v>
      </c>
      <c r="AE38" s="5">
        <f t="shared" si="4"/>
        <v>48674.592624278041</v>
      </c>
      <c r="AF38" s="5">
        <f t="shared" si="4"/>
        <v>49778.088368551522</v>
      </c>
      <c r="AG38" s="5">
        <f t="shared" si="4"/>
        <v>53201.111220450526</v>
      </c>
      <c r="AH38" s="5">
        <f t="shared" si="4"/>
        <v>53851.042529355233</v>
      </c>
      <c r="AI38" s="5">
        <f t="shared" si="4"/>
        <v>53944.767872883247</v>
      </c>
      <c r="AJ38" s="5">
        <f t="shared" si="4"/>
        <v>55437.824530632628</v>
      </c>
      <c r="AK38" s="5">
        <f t="shared" si="4"/>
        <v>56656.732528317567</v>
      </c>
      <c r="AL38" s="5">
        <f t="shared" si="4"/>
        <v>57823.739342802779</v>
      </c>
      <c r="AM38" s="5">
        <f t="shared" si="4"/>
        <v>60697.307356786805</v>
      </c>
      <c r="AN38" s="5">
        <f t="shared" si="4"/>
        <v>64516.996114074645</v>
      </c>
      <c r="AO38" s="5">
        <f t="shared" si="4"/>
        <v>68367.842706557698</v>
      </c>
      <c r="AP38" s="5">
        <f t="shared" si="4"/>
        <v>68559.307954279458</v>
      </c>
      <c r="AQ38" s="5">
        <f t="shared" si="4"/>
        <v>74351.377378759382</v>
      </c>
      <c r="AR38" s="5">
        <f t="shared" si="4"/>
        <v>78483.968051614342</v>
      </c>
      <c r="AS38" s="5">
        <f t="shared" si="4"/>
        <v>79858.745421116924</v>
      </c>
      <c r="AT38" s="5">
        <f t="shared" si="4"/>
        <v>81340.701913378303</v>
      </c>
      <c r="AU38" s="5">
        <f t="shared" si="4"/>
        <v>82366.652061626024</v>
      </c>
      <c r="AV38" s="5">
        <f t="shared" si="4"/>
        <v>85038.496114345689</v>
      </c>
      <c r="AW38" s="5">
        <f t="shared" si="4"/>
        <v>90898.028832847864</v>
      </c>
      <c r="AX38" s="5">
        <f t="shared" si="4"/>
        <v>95062.589558134787</v>
      </c>
      <c r="AY38" s="5">
        <f t="shared" si="4"/>
        <v>102023.78803597861</v>
      </c>
      <c r="AZ38" s="5">
        <f t="shared" si="4"/>
        <v>106634.28228498835</v>
      </c>
      <c r="BA38" s="5">
        <f t="shared" si="4"/>
        <v>110905.65807827457</v>
      </c>
      <c r="BB38" s="5">
        <f t="shared" si="4"/>
        <v>114630.39551554539</v>
      </c>
      <c r="BC38" s="5">
        <f t="shared" si="4"/>
        <v>124130.82690431752</v>
      </c>
      <c r="BD38" s="5">
        <f t="shared" si="4"/>
        <v>130262.29927934134</v>
      </c>
      <c r="BE38" s="5">
        <f t="shared" si="4"/>
        <v>136703.04943641066</v>
      </c>
      <c r="BF38" s="5">
        <f t="shared" si="4"/>
        <v>146968.23509411031</v>
      </c>
      <c r="BG38" s="5">
        <f t="shared" si="4"/>
        <v>156739.65183833375</v>
      </c>
      <c r="BH38" s="5" t="e">
        <f t="shared" si="4"/>
        <v>#DIV/0!</v>
      </c>
    </row>
    <row r="39" spans="3:62" x14ac:dyDescent="0.2">
      <c r="D39" s="5"/>
      <c r="E39" s="5"/>
    </row>
    <row r="40" spans="3:62" x14ac:dyDescent="0.2">
      <c r="D40" s="5"/>
      <c r="E40" s="5"/>
    </row>
    <row r="41" spans="3:62" x14ac:dyDescent="0.2">
      <c r="D41" s="5"/>
      <c r="E41" s="2">
        <f>(F38-E38)/E38</f>
        <v>-2.7984689469855487E-3</v>
      </c>
      <c r="F41" s="2">
        <f t="shared" ref="F41:BH41" si="5">(G38-F38)/F38</f>
        <v>-2.0908510117349198E-2</v>
      </c>
      <c r="G41" s="2">
        <f t="shared" si="5"/>
        <v>4.0227985342782407E-2</v>
      </c>
      <c r="H41" s="2">
        <f t="shared" si="5"/>
        <v>6.3615988504933912E-2</v>
      </c>
      <c r="I41" s="2">
        <f t="shared" si="5"/>
        <v>-8.8002396720303175E-2</v>
      </c>
      <c r="J41" s="2">
        <f t="shared" si="5"/>
        <v>2.971820214208834E-2</v>
      </c>
      <c r="K41" s="2">
        <f t="shared" si="5"/>
        <v>0.12103301689000201</v>
      </c>
      <c r="L41" s="2">
        <f t="shared" si="5"/>
        <v>8.7102812122600154E-3</v>
      </c>
      <c r="M41" s="2">
        <f t="shared" si="5"/>
        <v>5.9442912507878531E-2</v>
      </c>
      <c r="N41" s="2">
        <f t="shared" si="5"/>
        <v>-8.5272723428404199E-3</v>
      </c>
      <c r="O41" s="2">
        <f t="shared" si="5"/>
        <v>-5.5139461308718135E-2</v>
      </c>
      <c r="P41" s="2">
        <f t="shared" si="5"/>
        <v>-8.7667496137832535E-2</v>
      </c>
      <c r="Q41" s="2">
        <f t="shared" si="5"/>
        <v>1.4564861663524831E-2</v>
      </c>
      <c r="R41" s="2">
        <f t="shared" si="5"/>
        <v>0.16817832532437405</v>
      </c>
      <c r="S41" s="2">
        <f t="shared" si="5"/>
        <v>-1.6685341065624026E-2</v>
      </c>
      <c r="T41" s="2">
        <f t="shared" si="5"/>
        <v>-5.8737755180267824E-3</v>
      </c>
      <c r="U41" s="2">
        <f t="shared" si="5"/>
        <v>7.8499927333527314E-2</v>
      </c>
      <c r="V41" s="2">
        <f t="shared" si="5"/>
        <v>-8.9365310043600085E-2</v>
      </c>
      <c r="W41" s="2">
        <f t="shared" si="5"/>
        <v>-4.2402855636262428E-2</v>
      </c>
      <c r="X41" s="2">
        <f t="shared" si="5"/>
        <v>4.6378010976668188E-2</v>
      </c>
      <c r="Y41" s="2">
        <f t="shared" si="5"/>
        <v>5.9679863210364385E-2</v>
      </c>
      <c r="Z41" s="2">
        <f t="shared" si="5"/>
        <v>2.5524305447992618E-3</v>
      </c>
      <c r="AA41" s="2">
        <f t="shared" si="5"/>
        <v>5.0749552527984826E-2</v>
      </c>
      <c r="AB41" s="2">
        <f t="shared" si="5"/>
        <v>1.84704643230987E-2</v>
      </c>
      <c r="AC41" s="2">
        <f t="shared" si="5"/>
        <v>3.0115493894220618E-2</v>
      </c>
      <c r="AD41" s="2">
        <f t="shared" si="5"/>
        <v>9.1686046947508947E-4</v>
      </c>
      <c r="AE41" s="2">
        <f t="shared" si="5"/>
        <v>2.267087786006609E-2</v>
      </c>
      <c r="AF41" s="2">
        <f t="shared" si="5"/>
        <v>6.8765655011805954E-2</v>
      </c>
      <c r="AG41" s="2">
        <f t="shared" si="5"/>
        <v>1.2216498753410861E-2</v>
      </c>
      <c r="AH41" s="2">
        <f t="shared" si="5"/>
        <v>1.7404555070019863E-3</v>
      </c>
      <c r="AI41" s="2">
        <f t="shared" si="5"/>
        <v>2.76775063944599E-2</v>
      </c>
      <c r="AJ41" s="2">
        <f>(AK38-AJ38)/AJ38</f>
        <v>2.1986937763249011E-2</v>
      </c>
      <c r="AK41" s="2">
        <f t="shared" si="5"/>
        <v>2.059784887704089E-2</v>
      </c>
      <c r="AL41" s="2">
        <f t="shared" si="5"/>
        <v>4.9695298966196899E-2</v>
      </c>
      <c r="AM41" s="2">
        <f t="shared" si="5"/>
        <v>6.2930118709141489E-2</v>
      </c>
      <c r="AN41" s="2">
        <f t="shared" si="5"/>
        <v>5.9687319999744602E-2</v>
      </c>
      <c r="AO41" s="2">
        <f t="shared" si="5"/>
        <v>2.8005161511904133E-3</v>
      </c>
      <c r="AP41" s="2">
        <f t="shared" si="5"/>
        <v>8.448261216905098E-2</v>
      </c>
      <c r="AQ41" s="2">
        <f t="shared" si="5"/>
        <v>5.5581897989633665E-2</v>
      </c>
      <c r="AR41" s="2">
        <f t="shared" si="5"/>
        <v>1.7516664914272319E-2</v>
      </c>
      <c r="AS41" s="2">
        <f t="shared" si="5"/>
        <v>1.8557222311052078E-2</v>
      </c>
      <c r="AT41" s="2">
        <f t="shared" si="5"/>
        <v>1.261299846342954E-2</v>
      </c>
      <c r="AU41" s="2">
        <f t="shared" si="5"/>
        <v>3.2438419989689694E-2</v>
      </c>
      <c r="AV41" s="2">
        <f t="shared" si="5"/>
        <v>6.8904472518225679E-2</v>
      </c>
      <c r="AW41" s="2">
        <f t="shared" si="5"/>
        <v>4.5815742967816417E-2</v>
      </c>
      <c r="AX41" s="2">
        <f t="shared" si="5"/>
        <v>7.3227528412601814E-2</v>
      </c>
      <c r="AY41" s="2">
        <f t="shared" si="5"/>
        <v>4.5190384887334886E-2</v>
      </c>
      <c r="AZ41" s="2">
        <f t="shared" si="5"/>
        <v>4.0056309300892927E-2</v>
      </c>
      <c r="BA41" s="2">
        <f t="shared" si="5"/>
        <v>3.3584737711415798E-2</v>
      </c>
      <c r="BB41" s="2">
        <f t="shared" si="5"/>
        <v>8.2878815396600053E-2</v>
      </c>
      <c r="BC41" s="2">
        <f t="shared" si="5"/>
        <v>4.9395243131265677E-2</v>
      </c>
      <c r="BD41" s="2">
        <f t="shared" si="5"/>
        <v>4.9444468527746685E-2</v>
      </c>
      <c r="BE41" s="2">
        <f t="shared" si="5"/>
        <v>7.5091124155753711E-2</v>
      </c>
      <c r="BF41" s="2">
        <f t="shared" si="5"/>
        <v>6.6486589690393796E-2</v>
      </c>
      <c r="BG41" s="2" t="e">
        <f t="shared" si="5"/>
        <v>#DIV/0!</v>
      </c>
      <c r="BH41" s="2" t="e">
        <f t="shared" si="5"/>
        <v>#DIV/0!</v>
      </c>
    </row>
    <row r="42" spans="3:62" x14ac:dyDescent="0.2">
      <c r="D42" s="5"/>
      <c r="E42" s="5"/>
    </row>
    <row r="43" spans="3:62" x14ac:dyDescent="0.2">
      <c r="D43" s="5"/>
      <c r="E43" s="5"/>
    </row>
    <row r="44" spans="3:62" x14ac:dyDescent="0.2">
      <c r="D44" s="5"/>
      <c r="E44" s="5"/>
      <c r="K44" s="3"/>
      <c r="L44" s="4"/>
    </row>
    <row r="45" spans="3:62" x14ac:dyDescent="0.2">
      <c r="D45" s="5"/>
      <c r="E45" s="5"/>
      <c r="K45" s="3"/>
      <c r="L45" s="4"/>
    </row>
    <row r="46" spans="3:62" x14ac:dyDescent="0.2">
      <c r="D46" s="5"/>
      <c r="E46" s="5"/>
      <c r="K46" s="3"/>
      <c r="L46" s="4"/>
    </row>
    <row r="47" spans="3:62" x14ac:dyDescent="0.2">
      <c r="D47" s="5"/>
      <c r="E47" s="5"/>
      <c r="K47" s="3"/>
      <c r="L47" s="4"/>
    </row>
    <row r="48" spans="3:62" x14ac:dyDescent="0.2">
      <c r="D48" s="5"/>
      <c r="E48" s="5"/>
      <c r="J48" t="s">
        <v>73</v>
      </c>
      <c r="K48" s="3">
        <f>((N38/E38)^(1/9))-1</f>
        <v>2.1904838953553663E-2</v>
      </c>
      <c r="L48" s="4">
        <f>M13</f>
        <v>1.8460374789760481E-2</v>
      </c>
    </row>
    <row r="49" spans="4:16" x14ac:dyDescent="0.2">
      <c r="D49" s="5"/>
      <c r="E49" s="5"/>
      <c r="J49" t="s">
        <v>74</v>
      </c>
      <c r="K49" s="3">
        <f>((X38/O38)^(1/9))-1</f>
        <v>-6.9370488972083644E-3</v>
      </c>
      <c r="L49" s="4">
        <f t="shared" ref="L49:L53" si="6">M14</f>
        <v>8.9960369519705985E-3</v>
      </c>
    </row>
    <row r="50" spans="4:16" x14ac:dyDescent="0.2">
      <c r="D50" s="5"/>
      <c r="E50" s="5"/>
      <c r="J50" t="s">
        <v>75</v>
      </c>
      <c r="K50" s="3">
        <f>((AH38/Y38)^(1/9))-1</f>
        <v>2.9307212351659118E-2</v>
      </c>
      <c r="L50" s="4">
        <f t="shared" si="6"/>
        <v>2.0762150804325863E-2</v>
      </c>
    </row>
    <row r="51" spans="4:16" x14ac:dyDescent="0.2">
      <c r="D51" s="5"/>
      <c r="E51" s="5"/>
      <c r="J51" t="s">
        <v>76</v>
      </c>
      <c r="K51" s="3">
        <f>((AR38/AI38)^(1/9))-1</f>
        <v>4.2539221569769081E-2</v>
      </c>
      <c r="L51" s="4">
        <f t="shared" si="6"/>
        <v>2.1987986538826831E-2</v>
      </c>
    </row>
    <row r="52" spans="4:16" x14ac:dyDescent="0.2">
      <c r="D52" s="5"/>
      <c r="E52" s="5"/>
      <c r="J52" t="s">
        <v>77</v>
      </c>
      <c r="K52" s="3">
        <f>((BC38/AS38)^(1/9))-1</f>
        <v>5.0229297876185575E-2</v>
      </c>
      <c r="L52" s="4">
        <f t="shared" si="6"/>
        <v>5.0351668211620071E-2</v>
      </c>
    </row>
    <row r="53" spans="4:16" x14ac:dyDescent="0.2">
      <c r="D53" s="5"/>
      <c r="E53" s="5"/>
      <c r="J53" t="s">
        <v>78</v>
      </c>
      <c r="K53" s="3">
        <f>(BG38/BC38)^(1/4)-1</f>
        <v>6.0046233637699231E-2</v>
      </c>
      <c r="L53" s="4">
        <f t="shared" si="6"/>
        <v>5.1852412954826566E-2</v>
      </c>
    </row>
    <row r="54" spans="4:16" x14ac:dyDescent="0.2">
      <c r="D54" s="5"/>
      <c r="E54" s="5"/>
    </row>
    <row r="55" spans="4:16" x14ac:dyDescent="0.2">
      <c r="D55" s="5"/>
      <c r="E55" s="5"/>
    </row>
    <row r="56" spans="4:16" x14ac:dyDescent="0.2">
      <c r="D56" s="5"/>
      <c r="E56" s="5"/>
    </row>
    <row r="57" spans="4:16" x14ac:dyDescent="0.2">
      <c r="D57" s="5"/>
      <c r="E57" s="5"/>
    </row>
    <row r="58" spans="4:16" x14ac:dyDescent="0.2">
      <c r="D58" s="5"/>
      <c r="E58" s="5"/>
    </row>
    <row r="59" spans="4:16" x14ac:dyDescent="0.2">
      <c r="D59" s="5"/>
      <c r="E59" s="5"/>
    </row>
    <row r="60" spans="4:16" x14ac:dyDescent="0.2">
      <c r="D60" s="5"/>
      <c r="E60" s="5"/>
    </row>
    <row r="61" spans="4:16" x14ac:dyDescent="0.2">
      <c r="D61" s="5"/>
      <c r="E61" s="5"/>
    </row>
    <row r="62" spans="4:16" x14ac:dyDescent="0.2">
      <c r="D62" s="5"/>
      <c r="E62" s="5"/>
      <c r="H62" s="5"/>
      <c r="I62" s="5"/>
      <c r="J62" s="5"/>
      <c r="K62" s="5"/>
      <c r="L62" s="5"/>
      <c r="M62" s="5"/>
      <c r="N62" s="5"/>
      <c r="O62" s="5"/>
      <c r="P62" s="5"/>
    </row>
    <row r="63" spans="4:16" x14ac:dyDescent="0.2">
      <c r="D63" s="5"/>
      <c r="E63" s="5"/>
    </row>
    <row r="64" spans="4:16" x14ac:dyDescent="0.2">
      <c r="D64" s="5"/>
      <c r="E64" s="5"/>
    </row>
    <row r="65" spans="4:7" x14ac:dyDescent="0.2">
      <c r="D65" s="5"/>
      <c r="E65" s="5"/>
    </row>
    <row r="66" spans="4:7" x14ac:dyDescent="0.2">
      <c r="D66" s="5"/>
      <c r="E66" s="5"/>
      <c r="G66" s="5"/>
    </row>
    <row r="67" spans="4:7" x14ac:dyDescent="0.2">
      <c r="D67" s="5"/>
      <c r="E67" s="5"/>
      <c r="G67" s="5"/>
    </row>
    <row r="68" spans="4:7" x14ac:dyDescent="0.2">
      <c r="D68" s="5"/>
      <c r="E68" s="5"/>
      <c r="G68" s="5"/>
    </row>
    <row r="69" spans="4:7" x14ac:dyDescent="0.2">
      <c r="D69" s="5"/>
      <c r="E69" s="5"/>
      <c r="G69" s="5"/>
    </row>
    <row r="70" spans="4:7" x14ac:dyDescent="0.2">
      <c r="D70" s="5"/>
      <c r="E70" s="5"/>
      <c r="G70" s="5"/>
    </row>
    <row r="71" spans="4:7" x14ac:dyDescent="0.2">
      <c r="D71" s="5"/>
      <c r="E71" s="5"/>
      <c r="G71" s="5"/>
    </row>
    <row r="72" spans="4:7" x14ac:dyDescent="0.2">
      <c r="D72" s="5"/>
      <c r="E72" s="5"/>
      <c r="G72" s="5"/>
    </row>
    <row r="73" spans="4:7" x14ac:dyDescent="0.2">
      <c r="D73" s="5"/>
      <c r="E73" s="5"/>
      <c r="G73" s="5"/>
    </row>
    <row r="74" spans="4:7" x14ac:dyDescent="0.2">
      <c r="D74" s="5"/>
      <c r="E74" s="5"/>
      <c r="G74" s="5"/>
    </row>
    <row r="75" spans="4:7" x14ac:dyDescent="0.2">
      <c r="D75" s="5"/>
      <c r="E75" s="5"/>
      <c r="G75" s="5"/>
    </row>
    <row r="76" spans="4:7" x14ac:dyDescent="0.2">
      <c r="D76" s="5"/>
      <c r="E76" s="5"/>
      <c r="G76" s="5"/>
    </row>
    <row r="77" spans="4:7" x14ac:dyDescent="0.2">
      <c r="D77" s="5"/>
      <c r="E77" s="5"/>
      <c r="G77" s="5"/>
    </row>
    <row r="78" spans="4:7" x14ac:dyDescent="0.2">
      <c r="D78" s="5"/>
      <c r="E78" s="5"/>
      <c r="G78" s="5"/>
    </row>
    <row r="79" spans="4:7" x14ac:dyDescent="0.2">
      <c r="D79" s="5"/>
      <c r="E79" s="5"/>
      <c r="G79" s="5"/>
    </row>
    <row r="80" spans="4:7" x14ac:dyDescent="0.2">
      <c r="D80" s="5"/>
      <c r="E80" s="5"/>
      <c r="G80" s="5"/>
    </row>
    <row r="81" spans="4:7" x14ac:dyDescent="0.2">
      <c r="D81" s="5"/>
      <c r="E81" s="5"/>
      <c r="G81" s="5"/>
    </row>
    <row r="82" spans="4:7" x14ac:dyDescent="0.2">
      <c r="D82" s="5"/>
      <c r="E82" s="5"/>
      <c r="G82" s="5"/>
    </row>
    <row r="83" spans="4:7" x14ac:dyDescent="0.2">
      <c r="D83" s="5"/>
      <c r="E83" s="5"/>
      <c r="G83" s="5"/>
    </row>
    <row r="84" spans="4:7" x14ac:dyDescent="0.2">
      <c r="D84" s="5"/>
      <c r="E84" s="5"/>
      <c r="G84" s="5"/>
    </row>
    <row r="85" spans="4:7" x14ac:dyDescent="0.2">
      <c r="D85" s="5"/>
      <c r="E85" s="5"/>
      <c r="G85" s="5"/>
    </row>
    <row r="86" spans="4:7" x14ac:dyDescent="0.2">
      <c r="D86" s="5"/>
      <c r="E86" s="5"/>
      <c r="G86" s="5"/>
    </row>
    <row r="87" spans="4:7" x14ac:dyDescent="0.2">
      <c r="D87" s="5"/>
      <c r="E87" s="5"/>
      <c r="G87" s="5"/>
    </row>
    <row r="88" spans="4:7" x14ac:dyDescent="0.2">
      <c r="D88" s="5"/>
      <c r="E88" s="5"/>
      <c r="G88" s="5"/>
    </row>
    <row r="89" spans="4:7" x14ac:dyDescent="0.2">
      <c r="D89" s="5"/>
      <c r="E89" s="5"/>
      <c r="G89" s="5"/>
    </row>
    <row r="90" spans="4:7" x14ac:dyDescent="0.2">
      <c r="D90" s="5"/>
      <c r="E90" s="5"/>
      <c r="G90" s="5"/>
    </row>
    <row r="91" spans="4:7" x14ac:dyDescent="0.2">
      <c r="D91" s="5"/>
      <c r="E91" s="5"/>
      <c r="G91" s="5"/>
    </row>
    <row r="92" spans="4:7" x14ac:dyDescent="0.2">
      <c r="D92" s="5"/>
      <c r="E92" s="5"/>
      <c r="G92" s="5"/>
    </row>
    <row r="93" spans="4:7" x14ac:dyDescent="0.2">
      <c r="D93" s="5"/>
      <c r="E93" s="5"/>
      <c r="G93" s="5"/>
    </row>
    <row r="94" spans="4:7" x14ac:dyDescent="0.2">
      <c r="D94" s="5"/>
      <c r="E94" s="5"/>
      <c r="G94" s="5"/>
    </row>
    <row r="95" spans="4:7" x14ac:dyDescent="0.2">
      <c r="D95" s="5"/>
      <c r="E95" s="5"/>
      <c r="G95" s="5"/>
    </row>
    <row r="96" spans="4:7" x14ac:dyDescent="0.2">
      <c r="D96" s="5"/>
      <c r="E96" s="5"/>
      <c r="G96" s="5"/>
    </row>
    <row r="97" spans="4:7" x14ac:dyDescent="0.2">
      <c r="D97" s="5"/>
      <c r="E97" s="5"/>
      <c r="G97" s="5"/>
    </row>
    <row r="98" spans="4:7" x14ac:dyDescent="0.2">
      <c r="D98" s="5"/>
      <c r="E98" s="5"/>
      <c r="G98" s="5"/>
    </row>
    <row r="99" spans="4:7" x14ac:dyDescent="0.2">
      <c r="D99" s="5"/>
      <c r="E99" s="5"/>
      <c r="G99" s="5"/>
    </row>
    <row r="100" spans="4:7" x14ac:dyDescent="0.2">
      <c r="D100" s="5"/>
      <c r="E100" s="5"/>
      <c r="G100" s="5"/>
    </row>
    <row r="101" spans="4:7" x14ac:dyDescent="0.2">
      <c r="D101" s="5"/>
      <c r="E101" s="5"/>
      <c r="G101" s="5"/>
    </row>
    <row r="102" spans="4:7" x14ac:dyDescent="0.2">
      <c r="D102" s="5"/>
      <c r="E102" s="5"/>
      <c r="G102" s="5"/>
    </row>
    <row r="103" spans="4:7" x14ac:dyDescent="0.2">
      <c r="D103" s="5"/>
      <c r="E103" s="5"/>
      <c r="G103" s="5"/>
    </row>
    <row r="104" spans="4:7" x14ac:dyDescent="0.2">
      <c r="D104" s="5"/>
      <c r="E104" s="5"/>
      <c r="G104" s="5"/>
    </row>
    <row r="105" spans="4:7" x14ac:dyDescent="0.2">
      <c r="D105" s="5"/>
      <c r="E105" s="5"/>
      <c r="G105" s="5"/>
    </row>
    <row r="106" spans="4:7" x14ac:dyDescent="0.2">
      <c r="D106" s="5"/>
      <c r="E106" s="5"/>
      <c r="G106" s="5"/>
    </row>
    <row r="107" spans="4:7" x14ac:dyDescent="0.2">
      <c r="D107" s="5"/>
      <c r="E107" s="5"/>
      <c r="G107" s="5"/>
    </row>
    <row r="108" spans="4:7" x14ac:dyDescent="0.2">
      <c r="D108" s="5"/>
      <c r="E108" s="5"/>
      <c r="G108" s="5"/>
    </row>
    <row r="109" spans="4:7" x14ac:dyDescent="0.2">
      <c r="D109" s="5"/>
      <c r="E109" s="5"/>
      <c r="G109" s="5"/>
    </row>
    <row r="110" spans="4:7" x14ac:dyDescent="0.2">
      <c r="D110" s="5"/>
      <c r="E110" s="5"/>
      <c r="G110" s="5"/>
    </row>
    <row r="111" spans="4:7" x14ac:dyDescent="0.2">
      <c r="D111" s="5"/>
      <c r="E111" s="5"/>
      <c r="G111" s="5"/>
    </row>
    <row r="112" spans="4:7" x14ac:dyDescent="0.2">
      <c r="D112" s="5"/>
      <c r="E112" s="5"/>
      <c r="G112" s="5"/>
    </row>
    <row r="113" spans="3:7" x14ac:dyDescent="0.2">
      <c r="D113" s="5"/>
      <c r="E113" s="5"/>
      <c r="G113" s="5"/>
    </row>
    <row r="114" spans="3:7" x14ac:dyDescent="0.2">
      <c r="D114" s="5"/>
      <c r="E114" s="5"/>
      <c r="G114" s="5"/>
    </row>
    <row r="115" spans="3:7" x14ac:dyDescent="0.2">
      <c r="D115" s="5"/>
      <c r="E115" s="5"/>
      <c r="G115" s="5"/>
    </row>
    <row r="116" spans="3:7" x14ac:dyDescent="0.2">
      <c r="D116" s="5"/>
      <c r="E116" s="5"/>
      <c r="G116" s="5"/>
    </row>
    <row r="117" spans="3:7" x14ac:dyDescent="0.2">
      <c r="D117" s="5"/>
      <c r="E117" s="5"/>
      <c r="G117" s="5"/>
    </row>
    <row r="118" spans="3:7" x14ac:dyDescent="0.2">
      <c r="D118" s="5"/>
      <c r="E118" s="5"/>
      <c r="G118" s="5"/>
    </row>
    <row r="119" spans="3:7" x14ac:dyDescent="0.2">
      <c r="D119" s="5"/>
      <c r="E119" s="5"/>
      <c r="G119" s="5"/>
    </row>
    <row r="120" spans="3:7" x14ac:dyDescent="0.2">
      <c r="D120" s="5"/>
      <c r="E120" s="5"/>
      <c r="G120" s="5"/>
    </row>
    <row r="121" spans="3:7" x14ac:dyDescent="0.2">
      <c r="D121" s="5"/>
      <c r="E121" s="5"/>
      <c r="G121" s="5"/>
    </row>
    <row r="122" spans="3:7" x14ac:dyDescent="0.2">
      <c r="D122" s="5"/>
      <c r="E122" s="5"/>
      <c r="G122" s="5"/>
    </row>
    <row r="123" spans="3:7" x14ac:dyDescent="0.2">
      <c r="D123" s="5"/>
      <c r="E123" s="5"/>
      <c r="G123" s="5"/>
    </row>
    <row r="124" spans="3:7" x14ac:dyDescent="0.2">
      <c r="D124" s="5"/>
      <c r="E124" s="5"/>
      <c r="G124" s="5"/>
    </row>
    <row r="125" spans="3:7" x14ac:dyDescent="0.2">
      <c r="C125" s="5"/>
      <c r="D125" s="5"/>
      <c r="E125" s="5"/>
      <c r="G125" s="5"/>
    </row>
    <row r="126" spans="3:7" x14ac:dyDescent="0.2">
      <c r="C126" s="5"/>
      <c r="D126" s="5"/>
      <c r="E126" s="5"/>
      <c r="G126" s="5"/>
    </row>
    <row r="127" spans="3:7" x14ac:dyDescent="0.2">
      <c r="D127" s="5"/>
      <c r="E127" s="5"/>
      <c r="G127" s="5"/>
    </row>
    <row r="128" spans="3:7" x14ac:dyDescent="0.2">
      <c r="D128" s="5"/>
      <c r="E128" s="5"/>
      <c r="G128" s="5"/>
    </row>
    <row r="129" spans="7:7" x14ac:dyDescent="0.2">
      <c r="G129" s="5"/>
    </row>
    <row r="130" spans="7:7" x14ac:dyDescent="0.2">
      <c r="G130" s="5"/>
    </row>
    <row r="131" spans="7:7" x14ac:dyDescent="0.2">
      <c r="G131" s="5"/>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heetViews>
  <sheetFormatPr baseColWidth="10" defaultColWidth="8.83203125" defaultRowHeight="15" x14ac:dyDescent="0.2"/>
  <cols>
    <col min="1" max="1" width="15.83203125" customWidth="1"/>
    <col min="2" max="4" width="50.83203125" customWidth="1"/>
  </cols>
  <sheetData>
    <row r="1" spans="1:4" x14ac:dyDescent="0.2">
      <c r="A1" s="1" t="s">
        <v>14</v>
      </c>
      <c r="B1" s="1" t="s">
        <v>67</v>
      </c>
      <c r="C1" s="1" t="s">
        <v>40</v>
      </c>
      <c r="D1" s="1" t="s">
        <v>61</v>
      </c>
    </row>
    <row r="2" spans="1:4" x14ac:dyDescent="0.2">
      <c r="A2" s="1" t="s">
        <v>30</v>
      </c>
      <c r="B2" s="1" t="s">
        <v>60</v>
      </c>
      <c r="C2" s="1" t="s">
        <v>7</v>
      </c>
      <c r="D2"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Data</vt:lpstr>
      <vt:lpstr>Definition and Source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Lucas Chancel</cp:lastModifiedBy>
  <dcterms:created xsi:type="dcterms:W3CDTF">2017-07-04T18:27:53Z</dcterms:created>
  <dcterms:modified xsi:type="dcterms:W3CDTF">2017-07-04T18:27:54Z</dcterms:modified>
</cp:coreProperties>
</file>