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core.xml" Type="http://schemas.openxmlformats.org/package/2006/relationships/metadata/core-properties" Id="rId3"/><Relationship Target="docProps/app.xml" Type="http://schemas.openxmlformats.org/officeDocument/2006/relationships/extended-properties" Id="rId4"/><Relationship Target="xl/workbook.xml" Type="http://schemas.openxmlformats.org/officeDocument/2006/relationships/officeDocument" Id="rId1"/><Relationship Target="docProps/thumbnail.jpeg" Type="http://schemas.openxmlformats.org/package/2006/relationships/metadata/thumbnail" Id="rId2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20225"/>
  <workbookPr showInkAnnotation="false" autoCompressPictures="false"/>
  <bookViews>
    <workbookView xWindow="0" yWindow="0" windowWidth="25600" windowHeight="16060" tabRatio="500" firstSheet="4" activeTab="7"/>
  </bookViews>
  <sheets>
    <sheet name="CompUpFactorLeb0.6" sheetId="2" r:id="rId1"/>
    <sheet name="Stata0.6" sheetId="4" r:id="rId2"/>
    <sheet name="upfactors990.6" sheetId="5" r:id="rId3"/>
    <sheet name="CompUpFactorLeb0.7" sheetId="6" r:id="rId4"/>
    <sheet name="Stata0.7" sheetId="8" r:id="rId5"/>
    <sheet name="upfactors990.7" sheetId="7" r:id="rId6"/>
    <sheet name="CompUpFactorLeb0.9" sheetId="9" r:id="rId7"/>
    <sheet name="Stata0.9" sheetId="10" r:id="rId8"/>
    <sheet name="upfactors990.9" sheetId="11" r:id="rId9"/>
  </sheets>
  <externalReferences>
    <externalReference r:id="rId10"/>
    <externalReference r:id="rId11"/>
  </externalReferences>
  <definedNames>
    <definedName name="column_head" localSheetId="3">#REF!</definedName>
    <definedName name="column_head" localSheetId="6">#REF!</definedName>
    <definedName name="column_head" localSheetId="4">#REF!</definedName>
    <definedName name="column_head" localSheetId="7">#REF!</definedName>
    <definedName name="column_head" localSheetId="5">#REF!</definedName>
    <definedName name="column_head" localSheetId="8">#REF!</definedName>
    <definedName name="column_head">#REF!</definedName>
    <definedName name="column_headings" localSheetId="3">#REF!</definedName>
    <definedName name="column_headings" localSheetId="6">#REF!</definedName>
    <definedName name="column_headings" localSheetId="4">#REF!</definedName>
    <definedName name="column_headings" localSheetId="7">#REF!</definedName>
    <definedName name="column_headings" localSheetId="5">#REF!</definedName>
    <definedName name="column_headings" localSheetId="8">#REF!</definedName>
    <definedName name="column_headings">#REF!</definedName>
    <definedName name="column_numbers" localSheetId="3">#REF!</definedName>
    <definedName name="column_numbers" localSheetId="6">#REF!</definedName>
    <definedName name="column_numbers" localSheetId="4">#REF!</definedName>
    <definedName name="column_numbers" localSheetId="7">#REF!</definedName>
    <definedName name="column_numbers" localSheetId="5">#REF!</definedName>
    <definedName name="column_numbers" localSheetId="8">#REF!</definedName>
    <definedName name="column_numbers">#REF!</definedName>
    <definedName name="data" localSheetId="3">#REF!</definedName>
    <definedName name="data" localSheetId="6">#REF!</definedName>
    <definedName name="data" localSheetId="4">#REF!</definedName>
    <definedName name="data" localSheetId="7">#REF!</definedName>
    <definedName name="data" localSheetId="5">#REF!</definedName>
    <definedName name="data" localSheetId="8">#REF!</definedName>
    <definedName name="data">#REF!</definedName>
    <definedName name="data2" localSheetId="3">#REF!</definedName>
    <definedName name="data2" localSheetId="6">#REF!</definedName>
    <definedName name="data2" localSheetId="4">#REF!</definedName>
    <definedName name="data2" localSheetId="7">#REF!</definedName>
    <definedName name="data2" localSheetId="5">#REF!</definedName>
    <definedName name="data2" localSheetId="8">#REF!</definedName>
    <definedName name="data2">#REF!</definedName>
    <definedName name="Diag" localSheetId="3">#REF!,#REF!</definedName>
    <definedName name="Diag" localSheetId="6">#REF!,#REF!</definedName>
    <definedName name="Diag" localSheetId="4">#REF!,#REF!</definedName>
    <definedName name="Diag" localSheetId="7">#REF!,#REF!</definedName>
    <definedName name="Diag" localSheetId="5">#REF!,#REF!</definedName>
    <definedName name="Diag" localSheetId="8">#REF!,#REF!</definedName>
    <definedName name="Diag">#REF!,#REF!</definedName>
    <definedName name="ea_flux" localSheetId="3">#REF!</definedName>
    <definedName name="ea_flux" localSheetId="6">#REF!</definedName>
    <definedName name="ea_flux" localSheetId="4">#REF!</definedName>
    <definedName name="ea_flux" localSheetId="7">#REF!</definedName>
    <definedName name="ea_flux" localSheetId="5">#REF!</definedName>
    <definedName name="ea_flux" localSheetId="8">#REF!</definedName>
    <definedName name="ea_flux">#REF!</definedName>
    <definedName name="Equilibre" localSheetId="3">#REF!</definedName>
    <definedName name="Equilibre" localSheetId="6">#REF!</definedName>
    <definedName name="Equilibre" localSheetId="4">#REF!</definedName>
    <definedName name="Equilibre" localSheetId="7">#REF!</definedName>
    <definedName name="Equilibre" localSheetId="5">#REF!</definedName>
    <definedName name="Equilibre" localSheetId="8">#REF!</definedName>
    <definedName name="Equilibre">#REF!</definedName>
    <definedName name="females">'[1]rba table'!$I$10:$I$49</definedName>
    <definedName name="fig4b" localSheetId="3">#REF!</definedName>
    <definedName name="fig4b" localSheetId="6">#REF!</definedName>
    <definedName name="fig4b" localSheetId="4">#REF!</definedName>
    <definedName name="fig4b" localSheetId="7">#REF!</definedName>
    <definedName name="fig4b" localSheetId="5">#REF!</definedName>
    <definedName name="fig4b" localSheetId="8">#REF!</definedName>
    <definedName name="fig4b">#REF!</definedName>
    <definedName name="fmtr" localSheetId="3">#REF!</definedName>
    <definedName name="fmtr" localSheetId="6">#REF!</definedName>
    <definedName name="fmtr" localSheetId="4">#REF!</definedName>
    <definedName name="fmtr" localSheetId="7">#REF!</definedName>
    <definedName name="fmtr" localSheetId="5">#REF!</definedName>
    <definedName name="fmtr" localSheetId="8">#REF!</definedName>
    <definedName name="fmtr">#REF!</definedName>
    <definedName name="footno" localSheetId="3">#REF!</definedName>
    <definedName name="footno" localSheetId="6">#REF!</definedName>
    <definedName name="footno" localSheetId="4">#REF!</definedName>
    <definedName name="footno" localSheetId="7">#REF!</definedName>
    <definedName name="footno" localSheetId="5">#REF!</definedName>
    <definedName name="footno" localSheetId="8">#REF!</definedName>
    <definedName name="footno">#REF!</definedName>
    <definedName name="footnotes" localSheetId="3">#REF!</definedName>
    <definedName name="footnotes" localSheetId="6">#REF!</definedName>
    <definedName name="footnotes" localSheetId="4">#REF!</definedName>
    <definedName name="footnotes" localSheetId="7">#REF!</definedName>
    <definedName name="footnotes" localSheetId="5">#REF!</definedName>
    <definedName name="footnotes" localSheetId="8">#REF!</definedName>
    <definedName name="footnotes">#REF!</definedName>
    <definedName name="footnotes2" localSheetId="3">#REF!</definedName>
    <definedName name="footnotes2" localSheetId="6">#REF!</definedName>
    <definedName name="footnotes2" localSheetId="4">#REF!</definedName>
    <definedName name="footnotes2" localSheetId="7">#REF!</definedName>
    <definedName name="footnotes2" localSheetId="5">#REF!</definedName>
    <definedName name="footnotes2" localSheetId="8">#REF!</definedName>
    <definedName name="footnotes2">#REF!</definedName>
    <definedName name="GEOG9703" localSheetId="3">#REF!</definedName>
    <definedName name="GEOG9703" localSheetId="6">#REF!</definedName>
    <definedName name="GEOG9703" localSheetId="4">#REF!</definedName>
    <definedName name="GEOG9703" localSheetId="7">#REF!</definedName>
    <definedName name="GEOG9703" localSheetId="5">#REF!</definedName>
    <definedName name="GEOG9703" localSheetId="8">#REF!</definedName>
    <definedName name="GEOG9703">#REF!</definedName>
    <definedName name="HTML_CodePage" hidden="true">1252</definedName>
    <definedName name="HTML_Control" hidden="true">{"'swa xoffs'!$A$4:$Q$37"}</definedName>
    <definedName name="HTML_Description" hidden="true">""</definedName>
    <definedName name="HTML_Email" hidden="true">""</definedName>
    <definedName name="HTML_Header" hidden="true">"Sheet1"</definedName>
    <definedName name="HTML_LastUpdate" hidden="true">"9/24/98"</definedName>
    <definedName name="HTML_LineAfter" hidden="true">FALSE</definedName>
    <definedName name="HTML_LineBefore" hidden="true">FALSE</definedName>
    <definedName name="HTML_Name" hidden="true">"Dweb"</definedName>
    <definedName name="HTML_OBDlg2" hidden="true">TRUE</definedName>
    <definedName name="HTML_OBDlg4" hidden="true">TRUE</definedName>
    <definedName name="HTML_OS" hidden="true">0</definedName>
    <definedName name="HTML_PathFile" hidden="true">"U:\data zone\datazone98\TEST\datazone\swaxoffs.html"</definedName>
    <definedName name="HTML_Title" hidden="true">"Book2"</definedName>
    <definedName name="males">'[1]rba table'!$C$10:$C$49</definedName>
    <definedName name="PIB" localSheetId="3">#REF!</definedName>
    <definedName name="PIB" localSheetId="6">#REF!</definedName>
    <definedName name="PIB" localSheetId="4">#REF!</definedName>
    <definedName name="PIB" localSheetId="7">#REF!</definedName>
    <definedName name="PIB" localSheetId="5">#REF!</definedName>
    <definedName name="PIB" localSheetId="8">#REF!</definedName>
    <definedName name="PIB">#REF!</definedName>
    <definedName name="Rentflag">IF([2]Comparison!$B$7,"","not ")</definedName>
    <definedName name="ressources" localSheetId="3">#REF!</definedName>
    <definedName name="ressources" localSheetId="6">#REF!</definedName>
    <definedName name="ressources" localSheetId="4">#REF!</definedName>
    <definedName name="ressources" localSheetId="7">#REF!</definedName>
    <definedName name="ressources" localSheetId="5">#REF!</definedName>
    <definedName name="ressources" localSheetId="8">#REF!</definedName>
    <definedName name="ressources">#REF!</definedName>
    <definedName name="rpflux" localSheetId="3">#REF!</definedName>
    <definedName name="rpflux" localSheetId="6">#REF!</definedName>
    <definedName name="rpflux" localSheetId="4">#REF!</definedName>
    <definedName name="rpflux" localSheetId="7">#REF!</definedName>
    <definedName name="rpflux" localSheetId="5">#REF!</definedName>
    <definedName name="rpflux" localSheetId="8">#REF!</definedName>
    <definedName name="rpflux">#REF!</definedName>
    <definedName name="rptof" localSheetId="3">#REF!</definedName>
    <definedName name="rptof" localSheetId="6">#REF!</definedName>
    <definedName name="rptof" localSheetId="4">#REF!</definedName>
    <definedName name="rptof" localSheetId="7">#REF!</definedName>
    <definedName name="rptof" localSheetId="5">#REF!</definedName>
    <definedName name="rptof" localSheetId="8">#REF!</definedName>
    <definedName name="rptof">#REF!</definedName>
    <definedName name="spanners_level1" localSheetId="3">#REF!</definedName>
    <definedName name="spanners_level1" localSheetId="6">#REF!</definedName>
    <definedName name="spanners_level1" localSheetId="4">#REF!</definedName>
    <definedName name="spanners_level1" localSheetId="7">#REF!</definedName>
    <definedName name="spanners_level1" localSheetId="5">#REF!</definedName>
    <definedName name="spanners_level1" localSheetId="8">#REF!</definedName>
    <definedName name="spanners_level1">#REF!</definedName>
    <definedName name="spanners_level2" localSheetId="3">#REF!</definedName>
    <definedName name="spanners_level2" localSheetId="6">#REF!</definedName>
    <definedName name="spanners_level2" localSheetId="4">#REF!</definedName>
    <definedName name="spanners_level2" localSheetId="7">#REF!</definedName>
    <definedName name="spanners_level2" localSheetId="5">#REF!</definedName>
    <definedName name="spanners_level2" localSheetId="8">#REF!</definedName>
    <definedName name="spanners_level2">#REF!</definedName>
    <definedName name="spanners_level3" localSheetId="3">#REF!</definedName>
    <definedName name="spanners_level3" localSheetId="6">#REF!</definedName>
    <definedName name="spanners_level3" localSheetId="4">#REF!</definedName>
    <definedName name="spanners_level3" localSheetId="7">#REF!</definedName>
    <definedName name="spanners_level3" localSheetId="5">#REF!</definedName>
    <definedName name="spanners_level3" localSheetId="8">#REF!</definedName>
    <definedName name="spanners_level3">#REF!</definedName>
    <definedName name="spanners_level4" localSheetId="3">#REF!</definedName>
    <definedName name="spanners_level4" localSheetId="6">#REF!</definedName>
    <definedName name="spanners_level4" localSheetId="4">#REF!</definedName>
    <definedName name="spanners_level4" localSheetId="7">#REF!</definedName>
    <definedName name="spanners_level4" localSheetId="5">#REF!</definedName>
    <definedName name="spanners_level4" localSheetId="8">#REF!</definedName>
    <definedName name="spanners_level4">#REF!</definedName>
    <definedName name="spanners_level5" localSheetId="3">#REF!</definedName>
    <definedName name="spanners_level5" localSheetId="6">#REF!</definedName>
    <definedName name="spanners_level5" localSheetId="4">#REF!</definedName>
    <definedName name="spanners_level5" localSheetId="7">#REF!</definedName>
    <definedName name="spanners_level5" localSheetId="5">#REF!</definedName>
    <definedName name="spanners_level5" localSheetId="8">#REF!</definedName>
    <definedName name="spanners_level5">#REF!</definedName>
    <definedName name="spanners_levelV" localSheetId="3">#REF!</definedName>
    <definedName name="spanners_levelV" localSheetId="6">#REF!</definedName>
    <definedName name="spanners_levelV" localSheetId="4">#REF!</definedName>
    <definedName name="spanners_levelV" localSheetId="7">#REF!</definedName>
    <definedName name="spanners_levelV" localSheetId="5">#REF!</definedName>
    <definedName name="spanners_levelV" localSheetId="8">#REF!</definedName>
    <definedName name="spanners_levelV">#REF!</definedName>
    <definedName name="spanners_levelX" localSheetId="3">#REF!</definedName>
    <definedName name="spanners_levelX" localSheetId="6">#REF!</definedName>
    <definedName name="spanners_levelX" localSheetId="4">#REF!</definedName>
    <definedName name="spanners_levelX" localSheetId="7">#REF!</definedName>
    <definedName name="spanners_levelX" localSheetId="5">#REF!</definedName>
    <definedName name="spanners_levelX" localSheetId="8">#REF!</definedName>
    <definedName name="spanners_levelX">#REF!</definedName>
    <definedName name="spanners_levelY" localSheetId="3">#REF!</definedName>
    <definedName name="spanners_levelY" localSheetId="6">#REF!</definedName>
    <definedName name="spanners_levelY" localSheetId="4">#REF!</definedName>
    <definedName name="spanners_levelY" localSheetId="7">#REF!</definedName>
    <definedName name="spanners_levelY" localSheetId="5">#REF!</definedName>
    <definedName name="spanners_levelY" localSheetId="8">#REF!</definedName>
    <definedName name="spanners_levelY">#REF!</definedName>
    <definedName name="spanners_levelZ" localSheetId="3">#REF!</definedName>
    <definedName name="spanners_levelZ" localSheetId="6">#REF!</definedName>
    <definedName name="spanners_levelZ" localSheetId="4">#REF!</definedName>
    <definedName name="spanners_levelZ" localSheetId="7">#REF!</definedName>
    <definedName name="spanners_levelZ" localSheetId="5">#REF!</definedName>
    <definedName name="spanners_levelZ" localSheetId="8">#REF!</definedName>
    <definedName name="spanners_levelZ">#REF!</definedName>
    <definedName name="stub_lines" localSheetId="3">#REF!</definedName>
    <definedName name="stub_lines" localSheetId="6">#REF!</definedName>
    <definedName name="stub_lines" localSheetId="4">#REF!</definedName>
    <definedName name="stub_lines" localSheetId="7">#REF!</definedName>
    <definedName name="stub_lines" localSheetId="5">#REF!</definedName>
    <definedName name="stub_lines" localSheetId="8">#REF!</definedName>
    <definedName name="stub_lines">#REF!</definedName>
    <definedName name="temp" localSheetId="3">#REF!</definedName>
    <definedName name="temp" localSheetId="6">#REF!</definedName>
    <definedName name="temp" localSheetId="4">#REF!</definedName>
    <definedName name="temp" localSheetId="7">#REF!</definedName>
    <definedName name="temp" localSheetId="5">#REF!</definedName>
    <definedName name="temp" localSheetId="8">#REF!</definedName>
    <definedName name="temp">#REF!</definedName>
    <definedName name="titles" localSheetId="3">#REF!</definedName>
    <definedName name="titles" localSheetId="6">#REF!</definedName>
    <definedName name="titles" localSheetId="4">#REF!</definedName>
    <definedName name="titles" localSheetId="7">#REF!</definedName>
    <definedName name="titles" localSheetId="5">#REF!</definedName>
    <definedName name="titles" localSheetId="8">#REF!</definedName>
    <definedName name="titles">#REF!</definedName>
    <definedName name="totals" localSheetId="3">#REF!</definedName>
    <definedName name="totals" localSheetId="6">#REF!</definedName>
    <definedName name="totals" localSheetId="4">#REF!</definedName>
    <definedName name="totals" localSheetId="7">#REF!</definedName>
    <definedName name="totals" localSheetId="5">#REF!</definedName>
    <definedName name="totals" localSheetId="8">#REF!</definedName>
    <definedName name="totals">#REF!</definedName>
    <definedName name="xxx" localSheetId="3">#REF!</definedName>
    <definedName name="xxx" localSheetId="6">#REF!</definedName>
    <definedName name="xxx" localSheetId="4">#REF!</definedName>
    <definedName name="xxx" localSheetId="7">#REF!</definedName>
    <definedName name="xxx" localSheetId="5">#REF!</definedName>
    <definedName name="xxx" localSheetId="8">#REF!</definedName>
    <definedName name="xxx">#REF!</definedName>
    <definedName name="Year">[2]Output!$C$4:$C$38</definedName>
    <definedName name="YearLabel">[2]Output!$B$15</definedName>
  </definedNames>
  <calcPr calcId="140001" fullCalcOnLoad="true" concurrentCalc="false"/>
</workbook>
</file>

<file path=xl/sharedStrings.xml><?xml version="1.0" encoding="utf-8"?>
<sst xmlns="http://schemas.openxmlformats.org/spreadsheetml/2006/main" count="243" uniqueCount="45">
  <si>
    <t>Choice of parameters</t>
  </si>
  <si>
    <t>Profile of upgrade weights</t>
  </si>
  <si>
    <t>Percentile p of  income or wealth</t>
  </si>
  <si>
    <t>Profile of upgrade weights applied in code</t>
  </si>
  <si>
    <t>Piecewise linear upgrade weights (profile 3)       (90-99)</t>
  </si>
  <si>
    <t>Upgrade factors applied above p&gt;80 (2006)</t>
  </si>
  <si>
    <t>Upgrade factor for income threshold y(p)</t>
  </si>
  <si>
    <t xml:space="preserve">Upgrade factor for interm. income </t>
  </si>
  <si>
    <t>Piecewise linear upgrade weights (profile 1)        (80-99)</t>
  </si>
  <si>
    <t>Piecewise linear upgrade weights (profile 2)       (90-99)</t>
  </si>
  <si>
    <t>Piecewise linear upgrade weights (profile 4)        (99-99)</t>
  </si>
  <si>
    <t>p</t>
  </si>
  <si>
    <t>b</t>
  </si>
  <si>
    <t>Raw top-income tax data: inverted Pareto coefficient b for individual taxpayers within the top 1% richest  (percentile p=0.99)</t>
  </si>
  <si>
    <t xml:space="preserve"> </t>
  </si>
  <si>
    <t>coeffthr2005</t>
  </si>
  <si>
    <t>coeffavg2005</t>
  </si>
  <si>
    <t>coeffthr2006</t>
  </si>
  <si>
    <t>coeffavg2006</t>
  </si>
  <si>
    <t>coeffthr2007</t>
  </si>
  <si>
    <t>coeffavg2007</t>
  </si>
  <si>
    <t>coeffthr2008</t>
  </si>
  <si>
    <t>coeffavg2008</t>
  </si>
  <si>
    <t>coeffthr2009</t>
  </si>
  <si>
    <t>coeffavg2009</t>
  </si>
  <si>
    <t>coeffthr2010</t>
  </si>
  <si>
    <t>coeffavg2010</t>
  </si>
  <si>
    <t>coeffthr2011</t>
  </si>
  <si>
    <t>coeffavg2011</t>
  </si>
  <si>
    <t>coeffthr2012</t>
  </si>
  <si>
    <t>coeffavg2012</t>
  </si>
  <si>
    <t>coeffthr2013</t>
  </si>
  <si>
    <t>coeffavg2013</t>
  </si>
  <si>
    <t>coeffthr2014</t>
  </si>
  <si>
    <t>coeffavg2014</t>
  </si>
  <si>
    <t>year</t>
  </si>
  <si>
    <t>coeffthr</t>
  </si>
  <si>
    <t>coeffbracketavg</t>
  </si>
  <si>
    <t>coefftopavg</t>
  </si>
  <si>
    <t>coeffb</t>
  </si>
  <si>
    <t>meancoeffthr</t>
  </si>
  <si>
    <t>meancoeffbracketavg</t>
  </si>
  <si>
    <t>meancoefftopavg</t>
  </si>
  <si>
    <t>meancoeffb</t>
  </si>
  <si>
    <t>meanb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</si>
</sst>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0.0000"/>
    <numFmt numFmtId="165" formatCode="0.0"/>
    <numFmt numFmtId="166" formatCode="General_)"/>
    <numFmt numFmtId="167" formatCode="_-* #,##0.00\ _€_-;\-* #,##0.00\ _€_-;_-* &quot;-&quot;??\ _€_-;_-@_-"/>
    <numFmt numFmtId="168" formatCode="#,##0.000"/>
    <numFmt numFmtId="169" formatCode="#,##0.0"/>
    <numFmt numFmtId="170" formatCode="#,##0.00__;\-#,##0.00__;#,##0.00__;@__"/>
    <numFmt numFmtId="171" formatCode="&quot;$&quot;#,##0_);\(&quot;$&quot;#,##0\)"/>
    <numFmt numFmtId="172" formatCode="_ * #,##0.00_ ;_ * \-#,##0.00_ ;_ * &quot;-&quot;??_ ;_ @_ "/>
    <numFmt numFmtId="173" formatCode="_ * #,##0.00_)\ _€_ ;_ * \(#,##0.00\)\ _€_ ;_ * &quot;-&quot;??_)\ _€_ ;_ @_ "/>
    <numFmt numFmtId="174" formatCode="\$#,##0\ ;\(\$#,##0\)"/>
  </numFmts>
  <fonts count="3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17"/>
      <name val="Calibri"/>
      <family val="2"/>
    </font>
    <font>
      <sz val="9"/>
      <color indexed="9"/>
      <name val="Times"/>
      <family val="1"/>
    </font>
    <font>
      <sz val="10"/>
      <name val="Arial"/>
      <family val="2"/>
    </font>
    <font>
      <sz val="9"/>
      <color indexed="8"/>
      <name val="Times"/>
      <family val="1"/>
    </font>
    <font>
      <sz val="12"/>
      <color indexed="24"/>
      <name val="Arial"/>
      <family val="2"/>
    </font>
    <font>
      <sz val="8"/>
      <name val="Helvetica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u/>
      <sz val="12"/>
      <color indexed="12"/>
      <name val="Calibri"/>
      <family val="2"/>
    </font>
    <font>
      <sz val="12"/>
      <color theme="1"/>
      <name val="Arial"/>
      <family val="2"/>
    </font>
    <font>
      <sz val="12"/>
      <color indexed="8"/>
      <name val="Calibri"/>
      <family val="2"/>
    </font>
    <font>
      <sz val="10"/>
      <name val="Verdana"/>
      <family val="2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</font>
    <font>
      <sz val="12"/>
      <name val="Arial CE"/>
    </font>
    <font>
      <sz val="11"/>
      <name val="Calibri"/>
      <family val="2"/>
    </font>
    <font>
      <sz val="7"/>
      <name val="Helvetic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Times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</font>
    <font>
      <b/>
      <sz val="1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</patternFill>
    </fill>
  </fills>
  <borders count="35">
    <border>
      <left/>
      <right/>
      <top/>
      <bottom/>
      <diagonal/>
    </border>
    <border>
      <left style="thick">
        <color auto="true"/>
      </left>
      <right/>
      <top style="thick">
        <color auto="true"/>
      </top>
      <bottom/>
      <diagonal/>
    </border>
    <border>
      <left/>
      <right/>
      <top style="thick">
        <color auto="true"/>
      </top>
      <bottom/>
      <diagonal/>
    </border>
    <border>
      <left style="thick">
        <color auto="true"/>
      </left>
      <right/>
      <top/>
      <bottom/>
      <diagonal/>
    </border>
    <border>
      <left style="thick">
        <color auto="true"/>
      </left>
      <right/>
      <top/>
      <bottom style="thick">
        <color auto="true"/>
      </bottom>
      <diagonal/>
    </border>
    <border>
      <left/>
      <right/>
      <top/>
      <bottom style="thick">
        <color auto="true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auto="true"/>
      </left>
      <right/>
      <top style="medium">
        <color auto="true"/>
      </top>
      <bottom/>
      <diagonal/>
    </border>
    <border>
      <left/>
      <right/>
      <top style="medium">
        <color auto="true"/>
      </top>
      <bottom/>
      <diagonal/>
    </border>
    <border>
      <left/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/>
      <top/>
      <bottom style="medium">
        <color auto="true"/>
      </bottom>
      <diagonal/>
    </border>
    <border>
      <left/>
      <right/>
      <top/>
      <bottom style="medium">
        <color auto="true"/>
      </bottom>
      <diagonal/>
    </border>
    <border>
      <left/>
      <right style="medium">
        <color auto="true"/>
      </right>
      <top/>
      <bottom style="medium">
        <color auto="true"/>
      </bottom>
      <diagonal/>
    </border>
    <border>
      <left style="medium">
        <color rgb="FF000000"/>
      </left>
      <right/>
      <top/>
      <bottom/>
      <diagonal/>
    </border>
    <border>
      <left style="medium">
        <color auto="true"/>
      </left>
      <right style="medium">
        <color rgb="FF000000"/>
      </right>
      <top style="medium">
        <color auto="true"/>
      </top>
      <bottom/>
      <diagonal/>
    </border>
    <border>
      <left/>
      <right style="medium">
        <color rgb="FF000000"/>
      </right>
      <top style="medium">
        <color auto="true"/>
      </top>
      <bottom/>
      <diagonal/>
    </border>
    <border>
      <left style="medium">
        <color auto="true"/>
      </left>
      <right style="medium">
        <color rgb="FF000000"/>
      </right>
      <top/>
      <bottom/>
      <diagonal/>
    </border>
    <border>
      <left/>
      <right style="medium">
        <color auto="true"/>
      </right>
      <top/>
      <bottom/>
      <diagonal/>
    </border>
    <border>
      <left style="medium">
        <color auto="true"/>
      </left>
      <right style="medium">
        <color rgb="FF000000"/>
      </right>
      <top/>
      <bottom style="medium">
        <color auto="true"/>
      </bottom>
      <diagonal/>
    </border>
    <border>
      <left/>
      <right style="medium">
        <color rgb="FF000000"/>
      </right>
      <top/>
      <bottom style="medium">
        <color auto="true"/>
      </bottom>
      <diagonal/>
    </border>
    <border>
      <left style="medium">
        <color auto="true"/>
      </left>
      <right/>
      <top/>
      <bottom/>
      <diagonal/>
    </border>
    <border>
      <left/>
      <right style="medium">
        <color auto="true"/>
      </right>
      <top style="thick">
        <color auto="true"/>
      </top>
      <bottom/>
      <diagonal/>
    </border>
    <border>
      <left/>
      <right style="medium">
        <color auto="true"/>
      </right>
      <top/>
      <bottom style="thick">
        <color auto="true"/>
      </bottom>
      <diagonal/>
    </border>
  </borders>
  <cellStyleXfs count="149">
    <xf numFmtId="0" fontId="0" fillId="0" borderId="0"/>
    <xf numFmtId="0" fontId="4" fillId="3" borderId="0" applyNumberFormat="false" applyBorder="false" applyAlignment="false" applyProtection="false"/>
    <xf numFmtId="166" fontId="5" fillId="0" borderId="0">
      <alignment vertical="top"/>
    </xf>
    <xf numFmtId="167" fontId="6" fillId="0" borderId="0" applyFont="false" applyFill="false" applyBorder="false" applyAlignment="false" applyProtection="false"/>
    <xf numFmtId="3" fontId="7" fillId="0" borderId="0" applyFill="false" applyBorder="false">
      <alignment horizontal="right" vertical="top"/>
    </xf>
    <xf numFmtId="168" fontId="7" fillId="0" borderId="0" applyFill="false" applyBorder="false">
      <alignment horizontal="right" vertical="top"/>
    </xf>
    <xf numFmtId="3" fontId="7" fillId="0" borderId="0" applyFill="false" applyBorder="false">
      <alignment horizontal="right" vertical="top"/>
    </xf>
    <xf numFmtId="169" fontId="5" fillId="0" borderId="0" applyFont="false" applyFill="false" applyBorder="false">
      <alignment horizontal="right" vertical="top"/>
    </xf>
    <xf numFmtId="170" fontId="7" fillId="0" borderId="0" applyFont="false" applyFill="false" applyBorder="false" applyAlignment="false" applyProtection="false">
      <alignment horizontal="right" vertical="top"/>
    </xf>
    <xf numFmtId="168" fontId="7" fillId="0" borderId="0">
      <alignment horizontal="right" vertical="top"/>
    </xf>
    <xf numFmtId="3" fontId="6" fillId="0" borderId="0" applyFont="false" applyFill="false" applyBorder="false" applyAlignment="false" applyProtection="false"/>
    <xf numFmtId="171" fontId="6" fillId="0" borderId="0" applyFont="false" applyFill="false" applyBorder="false" applyAlignment="false" applyProtection="false"/>
    <xf numFmtId="0" fontId="8" fillId="0" borderId="0" applyFont="false" applyFill="false" applyBorder="false" applyAlignment="false" applyProtection="false"/>
    <xf numFmtId="172" fontId="9" fillId="0" borderId="0" applyFont="false" applyFill="false" applyBorder="false" applyAlignment="false" applyProtection="false"/>
    <xf numFmtId="0" fontId="10" fillId="0" borderId="0" applyNumberFormat="false" applyFill="false" applyBorder="false" applyAlignment="false" applyProtection="false"/>
    <xf numFmtId="0" fontId="11" fillId="0" borderId="0" applyNumberFormat="false" applyFill="false" applyBorder="false" applyAlignment="false" applyProtection="false"/>
    <xf numFmtId="3" fontId="8" fillId="0" borderId="0" applyFont="false" applyFill="false" applyBorder="false" applyAlignment="false" applyProtection="false"/>
    <xf numFmtId="2" fontId="6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  <xf numFmtId="173" fontId="13" fillId="0" borderId="0" applyFont="false" applyFill="false" applyBorder="false" applyAlignment="false" applyProtection="false"/>
    <xf numFmtId="174" fontId="8" fillId="0" borderId="0" applyFont="false" applyFill="false" applyBorder="false" applyAlignment="false" applyProtection="false"/>
    <xf numFmtId="0" fontId="6" fillId="0" borderId="0"/>
    <xf numFmtId="0" fontId="6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3" fillId="0" borderId="0"/>
    <xf numFmtId="0" fontId="13" fillId="0" borderId="0"/>
    <xf numFmtId="0" fontId="6" fillId="0" borderId="0"/>
    <xf numFmtId="0" fontId="14" fillId="0" borderId="0"/>
    <xf numFmtId="0" fontId="1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6" fillId="0" borderId="14" applyNumberFormat="false" applyFill="false" applyAlignment="false" applyProtection="false"/>
    <xf numFmtId="1" fontId="5" fillId="0" borderId="0">
      <alignment vertical="top" wrapText="true"/>
    </xf>
    <xf numFmtId="1" fontId="17" fillId="0" borderId="0" applyFill="false" applyBorder="false" applyProtection="false"/>
    <xf numFmtId="1" fontId="16" fillId="0" borderId="0" applyFont="false" applyFill="false" applyBorder="false" applyProtection="false">
      <alignment vertical="center"/>
    </xf>
    <xf numFmtId="1" fontId="18" fillId="0" borderId="0">
      <alignment horizontal="right" vertical="top"/>
    </xf>
    <xf numFmtId="1" fontId="7" fillId="0" borderId="0" applyNumberFormat="false" applyFill="false" applyBorder="false">
      <alignment vertical="top"/>
    </xf>
    <xf numFmtId="0" fontId="19" fillId="0" borderId="0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6" fillId="0" borderId="0" applyFont="false" applyFill="false" applyBorder="false" applyAlignment="false" applyProtection="false"/>
    <xf numFmtId="167" fontId="6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6" fillId="0" borderId="0" applyFont="false" applyFill="false" applyBorder="false" applyAlignment="false" applyProtection="false"/>
    <xf numFmtId="9" fontId="14" fillId="0" borderId="0" applyFont="false" applyFill="false" applyBorder="false" applyAlignment="false" applyProtection="false"/>
    <xf numFmtId="9" fontId="6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9" fontId="14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20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0" fontId="6" fillId="0" borderId="0"/>
    <xf numFmtId="0" fontId="6" fillId="0" borderId="0"/>
    <xf numFmtId="2" fontId="6" fillId="0" borderId="0" applyFont="false" applyFill="false" applyBorder="false" applyProtection="false">
      <alignment horizontal="right"/>
    </xf>
    <xf numFmtId="2" fontId="6" fillId="0" borderId="0" applyFont="false" applyFill="false" applyBorder="false" applyProtection="false">
      <alignment horizontal="right"/>
    </xf>
    <xf numFmtId="0" fontId="21" fillId="0" borderId="15">
      <alignment horizontal="center"/>
    </xf>
    <xf numFmtId="49" fontId="7" fillId="0" borderId="0" applyFill="false" applyBorder="false" applyAlignment="false" applyProtection="false">
      <alignment vertical="top"/>
    </xf>
    <xf numFmtId="0" fontId="22" fillId="0" borderId="16" applyNumberFormat="false" applyFill="false" applyAlignment="false" applyProtection="false"/>
    <xf numFmtId="0" fontId="23" fillId="0" borderId="17" applyNumberFormat="false" applyFill="false" applyAlignment="false" applyProtection="false"/>
    <xf numFmtId="0" fontId="24" fillId="0" borderId="18" applyNumberFormat="false" applyFill="false" applyAlignment="false" applyProtection="false"/>
    <xf numFmtId="0" fontId="24" fillId="0" borderId="0" applyNumberFormat="false" applyFill="false" applyBorder="false" applyAlignment="false" applyProtection="false"/>
    <xf numFmtId="2" fontId="8" fillId="0" borderId="0" applyFont="false" applyFill="false" applyBorder="false" applyAlignment="false" applyProtection="false"/>
    <xf numFmtId="1" fontId="25" fillId="0" borderId="0">
      <alignment vertical="top" wrapText="true"/>
    </xf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43" fontId="29" fillId="0" borderId="0" applyFon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</cellStyleXfs>
  <cellXfs count="67">
    <xf numFmtId="0" fontId="0" fillId="0" borderId="0" xfId="0"/>
    <xf numFmtId="0" fontId="2" fillId="0" borderId="0" xfId="0" applyFont="true"/>
    <xf numFmtId="164" fontId="2" fillId="0" borderId="0" xfId="0" applyNumberFormat="true" applyFont="true" applyBorder="true" applyAlignment="true">
      <alignment horizontal="center"/>
    </xf>
    <xf numFmtId="0" fontId="2" fillId="0" borderId="0" xfId="0" applyFont="true" applyBorder="true"/>
    <xf numFmtId="165" fontId="2" fillId="2" borderId="13" xfId="0" applyNumberFormat="true" applyFont="true" applyFill="true" applyBorder="true" applyAlignment="true">
      <alignment horizontal="center" wrapText="true"/>
    </xf>
    <xf numFmtId="0" fontId="3" fillId="0" borderId="19" xfId="0" applyFont="true" applyBorder="true"/>
    <xf numFmtId="0" fontId="2" fillId="0" borderId="20" xfId="0" applyFont="true" applyBorder="true"/>
    <xf numFmtId="0" fontId="2" fillId="0" borderId="21" xfId="0" applyFont="true" applyBorder="true"/>
    <xf numFmtId="0" fontId="3" fillId="0" borderId="22" xfId="0" applyFont="true" applyBorder="true"/>
    <xf numFmtId="0" fontId="2" fillId="0" borderId="23" xfId="0" applyFont="true" applyBorder="true"/>
    <xf numFmtId="0" fontId="3" fillId="0" borderId="24" xfId="0" applyFont="true" applyBorder="true"/>
    <xf numFmtId="0" fontId="2" fillId="0" borderId="20" xfId="0" applyFont="true" applyBorder="true" applyAlignment="true">
      <alignment horizontal="center"/>
    </xf>
    <xf numFmtId="0" fontId="2" fillId="0" borderId="21" xfId="0" applyFont="true" applyBorder="true" applyAlignment="true">
      <alignment horizontal="center"/>
    </xf>
    <xf numFmtId="0" fontId="3" fillId="2" borderId="8" xfId="0" applyFont="true" applyFill="true" applyBorder="true" applyAlignment="true">
      <alignment horizontal="center" wrapText="true"/>
    </xf>
    <xf numFmtId="0" fontId="3" fillId="2" borderId="25" xfId="0" applyFont="true" applyFill="true" applyBorder="true" applyAlignment="true">
      <alignment horizontal="center" wrapText="true"/>
    </xf>
    <xf numFmtId="165" fontId="3" fillId="2" borderId="26" xfId="0" applyNumberFormat="true" applyFont="true" applyFill="true" applyBorder="true" applyAlignment="true">
      <alignment horizontal="center" wrapText="true"/>
    </xf>
    <xf numFmtId="165" fontId="2" fillId="2" borderId="27" xfId="0" applyNumberFormat="true" applyFont="true" applyFill="true" applyBorder="true" applyAlignment="true">
      <alignment horizontal="center" wrapText="true"/>
    </xf>
    <xf numFmtId="165" fontId="3" fillId="2" borderId="28" xfId="0" applyNumberFormat="true" applyFont="true" applyFill="true" applyBorder="true" applyAlignment="true">
      <alignment horizontal="center" wrapText="true"/>
    </xf>
    <xf numFmtId="0" fontId="28" fillId="0" borderId="0" xfId="0" applyFont="true"/>
    <xf numFmtId="0" fontId="2" fillId="0" borderId="0" xfId="0" applyFont="true" applyBorder="true" applyAlignment="true">
      <alignment horizontal="center" wrapText="true"/>
    </xf>
    <xf numFmtId="0" fontId="2" fillId="0" borderId="19" xfId="0" applyFont="true" applyBorder="true"/>
    <xf numFmtId="0" fontId="2" fillId="0" borderId="32" xfId="0" applyFont="true" applyBorder="true"/>
    <xf numFmtId="164" fontId="2" fillId="0" borderId="29" xfId="0" applyNumberFormat="true" applyFont="true" applyBorder="true" applyAlignment="true">
      <alignment horizontal="center"/>
    </xf>
    <xf numFmtId="0" fontId="2" fillId="0" borderId="22" xfId="0" applyFont="true" applyBorder="true"/>
    <xf numFmtId="164" fontId="2" fillId="0" borderId="23" xfId="0" applyNumberFormat="true" applyFont="true" applyBorder="true" applyAlignment="true">
      <alignment horizontal="center"/>
    </xf>
    <xf numFmtId="164" fontId="2" fillId="0" borderId="24" xfId="0" applyNumberFormat="true" applyFont="true" applyBorder="true" applyAlignment="true">
      <alignment horizontal="center"/>
    </xf>
    <xf numFmtId="165" fontId="2" fillId="2" borderId="20" xfId="0" applyNumberFormat="true" applyFont="true" applyFill="true" applyBorder="true" applyAlignment="true">
      <alignment horizontal="center" wrapText="true"/>
    </xf>
    <xf numFmtId="165" fontId="2" fillId="2" borderId="0" xfId="0" applyNumberFormat="true" applyFont="true" applyFill="true" applyBorder="true" applyAlignment="true">
      <alignment horizontal="center" wrapText="true"/>
    </xf>
    <xf numFmtId="43" fontId="0" fillId="0" borderId="0" xfId="0" applyNumberFormat="true"/>
    <xf numFmtId="2" fontId="30" fillId="0" borderId="22" xfId="0" applyNumberFormat="true" applyFont="true" applyBorder="true" applyAlignment="true">
      <alignment horizontal="right" vertical="center"/>
    </xf>
    <xf numFmtId="2" fontId="30" fillId="0" borderId="23" xfId="0" applyNumberFormat="true" applyFont="true" applyBorder="true" applyAlignment="true">
      <alignment horizontal="right" vertical="center"/>
    </xf>
    <xf numFmtId="2" fontId="30" fillId="0" borderId="24" xfId="0" applyNumberFormat="true" applyFont="true" applyBorder="true" applyAlignment="true">
      <alignment horizontal="right" vertical="center"/>
    </xf>
    <xf numFmtId="43" fontId="6" fillId="2" borderId="19" xfId="128" applyFont="true" applyFill="true" applyBorder="true" applyAlignment="true">
      <alignment horizontal="right" vertical="center" wrapText="true"/>
    </xf>
    <xf numFmtId="43" fontId="6" fillId="0" borderId="20" xfId="128" applyFont="true" applyBorder="true" applyAlignment="true">
      <alignment horizontal="right" vertical="center"/>
    </xf>
    <xf numFmtId="43" fontId="6" fillId="2" borderId="20" xfId="128" applyFont="true" applyFill="true" applyBorder="true" applyAlignment="true">
      <alignment horizontal="right" vertical="center" wrapText="true"/>
    </xf>
    <xf numFmtId="43" fontId="6" fillId="0" borderId="21" xfId="128" applyFont="true" applyBorder="true" applyAlignment="true">
      <alignment horizontal="right" vertical="center"/>
    </xf>
    <xf numFmtId="43" fontId="6" fillId="2" borderId="32" xfId="128" applyFont="true" applyFill="true" applyBorder="true" applyAlignment="true">
      <alignment horizontal="right" vertical="center" wrapText="true"/>
    </xf>
    <xf numFmtId="43" fontId="6" fillId="0" borderId="0" xfId="128" applyFont="true" applyBorder="true" applyAlignment="true">
      <alignment horizontal="right" vertical="center"/>
    </xf>
    <xf numFmtId="43" fontId="6" fillId="2" borderId="0" xfId="128" applyFont="true" applyFill="true" applyBorder="true" applyAlignment="true">
      <alignment horizontal="right" vertical="center" wrapText="true"/>
    </xf>
    <xf numFmtId="43" fontId="6" fillId="0" borderId="29" xfId="128" applyFont="true" applyBorder="true" applyAlignment="true">
      <alignment horizontal="right" vertical="center"/>
    </xf>
    <xf numFmtId="0" fontId="31" fillId="2" borderId="11" xfId="0" applyFont="true" applyFill="true" applyBorder="true" applyAlignment="true">
      <alignment horizontal="center" wrapText="true"/>
    </xf>
    <xf numFmtId="165" fontId="31" fillId="2" borderId="30" xfId="0" applyNumberFormat="true" applyFont="true" applyFill="true" applyBorder="true" applyAlignment="true">
      <alignment horizontal="center" wrapText="true"/>
    </xf>
    <xf numFmtId="165" fontId="31" fillId="2" borderId="31" xfId="0" applyNumberFormat="true" applyFont="true" applyFill="true" applyBorder="true" applyAlignment="true">
      <alignment horizontal="center" wrapText="true"/>
    </xf>
    <xf numFmtId="165" fontId="31" fillId="2" borderId="23" xfId="0" applyNumberFormat="true" applyFont="true" applyFill="true" applyBorder="true" applyAlignment="true">
      <alignment horizontal="center" wrapText="true"/>
    </xf>
    <xf numFmtId="0" fontId="3" fillId="0" borderId="19" xfId="0" applyFont="true" applyBorder="true" applyAlignment="true">
      <alignment horizontal="center" vertical="center"/>
    </xf>
    <xf numFmtId="0" fontId="3" fillId="0" borderId="21" xfId="0" applyFont="true" applyBorder="true" applyAlignment="true">
      <alignment horizontal="center" vertical="center"/>
    </xf>
    <xf numFmtId="0" fontId="3" fillId="0" borderId="22" xfId="0" applyFont="true" applyBorder="true" applyAlignment="true">
      <alignment horizontal="center" vertical="center"/>
    </xf>
    <xf numFmtId="0" fontId="3" fillId="0" borderId="24" xfId="0" applyFont="true" applyBorder="true" applyAlignment="true">
      <alignment horizontal="center" vertical="center"/>
    </xf>
    <xf numFmtId="0" fontId="3" fillId="2" borderId="7" xfId="0" applyFont="true" applyFill="true" applyBorder="true" applyAlignment="true">
      <alignment horizontal="center" vertical="center" wrapText="true"/>
    </xf>
    <xf numFmtId="0" fontId="3" fillId="2" borderId="10" xfId="0" applyFont="true" applyFill="true" applyBorder="true" applyAlignment="true">
      <alignment horizontal="center" vertical="center" wrapText="true"/>
    </xf>
    <xf numFmtId="0" fontId="3" fillId="2" borderId="12" xfId="0" applyFont="true" applyFill="true" applyBorder="true" applyAlignment="true">
      <alignment horizontal="center" vertical="center" wrapText="true"/>
    </xf>
    <xf numFmtId="0" fontId="3" fillId="2" borderId="8" xfId="0" applyFont="true" applyFill="true" applyBorder="true" applyAlignment="true">
      <alignment horizontal="center" vertical="center" wrapText="true"/>
    </xf>
    <xf numFmtId="0" fontId="3" fillId="2" borderId="25" xfId="0" applyFont="true" applyFill="true" applyBorder="true" applyAlignment="true">
      <alignment horizontal="center" vertical="center" wrapText="true"/>
    </xf>
    <xf numFmtId="0" fontId="2" fillId="2" borderId="10" xfId="0" applyFont="true" applyFill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33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2" fillId="0" borderId="29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2" fillId="0" borderId="34" xfId="0" applyFont="true" applyBorder="true" applyAlignment="true">
      <alignment horizontal="center" vertical="center" wrapText="true"/>
    </xf>
  </cellXfs>
  <cellStyles count="149">
    <cellStyle name="Bon" xfId="1"/>
    <cellStyle name="caché" xfId="2"/>
    <cellStyle name="Comma" xfId="128" builtinId="3"/>
    <cellStyle name="Comma 2" xfId="3"/>
    <cellStyle name="Comma(0)" xfId="4"/>
    <cellStyle name="Comma(3)" xfId="5"/>
    <cellStyle name="Comma[0]" xfId="6"/>
    <cellStyle name="Comma[1]" xfId="7"/>
    <cellStyle name="Comma[2]__" xfId="8"/>
    <cellStyle name="Comma[3]" xfId="9"/>
    <cellStyle name="Comma0" xfId="10"/>
    <cellStyle name="Currency0" xfId="11"/>
    <cellStyle name="Date" xfId="12"/>
    <cellStyle name="Dezimal_03-09-03" xfId="13"/>
    <cellStyle name="En-tête 1" xfId="14"/>
    <cellStyle name="En-tête 2" xfId="15"/>
    <cellStyle name="Financier0" xfId="16"/>
    <cellStyle name="Fixed" xfId="17"/>
    <cellStyle name="Followed Hyperlink" xfId="81" builtinId="9" hidden="true"/>
    <cellStyle name="Followed Hyperlink" xfId="83" builtinId="9" hidden="true"/>
    <cellStyle name="Followed Hyperlink" xfId="85" builtinId="9" hidden="true"/>
    <cellStyle name="Followed Hyperlink" xfId="87" builtinId="9" hidden="true"/>
    <cellStyle name="Followed Hyperlink" xfId="89" builtinId="9" hidden="true"/>
    <cellStyle name="Followed Hyperlink" xfId="91" builtinId="9" hidden="true"/>
    <cellStyle name="Followed Hyperlink" xfId="93" builtinId="9" hidden="true"/>
    <cellStyle name="Followed Hyperlink" xfId="95" builtinId="9" hidden="true"/>
    <cellStyle name="Followed Hyperlink" xfId="97" builtinId="9" hidden="true"/>
    <cellStyle name="Followed Hyperlink" xfId="99" builtinId="9" hidden="true"/>
    <cellStyle name="Followed Hyperlink" xfId="101" builtinId="9" hidden="true"/>
    <cellStyle name="Followed Hyperlink" xfId="103" builtinId="9" hidden="true"/>
    <cellStyle name="Followed Hyperlink" xfId="105" builtinId="9" hidden="true"/>
    <cellStyle name="Followed Hyperlink" xfId="107" builtinId="9" hidden="true"/>
    <cellStyle name="Followed Hyperlink" xfId="109" builtinId="9" hidden="true"/>
    <cellStyle name="Followed Hyperlink" xfId="111" builtinId="9" hidden="true"/>
    <cellStyle name="Followed Hyperlink" xfId="113" builtinId="9" hidden="true"/>
    <cellStyle name="Followed Hyperlink" xfId="115" builtinId="9" hidden="true"/>
    <cellStyle name="Followed Hyperlink" xfId="117" builtinId="9" hidden="true"/>
    <cellStyle name="Followed Hyperlink" xfId="119" builtinId="9" hidden="true"/>
    <cellStyle name="Followed Hyperlink" xfId="121" builtinId="9" hidden="true"/>
    <cellStyle name="Followed Hyperlink" xfId="123" builtinId="9" hidden="true"/>
    <cellStyle name="Followed Hyperlink" xfId="125" builtinId="9" hidden="true"/>
    <cellStyle name="Followed Hyperlink" xfId="127" builtinId="9" hidden="true"/>
    <cellStyle name="Followed Hyperlink" xfId="130" builtinId="9" hidden="true"/>
    <cellStyle name="Followed Hyperlink" xfId="132" builtinId="9" hidden="true"/>
    <cellStyle name="Followed Hyperlink" xfId="134" builtinId="9" hidden="true"/>
    <cellStyle name="Followed Hyperlink" xfId="136" builtinId="9" hidden="true"/>
    <cellStyle name="Followed Hyperlink" xfId="138" builtinId="9" hidden="true"/>
    <cellStyle name="Followed Hyperlink" xfId="140" builtinId="9" hidden="true"/>
    <cellStyle name="Followed Hyperlink" xfId="142" builtinId="9" hidden="true"/>
    <cellStyle name="Followed Hyperlink" xfId="144" builtinId="9" hidden="true"/>
    <cellStyle name="Followed Hyperlink" xfId="146" builtinId="9" hidden="true"/>
    <cellStyle name="Followed Hyperlink" xfId="148" builtinId="9" hidden="true"/>
    <cellStyle name="Hyperlink" xfId="80" builtinId="8" hidden="true"/>
    <cellStyle name="Hyperlink" xfId="82" builtinId="8" hidden="true"/>
    <cellStyle name="Hyperlink" xfId="84" builtinId="8" hidden="true"/>
    <cellStyle name="Hyperlink" xfId="86" builtinId="8" hidden="true"/>
    <cellStyle name="Hyperlink" xfId="88" builtinId="8" hidden="true"/>
    <cellStyle name="Hyperlink" xfId="90" builtinId="8" hidden="true"/>
    <cellStyle name="Hyperlink" xfId="92" builtinId="8" hidden="true"/>
    <cellStyle name="Hyperlink" xfId="94" builtinId="8" hidden="true"/>
    <cellStyle name="Hyperlink" xfId="96" builtinId="8" hidden="true"/>
    <cellStyle name="Hyperlink" xfId="98" builtinId="8" hidden="true"/>
    <cellStyle name="Hyperlink" xfId="100" builtinId="8" hidden="true"/>
    <cellStyle name="Hyperlink" xfId="102" builtinId="8" hidden="true"/>
    <cellStyle name="Hyperlink" xfId="104" builtinId="8" hidden="true"/>
    <cellStyle name="Hyperlink" xfId="106" builtinId="8" hidden="true"/>
    <cellStyle name="Hyperlink" xfId="108" builtinId="8" hidden="true"/>
    <cellStyle name="Hyperlink" xfId="110" builtinId="8" hidden="true"/>
    <cellStyle name="Hyperlink" xfId="112" builtinId="8" hidden="true"/>
    <cellStyle name="Hyperlink" xfId="114" builtinId="8" hidden="true"/>
    <cellStyle name="Hyperlink" xfId="116" builtinId="8" hidden="true"/>
    <cellStyle name="Hyperlink" xfId="118" builtinId="8" hidden="true"/>
    <cellStyle name="Hyperlink" xfId="120" builtinId="8" hidden="true"/>
    <cellStyle name="Hyperlink" xfId="122" builtinId="8" hidden="true"/>
    <cellStyle name="Hyperlink" xfId="124" builtinId="8" hidden="true"/>
    <cellStyle name="Hyperlink" xfId="126" builtinId="8" hidden="true"/>
    <cellStyle name="Hyperlink" xfId="129" builtinId="8" hidden="true"/>
    <cellStyle name="Hyperlink" xfId="131" builtinId="8" hidden="true"/>
    <cellStyle name="Hyperlink" xfId="133" builtinId="8" hidden="true"/>
    <cellStyle name="Hyperlink" xfId="135" builtinId="8" hidden="true"/>
    <cellStyle name="Hyperlink" xfId="137" builtinId="8" hidden="true"/>
    <cellStyle name="Hyperlink" xfId="139" builtinId="8" hidden="true"/>
    <cellStyle name="Hyperlink" xfId="141" builtinId="8" hidden="true"/>
    <cellStyle name="Hyperlink" xfId="143" builtinId="8" hidden="true"/>
    <cellStyle name="Hyperlink" xfId="145" builtinId="8" hidden="true"/>
    <cellStyle name="Hyperlink" xfId="147" builtinId="8" hidden="true"/>
    <cellStyle name="Lien hypertexte 2" xfId="18"/>
    <cellStyle name="Milliers 2" xfId="19"/>
    <cellStyle name="Monétaire0" xfId="20"/>
    <cellStyle name="Motif" xfId="21"/>
    <cellStyle name="Normaali_Eduskuntavaalit" xfId="22"/>
    <cellStyle name="Normal" xfId="0" builtinId="0"/>
    <cellStyle name="Normal 10" xfId="23"/>
    <cellStyle name="Normal 11" xfId="24"/>
    <cellStyle name="Normal 12" xfId="25"/>
    <cellStyle name="Normal 12 2" xfId="26"/>
    <cellStyle name="Normal 2" xfId="27"/>
    <cellStyle name="Normal 2 2" xfId="28"/>
    <cellStyle name="Normal 2 2 2" xfId="29"/>
    <cellStyle name="Normal 2 3" xfId="30"/>
    <cellStyle name="Normal 2 4" xfId="31"/>
    <cellStyle name="Normal 2 4 2" xfId="32"/>
    <cellStyle name="Normal 2_AccumulationEquation" xfId="33"/>
    <cellStyle name="Normal 3" xfId="34"/>
    <cellStyle name="Normal 3 2" xfId="35"/>
    <cellStyle name="Normal 3 3" xfId="36"/>
    <cellStyle name="Normal 4" xfId="37"/>
    <cellStyle name="Normal 4 2" xfId="38"/>
    <cellStyle name="Normal 5" xfId="39"/>
    <cellStyle name="Normal 6" xfId="40"/>
    <cellStyle name="Normal 7" xfId="41"/>
    <cellStyle name="Normal 8" xfId="42"/>
    <cellStyle name="Normal 9" xfId="43"/>
    <cellStyle name="Normal GHG whole table" xfId="44"/>
    <cellStyle name="Normal-blank" xfId="45"/>
    <cellStyle name="Normal-bottom" xfId="46"/>
    <cellStyle name="Normal-center" xfId="47"/>
    <cellStyle name="Normal-droit" xfId="48"/>
    <cellStyle name="Normal-top" xfId="49"/>
    <cellStyle name="normální_Nove vystupy_DOPOCTENE" xfId="50"/>
    <cellStyle name="Percent 2" xfId="51"/>
    <cellStyle name="Percent 2 2" xfId="52"/>
    <cellStyle name="Percent 3" xfId="53"/>
    <cellStyle name="Pilkku_Esimerkkejä kaavioista.xls Kaavio 1" xfId="54"/>
    <cellStyle name="Pourcentage 10" xfId="55"/>
    <cellStyle name="Pourcentage 2" xfId="56"/>
    <cellStyle name="Pourcentage 2 2" xfId="57"/>
    <cellStyle name="Pourcentage 3" xfId="58"/>
    <cellStyle name="Pourcentage 3 2" xfId="59"/>
    <cellStyle name="Pourcentage 4" xfId="60"/>
    <cellStyle name="Pourcentage 5" xfId="61"/>
    <cellStyle name="Pourcentage 5 2" xfId="62"/>
    <cellStyle name="Pourcentage 6" xfId="63"/>
    <cellStyle name="Pourcentage 6 2" xfId="64"/>
    <cellStyle name="Pourcentage 7" xfId="65"/>
    <cellStyle name="Pourcentage 8" xfId="66"/>
    <cellStyle name="Pourcentage 9" xfId="67"/>
    <cellStyle name="Standard 11" xfId="68"/>
    <cellStyle name="Standard_2 + 3" xfId="69"/>
    <cellStyle name="Style 24" xfId="70"/>
    <cellStyle name="Style 25" xfId="71"/>
    <cellStyle name="style_col_headings" xfId="72"/>
    <cellStyle name="TEXT" xfId="73"/>
    <cellStyle name="Titre 1" xfId="74"/>
    <cellStyle name="Titre 2" xfId="75"/>
    <cellStyle name="Titre 3" xfId="76"/>
    <cellStyle name="Titre 4" xfId="77"/>
    <cellStyle name="Virgule fixe" xfId="78"/>
    <cellStyle name="Wrapped" xfId="79"/>
  </cellStyles>
  <dxfs count="0"/>
  <tableStyles count="0" defaultTableStyle="TableStyleMedium9" defaultPivotStyle="PivotStyleMedium4"/>
</styleSheet>
</file>

<file path=xl/_rels/workbook.xml.rels><?xml version="1.0" encoding="UTF-8"?><Relationships xmlns="http://schemas.openxmlformats.org/package/2006/relationships"><Relationship Target="externalLinks/externalLink2.xml" Type="http://schemas.openxmlformats.org/officeDocument/2006/relationships/externalLink" Id="rId11"/><Relationship Target="theme/theme1.xml" Type="http://schemas.openxmlformats.org/officeDocument/2006/relationships/theme" Id="rId12"/><Relationship Target="styles.xml" Type="http://schemas.openxmlformats.org/officeDocument/2006/relationships/styles" Id="rId13"/><Relationship Target="sharedStrings.xml" Type="http://schemas.openxmlformats.org/officeDocument/2006/relationships/sharedStrings" Id="rId1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externalLinks/externalLink1.xml" Type="http://schemas.openxmlformats.org/officeDocument/2006/relationships/externalLink" Id="rId10"/></Relationships>
</file>

<file path=xl/externalLinks/_rels/externalLink1.xml.rels><?xml version="1.0" encoding="UTF-8"?><Relationships xmlns="http://schemas.openxmlformats.org/package/2006/relationships"><Relationship TargetMode="External" Target="/C/nowa.nuff.ox.ac.uk/senate%20poverty%20response/pov%20response/minimum%20wage.xls" Type="http://schemas.openxmlformats.org/officeDocument/2006/relationships/externalLinkPath" Id="rId1"/></Relationships>
</file>

<file path=xl/externalLinks/_rels/externalLink2.xml.rels><?xml version="1.0" encoding="UTF-8"?><Relationships xmlns="http://schemas.openxmlformats.org/package/2006/relationships"><Relationship TargetMode="External" Target="/Users/lydiaassouad/Documents/Microsoft%20User%20Data/Office%202011%20AutoRecovery/PYZ2017DistributionSeries/XlsSeries/All%20couples%201970%20to%202004%20MFTTAWE%20comparison.xls" Type="http://schemas.openxmlformats.org/officeDocument/2006/relationships/externalLinkPath" Id="rId1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"/>
      <sheetName val="Output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38"/>
  <sheetViews>
    <sheetView topLeftCell="A7" workbookViewId="0">
      <selection activeCell="G36" sqref="G36"/>
    </sheetView>
  </sheetViews>
  <sheetFormatPr baseColWidth="10" defaultRowHeight="13"/>
  <cols>
    <col min="1" max="6" width="10.5" style="1" customWidth="true"/>
    <col min="7" max="7" width="13.5" style="1" customWidth="true"/>
    <col min="8" max="8" width="11.1640625" style="1" customWidth="true"/>
    <col min="9" max="16384" width="10.83203125" style="1"/>
  </cols>
  <sheetData>
    <row r="1" ht="14" thickBot="true"/>
    <row r="2" ht="14" customHeight="true" thickTop="true">
      <c r="G2" s="54" t="s">
        <v>5</v>
      </c>
      <c r="H2" s="55"/>
      <c r="I2" s="55"/>
      <c r="J2" s="55"/>
      <c r="K2" s="55"/>
      <c r="L2" s="55"/>
      <c r="M2" s="5" t="s">
        <v>0</v>
      </c>
      <c r="N2" s="6"/>
      <c r="O2" s="6"/>
      <c r="P2" s="7"/>
      <c r="R2" s="58" t="s">
        <v>13</v>
      </c>
      <c r="S2" s="59"/>
      <c r="T2" s="60"/>
      <c r="U2" s="20"/>
      <c r="V2" s="11" t="s">
        <v>11</v>
      </c>
      <c r="W2" s="12" t="s">
        <v>12</v>
      </c>
      <c r="X2" s="20"/>
      <c r="Y2" s="11" t="s">
        <v>11</v>
      </c>
      <c r="Z2" s="12" t="s">
        <v>12</v>
      </c>
    </row>
    <row r="3" ht="14" thickBot="true">
      <c r="G3" s="56"/>
      <c r="H3" s="57"/>
      <c r="I3" s="57"/>
      <c r="J3" s="57"/>
      <c r="K3" s="57"/>
      <c r="L3" s="57"/>
      <c r="M3" s="8" t="s">
        <v>1</v>
      </c>
      <c r="N3" s="9"/>
      <c r="O3" s="9"/>
      <c r="P3" s="10">
        <v>1</v>
      </c>
      <c r="R3" s="61"/>
      <c r="S3" s="62"/>
      <c r="T3" s="63"/>
      <c r="U3" s="21">
        <v>2005</v>
      </c>
      <c r="V3" s="2">
        <v>0.99</v>
      </c>
      <c r="W3" s="22">
        <v>2.6352249999999997</v>
      </c>
      <c r="X3" s="21">
        <v>2010</v>
      </c>
      <c r="Y3" s="2">
        <v>0.99</v>
      </c>
      <c r="Z3" s="22">
        <v>2.8</v>
      </c>
    </row>
    <row r="4">
      <c r="R4" s="61"/>
      <c r="S4" s="62"/>
      <c r="T4" s="63"/>
      <c r="U4" s="21">
        <v>2006</v>
      </c>
      <c r="V4" s="2">
        <v>0.99</v>
      </c>
      <c r="W4" s="22">
        <v>3.0333333333333332</v>
      </c>
      <c r="X4" s="21">
        <v>2011</v>
      </c>
      <c r="Y4" s="2">
        <v>0.99</v>
      </c>
      <c r="Z4" s="22">
        <v>2.7</v>
      </c>
    </row>
    <row r="5">
      <c r="R5" s="61"/>
      <c r="S5" s="62"/>
      <c r="T5" s="63"/>
      <c r="U5" s="21">
        <v>2007</v>
      </c>
      <c r="V5" s="2">
        <v>0.99</v>
      </c>
      <c r="W5" s="22">
        <v>2.9658333333333333</v>
      </c>
      <c r="X5" s="21">
        <v>2012</v>
      </c>
      <c r="Y5" s="2">
        <v>0.99</v>
      </c>
      <c r="Z5" s="22">
        <v>2.7</v>
      </c>
    </row>
    <row r="6">
      <c r="R6" s="61"/>
      <c r="S6" s="62"/>
      <c r="T6" s="63"/>
      <c r="U6" s="21">
        <v>2008</v>
      </c>
      <c r="V6" s="2">
        <v>0.99</v>
      </c>
      <c r="W6" s="22">
        <v>2.8983333333333334</v>
      </c>
      <c r="X6" s="21">
        <v>2013</v>
      </c>
      <c r="Y6" s="2">
        <v>0.99</v>
      </c>
      <c r="Z6" s="22">
        <v>2.8</v>
      </c>
    </row>
    <row r="7" ht="14" thickBot="true">
      <c r="R7" s="64"/>
      <c r="S7" s="65"/>
      <c r="T7" s="66"/>
      <c r="U7" s="23">
        <v>2009</v>
      </c>
      <c r="V7" s="24">
        <v>0.99</v>
      </c>
      <c r="W7" s="25">
        <v>2.9658333333333338</v>
      </c>
      <c r="X7" s="23">
        <v>2014</v>
      </c>
      <c r="Y7" s="24">
        <v>0.99</v>
      </c>
      <c r="Z7" s="25">
        <v>2.8</v>
      </c>
    </row>
    <row r="8" ht="14" thickTop="true">
      <c r="R8" s="19"/>
      <c r="S8" s="19"/>
      <c r="T8" s="19"/>
      <c r="U8" s="3"/>
      <c r="V8" s="2"/>
      <c r="W8" s="2"/>
      <c r="X8" s="3"/>
      <c r="Y8" s="2"/>
      <c r="Z8" s="2"/>
    </row>
    <row r="9" ht="14" thickBot="true"/>
    <row r="10" ht="14" customHeight="true">
      <c r="A10" s="48" t="s">
        <v>2</v>
      </c>
      <c r="B10" s="48" t="s">
        <v>3</v>
      </c>
      <c r="C10" s="48" t="s">
        <v>8</v>
      </c>
      <c r="D10" s="48" t="s">
        <v>9</v>
      </c>
      <c r="E10" s="48" t="s">
        <v>4</v>
      </c>
      <c r="F10" s="51" t="s">
        <v>10</v>
      </c>
      <c r="G10" s="44">
        <v>2005</v>
      </c>
      <c r="H10" s="45"/>
      <c r="I10" s="44">
        <v>2006</v>
      </c>
      <c r="J10" s="45"/>
      <c r="K10" s="44">
        <v>2007</v>
      </c>
      <c r="L10" s="45"/>
      <c r="M10" s="44">
        <v>2008</v>
      </c>
      <c r="N10" s="45"/>
      <c r="O10" s="44">
        <v>2009</v>
      </c>
      <c r="P10" s="45"/>
      <c r="Q10" s="44">
        <v>2010</v>
      </c>
      <c r="R10" s="45"/>
      <c r="S10" s="44">
        <v>2011</v>
      </c>
      <c r="T10" s="45"/>
      <c r="U10" s="44">
        <v>2012</v>
      </c>
      <c r="V10" s="45"/>
      <c r="W10" s="44">
        <v>2013</v>
      </c>
      <c r="X10" s="45"/>
      <c r="Y10" s="44">
        <v>2014</v>
      </c>
      <c r="Z10" s="45"/>
    </row>
    <row r="11" ht="15" customHeight="true" thickBot="true">
      <c r="A11" s="49"/>
      <c r="B11" s="49"/>
      <c r="C11" s="49"/>
      <c r="D11" s="49"/>
      <c r="E11" s="49"/>
      <c r="F11" s="52"/>
      <c r="G11" s="46"/>
      <c r="H11" s="47"/>
      <c r="I11" s="46"/>
      <c r="J11" s="47"/>
      <c r="K11" s="46"/>
      <c r="L11" s="47"/>
      <c r="M11" s="46"/>
      <c r="N11" s="47"/>
      <c r="O11" s="46"/>
      <c r="P11" s="47"/>
      <c r="Q11" s="46"/>
      <c r="R11" s="47"/>
      <c r="S11" s="46"/>
      <c r="T11" s="47"/>
      <c r="U11" s="46"/>
      <c r="V11" s="47"/>
      <c r="W11" s="46"/>
      <c r="X11" s="47"/>
      <c r="Y11" s="46"/>
      <c r="Z11" s="47"/>
    </row>
    <row r="12" ht="14" customHeight="true">
      <c r="A12" s="49"/>
      <c r="B12" s="49"/>
      <c r="C12" s="49"/>
      <c r="D12" s="49"/>
      <c r="E12" s="49"/>
      <c r="F12" s="49"/>
      <c r="G12" s="53" t="s">
        <v>6</v>
      </c>
      <c r="H12" s="53" t="s">
        <v>7</v>
      </c>
      <c r="I12" s="53" t="s">
        <v>6</v>
      </c>
      <c r="J12" s="53" t="s">
        <v>7</v>
      </c>
      <c r="K12" s="53" t="s">
        <v>6</v>
      </c>
      <c r="L12" s="53" t="s">
        <v>7</v>
      </c>
      <c r="M12" s="53" t="s">
        <v>6</v>
      </c>
      <c r="N12" s="53" t="s">
        <v>7</v>
      </c>
      <c r="O12" s="53" t="s">
        <v>6</v>
      </c>
      <c r="P12" s="53" t="s">
        <v>7</v>
      </c>
      <c r="Q12" s="53" t="s">
        <v>6</v>
      </c>
      <c r="R12" s="53" t="s">
        <v>7</v>
      </c>
      <c r="S12" s="53" t="s">
        <v>6</v>
      </c>
      <c r="T12" s="53" t="s">
        <v>7</v>
      </c>
      <c r="U12" s="53" t="s">
        <v>6</v>
      </c>
      <c r="V12" s="53" t="s">
        <v>7</v>
      </c>
      <c r="W12" s="53" t="s">
        <v>6</v>
      </c>
      <c r="X12" s="53" t="s">
        <v>7</v>
      </c>
      <c r="Y12" s="53" t="s">
        <v>6</v>
      </c>
      <c r="Z12" s="53" t="s">
        <v>7</v>
      </c>
    </row>
    <row r="13">
      <c r="A13" s="49"/>
      <c r="B13" s="49"/>
      <c r="C13" s="49"/>
      <c r="D13" s="49"/>
      <c r="E13" s="49"/>
      <c r="F13" s="49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>
      <c r="A14" s="49"/>
      <c r="B14" s="49"/>
      <c r="C14" s="49"/>
      <c r="D14" s="49"/>
      <c r="E14" s="49"/>
      <c r="F14" s="49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>
      <c r="A15" s="49"/>
      <c r="B15" s="49"/>
      <c r="C15" s="49"/>
      <c r="D15" s="49"/>
      <c r="E15" s="49"/>
      <c r="F15" s="49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ht="14" thickBot="true">
      <c r="A16" s="50"/>
      <c r="B16" s="49"/>
      <c r="C16" s="49"/>
      <c r="D16" s="49"/>
      <c r="E16" s="49"/>
      <c r="F16" s="49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ht="17" customHeight="true">
      <c r="A17" s="13">
        <v>80</v>
      </c>
      <c r="B17" s="15">
        <f t="shared" ref="B17:B36" si="0">IF(P$3=1,C17, IF(P$3=2,D17,IF(P$3=3,E17,F17)))</f>
        <v>0</v>
      </c>
      <c r="C17" s="16">
        <v>0</v>
      </c>
      <c r="D17" s="16">
        <v>0</v>
      </c>
      <c r="E17" s="16">
        <v>0</v>
      </c>
      <c r="F17" s="26">
        <v>0</v>
      </c>
      <c r="G17" s="32">
        <v>1</v>
      </c>
      <c r="H17" s="33">
        <f>(G17+G18)/2</f>
        <v>1.0094199403127035</v>
      </c>
      <c r="I17" s="34">
        <v>1</v>
      </c>
      <c r="J17" s="33">
        <f>(I17+I18)/2</f>
        <v>1.0088174708684285</v>
      </c>
      <c r="K17" s="34">
        <v>1</v>
      </c>
      <c r="L17" s="33">
        <f>(K17+K18)/2</f>
        <v>1.0139867893854777</v>
      </c>
      <c r="M17" s="34">
        <v>1</v>
      </c>
      <c r="N17" s="33">
        <f>(M17+M18)/2</f>
        <v>1.0148173379898071</v>
      </c>
      <c r="O17" s="34">
        <v>1</v>
      </c>
      <c r="P17" s="33">
        <f>(O17+O18)/2</f>
        <v>1.0143528985977173</v>
      </c>
      <c r="Q17" s="34">
        <v>1</v>
      </c>
      <c r="R17" s="33">
        <f>(Q17+Q18)/2</f>
        <v>1.0151628526051839</v>
      </c>
      <c r="S17" s="34">
        <v>1</v>
      </c>
      <c r="T17" s="33">
        <f>(S17+S18)/2</f>
        <v>1.0154417037963868</v>
      </c>
      <c r="U17" s="34">
        <v>1</v>
      </c>
      <c r="V17" s="33">
        <f>(U17+U18)/2</f>
        <v>1.0162188657124838</v>
      </c>
      <c r="W17" s="34">
        <v>1</v>
      </c>
      <c r="X17" s="33">
        <f>(W17+W18)/2</f>
        <v>1.0162728261947631</v>
      </c>
      <c r="Y17" s="34">
        <v>1</v>
      </c>
      <c r="Z17" s="35">
        <f>(Y17+Y18)/2</f>
        <v>1.0153049898147581</v>
      </c>
    </row>
    <row r="18" ht="17" customHeight="true">
      <c r="A18" s="14">
        <v>81</v>
      </c>
      <c r="B18" s="17">
        <f t="shared" si="0"/>
        <v>0.2</v>
      </c>
      <c r="C18" s="4">
        <v>0.2</v>
      </c>
      <c r="D18" s="4">
        <v>0</v>
      </c>
      <c r="E18" s="4">
        <v>0</v>
      </c>
      <c r="F18" s="27">
        <v>0</v>
      </c>
      <c r="G18" s="36">
        <f t="shared" ref="G18:G35" si="1">G17+($B18/SUM($B$18:$B$36))*(G$36-G$17)</f>
        <v>1.0188398806254069</v>
      </c>
      <c r="H18" s="37">
        <f t="shared" ref="H18:H34" si="2">(G18+G19)/2</f>
        <v>1.0282598209381102</v>
      </c>
      <c r="I18" s="38">
        <f t="shared" ref="I18:I35" si="3">I17+($B18/SUM($B$18:$B$36))*(I$36-I$17)</f>
        <v>1.0176349417368571</v>
      </c>
      <c r="J18" s="37">
        <f t="shared" ref="J18:J34" si="4">(I18+I19)/2</f>
        <v>1.0264524126052856</v>
      </c>
      <c r="K18" s="38">
        <f t="shared" ref="K18:K35" si="5">K17+($B18/SUM($B$18:$B$36))*(K$36-K$17)</f>
        <v>1.0279735787709554</v>
      </c>
      <c r="L18" s="37">
        <f t="shared" ref="L18:L34" si="6">(K18+K19)/2</f>
        <v>1.0419603681564331</v>
      </c>
      <c r="M18" s="38">
        <f t="shared" ref="M18:M35" si="7">M17+($B18/SUM($B$18:$B$36))*(M$36-M$17)</f>
        <v>1.0296346759796142</v>
      </c>
      <c r="N18" s="37">
        <f t="shared" ref="N18:N34" si="8">(M18+M19)/2</f>
        <v>1.0444520139694213</v>
      </c>
      <c r="O18" s="38">
        <f t="shared" ref="O18:O35" si="9">O17+($B18/SUM($B$18:$B$36))*(O$36-O$17)</f>
        <v>1.0287057971954345</v>
      </c>
      <c r="P18" s="37">
        <f t="shared" ref="P18:P34" si="10">(O18+O19)/2</f>
        <v>1.0430586957931518</v>
      </c>
      <c r="Q18" s="38">
        <f t="shared" ref="Q18:Q35" si="11">Q17+($B18/SUM($B$18:$B$36))*(Q$36-Q$17)</f>
        <v>1.0303257052103678</v>
      </c>
      <c r="R18" s="37">
        <f t="shared" ref="R18:R34" si="12">(Q18+Q19)/2</f>
        <v>1.0454885578155517</v>
      </c>
      <c r="S18" s="38">
        <f t="shared" ref="S18:S35" si="13">S17+($B18/SUM($B$18:$B$36))*(S$36-S$17)</f>
        <v>1.0308834075927735</v>
      </c>
      <c r="T18" s="37">
        <f t="shared" ref="T18:T34" si="14">(S18+S19)/2</f>
        <v>1.0463251113891603</v>
      </c>
      <c r="U18" s="38">
        <f t="shared" ref="U18:U35" si="15">U17+($B18/SUM($B$18:$B$36))*(U$36-U$17)</f>
        <v>1.0324377314249675</v>
      </c>
      <c r="V18" s="37">
        <f t="shared" ref="V18:V34" si="16">(U18+U19)/2</f>
        <v>1.0486565971374513</v>
      </c>
      <c r="W18" s="38">
        <f t="shared" ref="W18:W35" si="17">W17+($B18/SUM($B$18:$B$36))*(W$36-W$17)</f>
        <v>1.0325456523895264</v>
      </c>
      <c r="X18" s="37">
        <f t="shared" ref="X18:X34" si="18">(W18+W19)/2</f>
        <v>1.0488184785842898</v>
      </c>
      <c r="Y18" s="38">
        <f t="shared" ref="Y18:Y35" si="19">Y17+($B18/SUM($B$18:$B$36))*(Y$36-Y$17)</f>
        <v>1.0306099796295165</v>
      </c>
      <c r="Z18" s="39">
        <f t="shared" ref="Z18:Z34" si="20">(Y18+Y19)/2</f>
        <v>1.0459149694442749</v>
      </c>
    </row>
    <row r="19" ht="17" customHeight="true">
      <c r="A19" s="14">
        <v>82</v>
      </c>
      <c r="B19" s="17">
        <f t="shared" si="0"/>
        <v>0.2</v>
      </c>
      <c r="C19" s="4">
        <v>0.2</v>
      </c>
      <c r="D19" s="4">
        <v>0</v>
      </c>
      <c r="E19" s="4">
        <v>0</v>
      </c>
      <c r="F19" s="27">
        <v>0</v>
      </c>
      <c r="G19" s="36">
        <f t="shared" si="1"/>
        <v>1.0376797612508137</v>
      </c>
      <c r="H19" s="37">
        <f t="shared" si="2"/>
        <v>1.0565196418762206</v>
      </c>
      <c r="I19" s="38">
        <f t="shared" si="3"/>
        <v>1.0352698834737142</v>
      </c>
      <c r="J19" s="37">
        <f t="shared" si="4"/>
        <v>1.0529048252105713</v>
      </c>
      <c r="K19" s="38">
        <f t="shared" si="5"/>
        <v>1.0559471575419108</v>
      </c>
      <c r="L19" s="37">
        <f t="shared" si="6"/>
        <v>1.0839207363128662</v>
      </c>
      <c r="M19" s="38">
        <f t="shared" si="7"/>
        <v>1.0592693519592284</v>
      </c>
      <c r="N19" s="37">
        <f t="shared" si="8"/>
        <v>1.0889040279388427</v>
      </c>
      <c r="O19" s="38">
        <f t="shared" si="9"/>
        <v>1.0574115943908691</v>
      </c>
      <c r="P19" s="37">
        <f t="shared" si="10"/>
        <v>1.0861173915863036</v>
      </c>
      <c r="Q19" s="38">
        <f t="shared" si="11"/>
        <v>1.0606514104207356</v>
      </c>
      <c r="R19" s="37">
        <f t="shared" si="12"/>
        <v>1.0909771156311034</v>
      </c>
      <c r="S19" s="38">
        <f t="shared" si="13"/>
        <v>1.0617668151855471</v>
      </c>
      <c r="T19" s="37">
        <f t="shared" si="14"/>
        <v>1.0926502227783206</v>
      </c>
      <c r="U19" s="38">
        <f t="shared" si="15"/>
        <v>1.0648754628499351</v>
      </c>
      <c r="V19" s="37">
        <f t="shared" si="16"/>
        <v>1.0973131942749026</v>
      </c>
      <c r="W19" s="38">
        <f t="shared" si="17"/>
        <v>1.0650913047790529</v>
      </c>
      <c r="X19" s="37">
        <f t="shared" si="18"/>
        <v>1.0976369571685791</v>
      </c>
      <c r="Y19" s="38">
        <f t="shared" si="19"/>
        <v>1.061219959259033</v>
      </c>
      <c r="Z19" s="39">
        <f t="shared" si="20"/>
        <v>1.0918299388885497</v>
      </c>
    </row>
    <row r="20" ht="17" customHeight="true">
      <c r="A20" s="14">
        <v>83</v>
      </c>
      <c r="B20" s="17">
        <f t="shared" si="0"/>
        <v>0.4</v>
      </c>
      <c r="C20" s="4">
        <v>0.4</v>
      </c>
      <c r="D20" s="4">
        <v>0</v>
      </c>
      <c r="E20" s="4">
        <v>0</v>
      </c>
      <c r="F20" s="27">
        <v>0</v>
      </c>
      <c r="G20" s="36">
        <f t="shared" si="1"/>
        <v>1.0753595225016275</v>
      </c>
      <c r="H20" s="37">
        <f t="shared" si="2"/>
        <v>1.0941994031270343</v>
      </c>
      <c r="I20" s="38">
        <f t="shared" si="3"/>
        <v>1.0705397669474284</v>
      </c>
      <c r="J20" s="37">
        <f t="shared" si="4"/>
        <v>1.0881747086842855</v>
      </c>
      <c r="K20" s="38">
        <f t="shared" si="5"/>
        <v>1.1118943150838216</v>
      </c>
      <c r="L20" s="37">
        <f t="shared" si="6"/>
        <v>1.139867893854777</v>
      </c>
      <c r="M20" s="38">
        <f t="shared" si="7"/>
        <v>1.1185387039184569</v>
      </c>
      <c r="N20" s="37">
        <f t="shared" si="8"/>
        <v>1.1481733798980711</v>
      </c>
      <c r="O20" s="38">
        <f t="shared" si="9"/>
        <v>1.1148231887817381</v>
      </c>
      <c r="P20" s="37">
        <f t="shared" si="10"/>
        <v>1.1435289859771727</v>
      </c>
      <c r="Q20" s="38">
        <f t="shared" si="11"/>
        <v>1.1213028208414713</v>
      </c>
      <c r="R20" s="37">
        <f t="shared" si="12"/>
        <v>1.1516285260518391</v>
      </c>
      <c r="S20" s="38">
        <f t="shared" si="13"/>
        <v>1.1235336303710939</v>
      </c>
      <c r="T20" s="37">
        <f t="shared" si="14"/>
        <v>1.1544170379638672</v>
      </c>
      <c r="U20" s="38">
        <f t="shared" si="15"/>
        <v>1.1297509256998699</v>
      </c>
      <c r="V20" s="37">
        <f t="shared" si="16"/>
        <v>1.1621886571248372</v>
      </c>
      <c r="W20" s="38">
        <f t="shared" si="17"/>
        <v>1.1301826095581056</v>
      </c>
      <c r="X20" s="37">
        <f t="shared" si="18"/>
        <v>1.162728261947632</v>
      </c>
      <c r="Y20" s="38">
        <f t="shared" si="19"/>
        <v>1.1224399185180662</v>
      </c>
      <c r="Z20" s="39">
        <f t="shared" si="20"/>
        <v>1.1530498981475827</v>
      </c>
    </row>
    <row r="21" ht="17" customHeight="true">
      <c r="A21" s="14">
        <v>84</v>
      </c>
      <c r="B21" s="17">
        <f t="shared" si="0"/>
        <v>0.4</v>
      </c>
      <c r="C21" s="4">
        <v>0.4</v>
      </c>
      <c r="D21" s="4">
        <v>0</v>
      </c>
      <c r="E21" s="4">
        <v>0</v>
      </c>
      <c r="F21" s="27">
        <v>0</v>
      </c>
      <c r="G21" s="36">
        <f t="shared" si="1"/>
        <v>1.1130392837524412</v>
      </c>
      <c r="H21" s="37">
        <f t="shared" si="2"/>
        <v>1.1412991046905514</v>
      </c>
      <c r="I21" s="38">
        <f t="shared" si="3"/>
        <v>1.1058096504211425</v>
      </c>
      <c r="J21" s="37">
        <f t="shared" si="4"/>
        <v>1.1322620630264282</v>
      </c>
      <c r="K21" s="38">
        <f t="shared" si="5"/>
        <v>1.1678414726257325</v>
      </c>
      <c r="L21" s="37">
        <f t="shared" si="6"/>
        <v>1.2098018407821656</v>
      </c>
      <c r="M21" s="38">
        <f t="shared" si="7"/>
        <v>1.1778080558776853</v>
      </c>
      <c r="N21" s="37">
        <f t="shared" si="8"/>
        <v>1.2222600698471067</v>
      </c>
      <c r="O21" s="38">
        <f t="shared" si="9"/>
        <v>1.1722347831726072</v>
      </c>
      <c r="P21" s="37">
        <f t="shared" si="10"/>
        <v>1.215293478965759</v>
      </c>
      <c r="Q21" s="38">
        <f t="shared" si="11"/>
        <v>1.1819542312622069</v>
      </c>
      <c r="R21" s="37">
        <f t="shared" si="12"/>
        <v>1.2274427890777586</v>
      </c>
      <c r="S21" s="38">
        <f t="shared" si="13"/>
        <v>1.1853004455566407</v>
      </c>
      <c r="T21" s="37">
        <f t="shared" si="14"/>
        <v>1.2316255569458008</v>
      </c>
      <c r="U21" s="38">
        <f t="shared" si="15"/>
        <v>1.1946263885498047</v>
      </c>
      <c r="V21" s="37">
        <f t="shared" si="16"/>
        <v>1.243282985687256</v>
      </c>
      <c r="W21" s="38">
        <f t="shared" si="17"/>
        <v>1.1952739143371582</v>
      </c>
      <c r="X21" s="37">
        <f t="shared" si="18"/>
        <v>1.2440923929214478</v>
      </c>
      <c r="Y21" s="38">
        <f t="shared" si="19"/>
        <v>1.1836598777770995</v>
      </c>
      <c r="Z21" s="39">
        <f t="shared" si="20"/>
        <v>1.2295748472213743</v>
      </c>
    </row>
    <row r="22" ht="17" customHeight="true">
      <c r="A22" s="14">
        <v>85</v>
      </c>
      <c r="B22" s="17">
        <f t="shared" si="0"/>
        <v>0.6</v>
      </c>
      <c r="C22" s="4">
        <v>0.6</v>
      </c>
      <c r="D22" s="4">
        <v>0</v>
      </c>
      <c r="E22" s="4">
        <v>0</v>
      </c>
      <c r="F22" s="27">
        <v>0</v>
      </c>
      <c r="G22" s="36">
        <f t="shared" si="1"/>
        <v>1.1695589256286618</v>
      </c>
      <c r="H22" s="37">
        <f t="shared" si="2"/>
        <v>1.1978187465667722</v>
      </c>
      <c r="I22" s="38">
        <f t="shared" si="3"/>
        <v>1.1587144756317138</v>
      </c>
      <c r="J22" s="37">
        <f t="shared" si="4"/>
        <v>1.1851668882369994</v>
      </c>
      <c r="K22" s="38">
        <f t="shared" si="5"/>
        <v>1.2517622089385987</v>
      </c>
      <c r="L22" s="37">
        <f t="shared" si="6"/>
        <v>1.2937225770950318</v>
      </c>
      <c r="M22" s="38">
        <f t="shared" si="7"/>
        <v>1.266712083816528</v>
      </c>
      <c r="N22" s="37">
        <f t="shared" si="8"/>
        <v>1.3111640977859493</v>
      </c>
      <c r="O22" s="38">
        <f t="shared" si="9"/>
        <v>1.2583521747589108</v>
      </c>
      <c r="P22" s="37">
        <f t="shared" si="10"/>
        <v>1.3014108705520626</v>
      </c>
      <c r="Q22" s="38">
        <f t="shared" si="11"/>
        <v>1.2729313468933103</v>
      </c>
      <c r="R22" s="37">
        <f t="shared" si="12"/>
        <v>1.3184199047088621</v>
      </c>
      <c r="S22" s="38">
        <f t="shared" si="13"/>
        <v>1.2779506683349611</v>
      </c>
      <c r="T22" s="37">
        <f t="shared" si="14"/>
        <v>1.3242757797241214</v>
      </c>
      <c r="U22" s="38">
        <f t="shared" si="15"/>
        <v>1.2919395828247071</v>
      </c>
      <c r="V22" s="37">
        <f t="shared" si="16"/>
        <v>1.3405961799621582</v>
      </c>
      <c r="W22" s="38">
        <f t="shared" si="17"/>
        <v>1.2929108715057374</v>
      </c>
      <c r="X22" s="37">
        <f t="shared" si="18"/>
        <v>1.3417293500900269</v>
      </c>
      <c r="Y22" s="38">
        <f t="shared" si="19"/>
        <v>1.2754898166656492</v>
      </c>
      <c r="Z22" s="39">
        <f t="shared" si="20"/>
        <v>1.3214047861099241</v>
      </c>
    </row>
    <row r="23" ht="17" customHeight="true">
      <c r="A23" s="14">
        <v>86</v>
      </c>
      <c r="B23" s="17">
        <f t="shared" si="0"/>
        <v>0.6</v>
      </c>
      <c r="C23" s="4">
        <v>0.6</v>
      </c>
      <c r="D23" s="4">
        <v>0</v>
      </c>
      <c r="E23" s="4">
        <v>0</v>
      </c>
      <c r="F23" s="27">
        <v>0</v>
      </c>
      <c r="G23" s="36">
        <f t="shared" si="1"/>
        <v>1.2260785675048824</v>
      </c>
      <c r="H23" s="37">
        <f t="shared" si="2"/>
        <v>1.2637583287556962</v>
      </c>
      <c r="I23" s="38">
        <f t="shared" si="3"/>
        <v>1.2116193008422851</v>
      </c>
      <c r="J23" s="37">
        <f t="shared" si="4"/>
        <v>1.2468891843159993</v>
      </c>
      <c r="K23" s="38">
        <f t="shared" si="5"/>
        <v>1.3356829452514649</v>
      </c>
      <c r="L23" s="37">
        <f t="shared" si="6"/>
        <v>1.3916301027933757</v>
      </c>
      <c r="M23" s="38">
        <f t="shared" si="7"/>
        <v>1.3556161117553707</v>
      </c>
      <c r="N23" s="37">
        <f t="shared" si="8"/>
        <v>1.4148854637145991</v>
      </c>
      <c r="O23" s="38">
        <f t="shared" si="9"/>
        <v>1.3444695663452144</v>
      </c>
      <c r="P23" s="37">
        <f t="shared" si="10"/>
        <v>1.4018811607360835</v>
      </c>
      <c r="Q23" s="38">
        <f t="shared" si="11"/>
        <v>1.3639084625244138</v>
      </c>
      <c r="R23" s="37">
        <f t="shared" si="12"/>
        <v>1.4245598729451494</v>
      </c>
      <c r="S23" s="38">
        <f t="shared" si="13"/>
        <v>1.3706008911132814</v>
      </c>
      <c r="T23" s="37">
        <f t="shared" si="14"/>
        <v>1.4323677062988283</v>
      </c>
      <c r="U23" s="38">
        <f t="shared" si="15"/>
        <v>1.3892527770996095</v>
      </c>
      <c r="V23" s="37">
        <f t="shared" si="16"/>
        <v>1.4541282399495443</v>
      </c>
      <c r="W23" s="38">
        <f t="shared" si="17"/>
        <v>1.3905478286743165</v>
      </c>
      <c r="X23" s="37">
        <f t="shared" si="18"/>
        <v>1.4556391334533694</v>
      </c>
      <c r="Y23" s="38">
        <f t="shared" si="19"/>
        <v>1.3673197555541989</v>
      </c>
      <c r="Z23" s="39">
        <f t="shared" si="20"/>
        <v>1.4285397148132322</v>
      </c>
    </row>
    <row r="24" ht="17" customHeight="true">
      <c r="A24" s="14">
        <v>87</v>
      </c>
      <c r="B24" s="17">
        <f t="shared" si="0"/>
        <v>0.8</v>
      </c>
      <c r="C24" s="4">
        <v>0.8</v>
      </c>
      <c r="D24" s="4">
        <v>0</v>
      </c>
      <c r="E24" s="4">
        <v>0</v>
      </c>
      <c r="F24" s="27">
        <v>0</v>
      </c>
      <c r="G24" s="36">
        <f t="shared" si="1"/>
        <v>1.3014380900065101</v>
      </c>
      <c r="H24" s="37">
        <f t="shared" si="2"/>
        <v>1.3391178512573241</v>
      </c>
      <c r="I24" s="38">
        <f t="shared" si="3"/>
        <v>1.2821590677897134</v>
      </c>
      <c r="J24" s="37">
        <f t="shared" si="4"/>
        <v>1.3174289512634276</v>
      </c>
      <c r="K24" s="38">
        <f t="shared" si="5"/>
        <v>1.4475772603352866</v>
      </c>
      <c r="L24" s="37">
        <f t="shared" si="6"/>
        <v>1.5035244178771974</v>
      </c>
      <c r="M24" s="38">
        <f t="shared" si="7"/>
        <v>1.4741548156738278</v>
      </c>
      <c r="N24" s="37">
        <f t="shared" si="8"/>
        <v>1.5334241676330564</v>
      </c>
      <c r="O24" s="38">
        <f t="shared" si="9"/>
        <v>1.4592927551269528</v>
      </c>
      <c r="P24" s="37">
        <f t="shared" si="10"/>
        <v>1.5167043495178221</v>
      </c>
      <c r="Q24" s="38">
        <f t="shared" si="11"/>
        <v>1.485211283365885</v>
      </c>
      <c r="R24" s="37">
        <f t="shared" si="12"/>
        <v>1.5458626937866207</v>
      </c>
      <c r="S24" s="38">
        <f t="shared" si="13"/>
        <v>1.4941345214843751</v>
      </c>
      <c r="T24" s="37">
        <f t="shared" si="14"/>
        <v>1.5559013366699219</v>
      </c>
      <c r="U24" s="38">
        <f t="shared" si="15"/>
        <v>1.5190037027994792</v>
      </c>
      <c r="V24" s="37">
        <f t="shared" si="16"/>
        <v>1.583879165649414</v>
      </c>
      <c r="W24" s="38">
        <f t="shared" si="17"/>
        <v>1.520730438232422</v>
      </c>
      <c r="X24" s="37">
        <f t="shared" si="18"/>
        <v>1.5858217430114747</v>
      </c>
      <c r="Y24" s="38">
        <f t="shared" si="19"/>
        <v>1.4897596740722654</v>
      </c>
      <c r="Z24" s="39">
        <f t="shared" si="20"/>
        <v>1.5509796333312986</v>
      </c>
    </row>
    <row r="25" ht="17" customHeight="true">
      <c r="A25" s="14">
        <v>88</v>
      </c>
      <c r="B25" s="17">
        <f t="shared" si="0"/>
        <v>0.8</v>
      </c>
      <c r="C25" s="4">
        <v>0.8</v>
      </c>
      <c r="D25" s="4">
        <v>0</v>
      </c>
      <c r="E25" s="4">
        <v>0</v>
      </c>
      <c r="F25" s="27">
        <v>0</v>
      </c>
      <c r="G25" s="36">
        <f t="shared" si="1"/>
        <v>1.3767976125081378</v>
      </c>
      <c r="H25" s="37">
        <f t="shared" si="2"/>
        <v>1.4238973140716551</v>
      </c>
      <c r="I25" s="38">
        <f t="shared" si="3"/>
        <v>1.3526988347371418</v>
      </c>
      <c r="J25" s="37">
        <f t="shared" si="4"/>
        <v>1.3967861890792845</v>
      </c>
      <c r="K25" s="38">
        <f t="shared" si="5"/>
        <v>1.5594715754191082</v>
      </c>
      <c r="L25" s="37">
        <f t="shared" si="6"/>
        <v>1.6294055223464967</v>
      </c>
      <c r="M25" s="38">
        <f t="shared" si="7"/>
        <v>1.5926935195922849</v>
      </c>
      <c r="N25" s="37">
        <f t="shared" si="8"/>
        <v>1.6667802095413204</v>
      </c>
      <c r="O25" s="38">
        <f t="shared" si="9"/>
        <v>1.5741159439086911</v>
      </c>
      <c r="P25" s="37">
        <f t="shared" si="10"/>
        <v>1.6458804368972775</v>
      </c>
      <c r="Q25" s="38">
        <f t="shared" si="11"/>
        <v>1.6065141042073563</v>
      </c>
      <c r="R25" s="37">
        <f t="shared" si="12"/>
        <v>1.6823283672332758</v>
      </c>
      <c r="S25" s="38">
        <f t="shared" si="13"/>
        <v>1.6176681518554688</v>
      </c>
      <c r="T25" s="37">
        <f t="shared" si="14"/>
        <v>1.6948766708374023</v>
      </c>
      <c r="U25" s="38">
        <f t="shared" si="15"/>
        <v>1.6487546284993488</v>
      </c>
      <c r="V25" s="37">
        <f t="shared" si="16"/>
        <v>1.7298489570617674</v>
      </c>
      <c r="W25" s="38">
        <f t="shared" si="17"/>
        <v>1.6509130477905276</v>
      </c>
      <c r="X25" s="37">
        <f t="shared" si="18"/>
        <v>1.7322771787643436</v>
      </c>
      <c r="Y25" s="38">
        <f t="shared" si="19"/>
        <v>1.6121995925903319</v>
      </c>
      <c r="Z25" s="39">
        <f t="shared" si="20"/>
        <v>1.6887245416641234</v>
      </c>
    </row>
    <row r="26" ht="17" customHeight="true">
      <c r="A26" s="14">
        <v>89</v>
      </c>
      <c r="B26" s="17">
        <f t="shared" si="0"/>
        <v>1</v>
      </c>
      <c r="C26" s="4">
        <v>1</v>
      </c>
      <c r="D26" s="4">
        <v>0</v>
      </c>
      <c r="E26" s="4">
        <v>0</v>
      </c>
      <c r="F26" s="27">
        <v>0</v>
      </c>
      <c r="G26" s="36">
        <f t="shared" si="1"/>
        <v>1.4709970156351724</v>
      </c>
      <c r="H26" s="37">
        <f t="shared" si="2"/>
        <v>1.5180967171986897</v>
      </c>
      <c r="I26" s="38">
        <f t="shared" si="3"/>
        <v>1.4408735434214273</v>
      </c>
      <c r="J26" s="37">
        <f t="shared" si="4"/>
        <v>1.48496089776357</v>
      </c>
      <c r="K26" s="38">
        <f t="shared" si="5"/>
        <v>1.6993394692738852</v>
      </c>
      <c r="L26" s="37">
        <f t="shared" si="6"/>
        <v>1.7692734162012738</v>
      </c>
      <c r="M26" s="38">
        <f t="shared" si="7"/>
        <v>1.7408668994903562</v>
      </c>
      <c r="N26" s="37">
        <f t="shared" si="8"/>
        <v>1.814953589439392</v>
      </c>
      <c r="O26" s="38">
        <f t="shared" si="9"/>
        <v>1.717644929885864</v>
      </c>
      <c r="P26" s="37">
        <f t="shared" si="10"/>
        <v>1.7894094228744506</v>
      </c>
      <c r="Q26" s="38">
        <f t="shared" si="11"/>
        <v>1.7581426302591954</v>
      </c>
      <c r="R26" s="37">
        <f t="shared" si="12"/>
        <v>1.8339568932851149</v>
      </c>
      <c r="S26" s="38">
        <f t="shared" si="13"/>
        <v>1.7720851898193359</v>
      </c>
      <c r="T26" s="37">
        <f t="shared" si="14"/>
        <v>1.8492937088012695</v>
      </c>
      <c r="U26" s="38">
        <f t="shared" si="15"/>
        <v>1.810943285624186</v>
      </c>
      <c r="V26" s="37">
        <f t="shared" si="16"/>
        <v>1.8920376141866047</v>
      </c>
      <c r="W26" s="38">
        <f t="shared" si="17"/>
        <v>1.8136413097381594</v>
      </c>
      <c r="X26" s="37">
        <f t="shared" si="18"/>
        <v>1.8950054407119752</v>
      </c>
      <c r="Y26" s="38">
        <f t="shared" si="19"/>
        <v>1.7652494907379148</v>
      </c>
      <c r="Z26" s="39">
        <f t="shared" si="20"/>
        <v>1.8417744398117062</v>
      </c>
    </row>
    <row r="27" ht="17" customHeight="true" thickBot="true">
      <c r="A27" s="14">
        <v>90</v>
      </c>
      <c r="B27" s="17">
        <f t="shared" si="0"/>
        <v>1</v>
      </c>
      <c r="C27" s="4">
        <v>1</v>
      </c>
      <c r="D27" s="4">
        <v>0</v>
      </c>
      <c r="E27" s="4">
        <v>0</v>
      </c>
      <c r="F27" s="27">
        <v>0</v>
      </c>
      <c r="G27" s="36">
        <f t="shared" si="1"/>
        <v>1.5651964187622069</v>
      </c>
      <c r="H27" s="37">
        <f t="shared" si="2"/>
        <v>1.6122961203257242</v>
      </c>
      <c r="I27" s="38">
        <f t="shared" si="3"/>
        <v>1.5290482521057127</v>
      </c>
      <c r="J27" s="37">
        <f t="shared" si="4"/>
        <v>1.5731356064478554</v>
      </c>
      <c r="K27" s="38">
        <f t="shared" si="5"/>
        <v>1.8392073631286623</v>
      </c>
      <c r="L27" s="37">
        <f t="shared" si="6"/>
        <v>1.9091413100560508</v>
      </c>
      <c r="M27" s="38">
        <f t="shared" si="7"/>
        <v>1.8890402793884276</v>
      </c>
      <c r="N27" s="37">
        <f t="shared" si="8"/>
        <v>1.9631269693374631</v>
      </c>
      <c r="O27" s="38">
        <f t="shared" si="9"/>
        <v>1.8611739158630369</v>
      </c>
      <c r="P27" s="37">
        <f t="shared" si="10"/>
        <v>1.9329384088516233</v>
      </c>
      <c r="Q27" s="38">
        <f t="shared" si="11"/>
        <v>1.9097711563110344</v>
      </c>
      <c r="R27" s="37">
        <f t="shared" si="12"/>
        <v>1.985585419336954</v>
      </c>
      <c r="S27" s="38">
        <f t="shared" si="13"/>
        <v>1.9265022277832031</v>
      </c>
      <c r="T27" s="37">
        <f t="shared" si="14"/>
        <v>2.0037107467651367</v>
      </c>
      <c r="U27" s="38">
        <f t="shared" si="15"/>
        <v>1.9731319427490233</v>
      </c>
      <c r="V27" s="37">
        <f t="shared" si="16"/>
        <v>2.0542262713114416</v>
      </c>
      <c r="W27" s="38">
        <f t="shared" si="17"/>
        <v>1.9763695716857912</v>
      </c>
      <c r="X27" s="37">
        <f t="shared" si="18"/>
        <v>2.0577337026596072</v>
      </c>
      <c r="Y27" s="38">
        <f t="shared" si="19"/>
        <v>1.9182993888854978</v>
      </c>
      <c r="Z27" s="39">
        <f t="shared" si="20"/>
        <v>1.9948243379592894</v>
      </c>
    </row>
    <row r="28" ht="17" customHeight="true">
      <c r="A28" s="13">
        <v>91</v>
      </c>
      <c r="B28" s="17">
        <f t="shared" si="0"/>
        <v>1</v>
      </c>
      <c r="C28" s="4">
        <v>1</v>
      </c>
      <c r="D28" s="4">
        <v>1</v>
      </c>
      <c r="E28" s="4">
        <v>1</v>
      </c>
      <c r="F28" s="27">
        <v>0.2</v>
      </c>
      <c r="G28" s="36">
        <f t="shared" si="1"/>
        <v>1.6593958218892415</v>
      </c>
      <c r="H28" s="37">
        <f t="shared" si="2"/>
        <v>1.7064955234527588</v>
      </c>
      <c r="I28" s="38">
        <f t="shared" si="3"/>
        <v>1.6172229607899982</v>
      </c>
      <c r="J28" s="37">
        <f t="shared" si="4"/>
        <v>1.6613103151321409</v>
      </c>
      <c r="K28" s="38">
        <f t="shared" si="5"/>
        <v>1.9790752569834393</v>
      </c>
      <c r="L28" s="37">
        <f t="shared" si="6"/>
        <v>2.0490092039108276</v>
      </c>
      <c r="M28" s="38">
        <f t="shared" si="7"/>
        <v>2.0372136592864987</v>
      </c>
      <c r="N28" s="37">
        <f t="shared" si="8"/>
        <v>2.1113003492355342</v>
      </c>
      <c r="O28" s="38">
        <f t="shared" si="9"/>
        <v>2.0047029018402096</v>
      </c>
      <c r="P28" s="37">
        <f t="shared" si="10"/>
        <v>2.0764673948287959</v>
      </c>
      <c r="Q28" s="38">
        <f t="shared" si="11"/>
        <v>2.0613996823628735</v>
      </c>
      <c r="R28" s="37">
        <f t="shared" si="12"/>
        <v>2.1372139453887931</v>
      </c>
      <c r="S28" s="38">
        <f t="shared" si="13"/>
        <v>2.0809192657470703</v>
      </c>
      <c r="T28" s="37">
        <f t="shared" si="14"/>
        <v>2.1581277847290039</v>
      </c>
      <c r="U28" s="38">
        <f t="shared" si="15"/>
        <v>2.1353205998738605</v>
      </c>
      <c r="V28" s="37">
        <f t="shared" si="16"/>
        <v>2.2164149284362793</v>
      </c>
      <c r="W28" s="38">
        <f t="shared" si="17"/>
        <v>2.1390978336334232</v>
      </c>
      <c r="X28" s="37">
        <f t="shared" si="18"/>
        <v>2.2204619646072392</v>
      </c>
      <c r="Y28" s="38">
        <f t="shared" si="19"/>
        <v>2.071349287033081</v>
      </c>
      <c r="Z28" s="39">
        <f t="shared" si="20"/>
        <v>2.1478742361068726</v>
      </c>
    </row>
    <row r="29" ht="17" customHeight="true">
      <c r="A29" s="14">
        <v>92</v>
      </c>
      <c r="B29" s="17">
        <f t="shared" si="0"/>
        <v>1</v>
      </c>
      <c r="C29" s="4">
        <v>1</v>
      </c>
      <c r="D29" s="4">
        <v>1</v>
      </c>
      <c r="E29" s="4">
        <v>1</v>
      </c>
      <c r="F29" s="27">
        <v>0.2</v>
      </c>
      <c r="G29" s="36">
        <f t="shared" si="1"/>
        <v>1.7535952250162761</v>
      </c>
      <c r="H29" s="37">
        <f t="shared" si="2"/>
        <v>1.8006949265797934</v>
      </c>
      <c r="I29" s="38">
        <f t="shared" si="3"/>
        <v>1.7053976694742836</v>
      </c>
      <c r="J29" s="37">
        <f t="shared" si="4"/>
        <v>1.7494850238164263</v>
      </c>
      <c r="K29" s="38">
        <f t="shared" si="5"/>
        <v>2.1189431508382164</v>
      </c>
      <c r="L29" s="37">
        <f t="shared" si="6"/>
        <v>2.1888770977656051</v>
      </c>
      <c r="M29" s="38">
        <f t="shared" si="7"/>
        <v>2.1853870391845698</v>
      </c>
      <c r="N29" s="37">
        <f t="shared" si="8"/>
        <v>2.2594737291336053</v>
      </c>
      <c r="O29" s="38">
        <f t="shared" si="9"/>
        <v>2.1482318878173823</v>
      </c>
      <c r="P29" s="37">
        <f t="shared" si="10"/>
        <v>2.2199963808059686</v>
      </c>
      <c r="Q29" s="38">
        <f t="shared" si="11"/>
        <v>2.2130282084147126</v>
      </c>
      <c r="R29" s="37">
        <f t="shared" si="12"/>
        <v>2.2888424714406321</v>
      </c>
      <c r="S29" s="38">
        <f t="shared" si="13"/>
        <v>2.2353363037109375</v>
      </c>
      <c r="T29" s="37">
        <f t="shared" si="14"/>
        <v>2.3125448226928711</v>
      </c>
      <c r="U29" s="38">
        <f t="shared" si="15"/>
        <v>2.2975092569986977</v>
      </c>
      <c r="V29" s="37">
        <f t="shared" si="16"/>
        <v>2.3786035855611161</v>
      </c>
      <c r="W29" s="38">
        <f t="shared" si="17"/>
        <v>2.3018260955810552</v>
      </c>
      <c r="X29" s="37">
        <f t="shared" si="18"/>
        <v>2.3831902265548712</v>
      </c>
      <c r="Y29" s="38">
        <f t="shared" si="19"/>
        <v>2.2243991851806642</v>
      </c>
      <c r="Z29" s="39">
        <f t="shared" si="20"/>
        <v>2.3009241342544557</v>
      </c>
    </row>
    <row r="30" ht="17" customHeight="true">
      <c r="A30" s="14">
        <v>93</v>
      </c>
      <c r="B30" s="17">
        <f t="shared" si="0"/>
        <v>1</v>
      </c>
      <c r="C30" s="4">
        <v>1</v>
      </c>
      <c r="D30" s="4">
        <v>1</v>
      </c>
      <c r="E30" s="4">
        <v>0.8</v>
      </c>
      <c r="F30" s="27">
        <v>0.4</v>
      </c>
      <c r="G30" s="36">
        <f t="shared" si="1"/>
        <v>1.8477946281433106</v>
      </c>
      <c r="H30" s="37">
        <f t="shared" si="2"/>
        <v>1.8948943297068279</v>
      </c>
      <c r="I30" s="38">
        <f t="shared" si="3"/>
        <v>1.7935723781585691</v>
      </c>
      <c r="J30" s="37">
        <f t="shared" si="4"/>
        <v>1.8376597325007118</v>
      </c>
      <c r="K30" s="38">
        <f t="shared" si="5"/>
        <v>2.2588110446929934</v>
      </c>
      <c r="L30" s="37">
        <f t="shared" si="6"/>
        <v>2.3287449916203817</v>
      </c>
      <c r="M30" s="38">
        <f t="shared" si="7"/>
        <v>2.3335604190826409</v>
      </c>
      <c r="N30" s="37">
        <f t="shared" si="8"/>
        <v>2.4076471090316764</v>
      </c>
      <c r="O30" s="38">
        <f t="shared" si="9"/>
        <v>2.291760873794555</v>
      </c>
      <c r="P30" s="37">
        <f t="shared" si="10"/>
        <v>2.3635253667831413</v>
      </c>
      <c r="Q30" s="38">
        <f t="shared" si="11"/>
        <v>2.3646567344665517</v>
      </c>
      <c r="R30" s="37">
        <f t="shared" si="12"/>
        <v>2.4404709974924712</v>
      </c>
      <c r="S30" s="38">
        <f t="shared" si="13"/>
        <v>2.3897533416748047</v>
      </c>
      <c r="T30" s="37">
        <f t="shared" si="14"/>
        <v>2.4669618606567383</v>
      </c>
      <c r="U30" s="38">
        <f t="shared" si="15"/>
        <v>2.4596979141235349</v>
      </c>
      <c r="V30" s="37">
        <f t="shared" si="16"/>
        <v>2.5407922426859537</v>
      </c>
      <c r="W30" s="38">
        <f t="shared" si="17"/>
        <v>2.4645543575286872</v>
      </c>
      <c r="X30" s="37">
        <f t="shared" si="18"/>
        <v>2.5459184885025032</v>
      </c>
      <c r="Y30" s="38">
        <f t="shared" si="19"/>
        <v>2.3774490833282473</v>
      </c>
      <c r="Z30" s="39">
        <f t="shared" si="20"/>
        <v>2.4539740324020389</v>
      </c>
    </row>
    <row r="31" ht="17" customHeight="true">
      <c r="A31" s="14">
        <v>94</v>
      </c>
      <c r="B31" s="17">
        <f t="shared" si="0"/>
        <v>1</v>
      </c>
      <c r="C31" s="4">
        <v>1</v>
      </c>
      <c r="D31" s="4">
        <v>1</v>
      </c>
      <c r="E31" s="4">
        <v>0.8</v>
      </c>
      <c r="F31" s="27">
        <v>0.4</v>
      </c>
      <c r="G31" s="36">
        <f t="shared" si="1"/>
        <v>1.9419940312703452</v>
      </c>
      <c r="H31" s="37">
        <f t="shared" si="2"/>
        <v>1.9890937328338625</v>
      </c>
      <c r="I31" s="38">
        <f t="shared" si="3"/>
        <v>1.8817470868428545</v>
      </c>
      <c r="J31" s="37">
        <f t="shared" si="4"/>
        <v>1.9258344411849972</v>
      </c>
      <c r="K31" s="38">
        <f t="shared" si="5"/>
        <v>2.3986789385477705</v>
      </c>
      <c r="L31" s="37">
        <f t="shared" si="6"/>
        <v>2.4686128854751592</v>
      </c>
      <c r="M31" s="38">
        <f t="shared" si="7"/>
        <v>2.481733798980712</v>
      </c>
      <c r="N31" s="37">
        <f t="shared" si="8"/>
        <v>2.5558204889297476</v>
      </c>
      <c r="O31" s="38">
        <f t="shared" si="9"/>
        <v>2.4352898597717276</v>
      </c>
      <c r="P31" s="37">
        <f t="shared" si="10"/>
        <v>2.507054352760314</v>
      </c>
      <c r="Q31" s="38">
        <f t="shared" si="11"/>
        <v>2.5162852605183907</v>
      </c>
      <c r="R31" s="37">
        <f t="shared" si="12"/>
        <v>2.5920995235443103</v>
      </c>
      <c r="S31" s="38">
        <f t="shared" si="13"/>
        <v>2.5441703796386719</v>
      </c>
      <c r="T31" s="37">
        <f t="shared" si="14"/>
        <v>2.6213788986206055</v>
      </c>
      <c r="U31" s="38">
        <f t="shared" si="15"/>
        <v>2.6218865712483721</v>
      </c>
      <c r="V31" s="37">
        <f t="shared" si="16"/>
        <v>2.7029808998107905</v>
      </c>
      <c r="W31" s="38">
        <f t="shared" si="17"/>
        <v>2.6272826194763192</v>
      </c>
      <c r="X31" s="37">
        <f t="shared" si="18"/>
        <v>2.7086467504501353</v>
      </c>
      <c r="Y31" s="38">
        <f t="shared" si="19"/>
        <v>2.5304989814758305</v>
      </c>
      <c r="Z31" s="39">
        <f t="shared" si="20"/>
        <v>2.6070239305496221</v>
      </c>
    </row>
    <row r="32" ht="17" customHeight="true">
      <c r="A32" s="14">
        <v>95</v>
      </c>
      <c r="B32" s="17">
        <f t="shared" si="0"/>
        <v>1</v>
      </c>
      <c r="C32" s="4">
        <v>1</v>
      </c>
      <c r="D32" s="4">
        <v>1</v>
      </c>
      <c r="E32" s="4">
        <v>0.6</v>
      </c>
      <c r="F32" s="27">
        <v>0.6</v>
      </c>
      <c r="G32" s="36">
        <f t="shared" si="1"/>
        <v>2.0361934343973798</v>
      </c>
      <c r="H32" s="37">
        <f t="shared" si="2"/>
        <v>2.083293135960897</v>
      </c>
      <c r="I32" s="38">
        <f t="shared" si="3"/>
        <v>1.96992179552714</v>
      </c>
      <c r="J32" s="37">
        <f t="shared" si="4"/>
        <v>2.0140091498692829</v>
      </c>
      <c r="K32" s="38">
        <f t="shared" si="5"/>
        <v>2.5385468324025475</v>
      </c>
      <c r="L32" s="37">
        <f t="shared" si="6"/>
        <v>2.6084807793299358</v>
      </c>
      <c r="M32" s="38">
        <f t="shared" si="7"/>
        <v>2.6299071788787831</v>
      </c>
      <c r="N32" s="37">
        <f t="shared" si="8"/>
        <v>2.7039938688278187</v>
      </c>
      <c r="O32" s="38">
        <f t="shared" si="9"/>
        <v>2.5788188457489003</v>
      </c>
      <c r="P32" s="37">
        <f t="shared" si="10"/>
        <v>2.6505833387374866</v>
      </c>
      <c r="Q32" s="38">
        <f t="shared" si="11"/>
        <v>2.6679137865702298</v>
      </c>
      <c r="R32" s="37">
        <f t="shared" si="12"/>
        <v>2.7437280495961494</v>
      </c>
      <c r="S32" s="38">
        <f t="shared" si="13"/>
        <v>2.6985874176025391</v>
      </c>
      <c r="T32" s="37">
        <f t="shared" si="14"/>
        <v>2.7757959365844727</v>
      </c>
      <c r="U32" s="38">
        <f t="shared" si="15"/>
        <v>2.7840752283732093</v>
      </c>
      <c r="V32" s="37">
        <f t="shared" si="16"/>
        <v>2.8651695569356281</v>
      </c>
      <c r="W32" s="38">
        <f t="shared" si="17"/>
        <v>2.7900108814239513</v>
      </c>
      <c r="X32" s="37">
        <f t="shared" si="18"/>
        <v>2.8713750123977673</v>
      </c>
      <c r="Y32" s="38">
        <f t="shared" si="19"/>
        <v>2.6835488796234137</v>
      </c>
      <c r="Z32" s="39">
        <f t="shared" si="20"/>
        <v>2.7600738286972053</v>
      </c>
    </row>
    <row r="33" ht="17" customHeight="true">
      <c r="A33" s="14">
        <v>96</v>
      </c>
      <c r="B33" s="17">
        <f t="shared" si="0"/>
        <v>1</v>
      </c>
      <c r="C33" s="4">
        <v>1</v>
      </c>
      <c r="D33" s="4">
        <v>1</v>
      </c>
      <c r="E33" s="4">
        <v>0.6</v>
      </c>
      <c r="F33" s="27">
        <v>0.6</v>
      </c>
      <c r="G33" s="36">
        <f t="shared" si="1"/>
        <v>2.1303928375244143</v>
      </c>
      <c r="H33" s="37">
        <f t="shared" si="2"/>
        <v>2.1774925390879316</v>
      </c>
      <c r="I33" s="38">
        <f t="shared" si="3"/>
        <v>2.0580965042114254</v>
      </c>
      <c r="J33" s="37">
        <f t="shared" si="4"/>
        <v>2.1021838585535679</v>
      </c>
      <c r="K33" s="38">
        <f t="shared" si="5"/>
        <v>2.6784147262573246</v>
      </c>
      <c r="L33" s="37">
        <f t="shared" si="6"/>
        <v>2.7483486731847133</v>
      </c>
      <c r="M33" s="38">
        <f t="shared" si="7"/>
        <v>2.7780805587768542</v>
      </c>
      <c r="N33" s="37">
        <f t="shared" si="8"/>
        <v>2.8521672487258898</v>
      </c>
      <c r="O33" s="38">
        <f t="shared" si="9"/>
        <v>2.722347831726073</v>
      </c>
      <c r="P33" s="37">
        <f t="shared" si="10"/>
        <v>2.7941123247146593</v>
      </c>
      <c r="Q33" s="38">
        <f t="shared" si="11"/>
        <v>2.8195423126220689</v>
      </c>
      <c r="R33" s="37">
        <f t="shared" si="12"/>
        <v>2.8953565756479884</v>
      </c>
      <c r="S33" s="38">
        <f t="shared" si="13"/>
        <v>2.8530044555664062</v>
      </c>
      <c r="T33" s="37">
        <f t="shared" si="14"/>
        <v>2.9302129745483398</v>
      </c>
      <c r="U33" s="38">
        <f t="shared" si="15"/>
        <v>2.9462638854980465</v>
      </c>
      <c r="V33" s="37">
        <f t="shared" si="16"/>
        <v>3.0273582140604649</v>
      </c>
      <c r="W33" s="38">
        <f t="shared" si="17"/>
        <v>2.9527391433715833</v>
      </c>
      <c r="X33" s="37">
        <f t="shared" si="18"/>
        <v>3.0341032743453993</v>
      </c>
      <c r="Y33" s="38">
        <f t="shared" si="19"/>
        <v>2.8365987777709969</v>
      </c>
      <c r="Z33" s="39">
        <f t="shared" si="20"/>
        <v>2.9131237268447885</v>
      </c>
    </row>
    <row r="34" ht="17" customHeight="true">
      <c r="A34" s="14">
        <v>97</v>
      </c>
      <c r="B34" s="17">
        <f t="shared" si="0"/>
        <v>1</v>
      </c>
      <c r="C34" s="4">
        <v>1</v>
      </c>
      <c r="D34" s="4">
        <v>1</v>
      </c>
      <c r="E34" s="4">
        <v>0.4</v>
      </c>
      <c r="F34" s="27">
        <v>0.8</v>
      </c>
      <c r="G34" s="36">
        <f t="shared" si="1"/>
        <v>2.2245922406514489</v>
      </c>
      <c r="H34" s="37">
        <f t="shared" si="2"/>
        <v>2.2716919422149662</v>
      </c>
      <c r="I34" s="38">
        <f t="shared" si="3"/>
        <v>2.1462712128957109</v>
      </c>
      <c r="J34" s="37">
        <f t="shared" si="4"/>
        <v>2.1903585672378538</v>
      </c>
      <c r="K34" s="38">
        <f t="shared" si="5"/>
        <v>2.8182826201121016</v>
      </c>
      <c r="L34" s="37">
        <f t="shared" si="6"/>
        <v>2.8882165670394899</v>
      </c>
      <c r="M34" s="38">
        <f t="shared" si="7"/>
        <v>2.9262539386749253</v>
      </c>
      <c r="N34" s="37">
        <f t="shared" si="8"/>
        <v>3.0003406286239609</v>
      </c>
      <c r="O34" s="38">
        <f t="shared" si="9"/>
        <v>2.8658768177032456</v>
      </c>
      <c r="P34" s="37">
        <f t="shared" si="10"/>
        <v>2.937641310691832</v>
      </c>
      <c r="Q34" s="38">
        <f t="shared" si="11"/>
        <v>2.971170838673908</v>
      </c>
      <c r="R34" s="37">
        <f t="shared" si="12"/>
        <v>3.0469851016998275</v>
      </c>
      <c r="S34" s="38">
        <f t="shared" si="13"/>
        <v>3.0074214935302734</v>
      </c>
      <c r="T34" s="37">
        <f t="shared" si="14"/>
        <v>3.084630012512207</v>
      </c>
      <c r="U34" s="38">
        <f t="shared" si="15"/>
        <v>3.1084525426228837</v>
      </c>
      <c r="V34" s="37">
        <f t="shared" si="16"/>
        <v>3.1895468711853026</v>
      </c>
      <c r="W34" s="38">
        <f t="shared" si="17"/>
        <v>3.1154674053192153</v>
      </c>
      <c r="X34" s="37">
        <f t="shared" si="18"/>
        <v>3.1968315362930313</v>
      </c>
      <c r="Y34" s="38">
        <f t="shared" si="19"/>
        <v>2.9896486759185801</v>
      </c>
      <c r="Z34" s="39">
        <f t="shared" si="20"/>
        <v>3.0661736249923717</v>
      </c>
    </row>
    <row r="35" ht="17" customHeight="true">
      <c r="A35" s="14">
        <v>98</v>
      </c>
      <c r="B35" s="17">
        <f t="shared" si="0"/>
        <v>1</v>
      </c>
      <c r="C35" s="4">
        <v>1</v>
      </c>
      <c r="D35" s="4">
        <v>1</v>
      </c>
      <c r="E35" s="4">
        <v>0.2</v>
      </c>
      <c r="F35" s="27">
        <v>0.8</v>
      </c>
      <c r="G35" s="36">
        <f t="shared" si="1"/>
        <v>2.3187916437784835</v>
      </c>
      <c r="H35" s="37">
        <f>(G35+G36)/2</f>
        <v>2.3658913453420007</v>
      </c>
      <c r="I35" s="38">
        <f t="shared" si="3"/>
        <v>2.2344459215799963</v>
      </c>
      <c r="J35" s="37">
        <f>(I35+I36)/2</f>
        <v>2.2785332759221393</v>
      </c>
      <c r="K35" s="38">
        <f t="shared" si="5"/>
        <v>2.9581505139668787</v>
      </c>
      <c r="L35" s="37">
        <f>(K35+K36)/2</f>
        <v>3.028084460894267</v>
      </c>
      <c r="M35" s="38">
        <f t="shared" si="7"/>
        <v>3.0744273185729964</v>
      </c>
      <c r="N35" s="37">
        <f>(M35+M36)/2</f>
        <v>3.1485140085220329</v>
      </c>
      <c r="O35" s="38">
        <f t="shared" si="9"/>
        <v>3.0094058036804183</v>
      </c>
      <c r="P35" s="37">
        <f>(O35+O36)/2</f>
        <v>3.0811702966690055</v>
      </c>
      <c r="Q35" s="38">
        <f t="shared" si="11"/>
        <v>3.122799364725747</v>
      </c>
      <c r="R35" s="37">
        <f>(Q35+Q36)/2</f>
        <v>3.1986136277516675</v>
      </c>
      <c r="S35" s="38">
        <f t="shared" si="13"/>
        <v>3.1618385314941406</v>
      </c>
      <c r="T35" s="37">
        <f>(S35+S36)/2</f>
        <v>3.2390470504760742</v>
      </c>
      <c r="U35" s="38">
        <f t="shared" si="15"/>
        <v>3.2706411997477209</v>
      </c>
      <c r="V35" s="37">
        <f>(U35+U36)/2</f>
        <v>3.3517355283101398</v>
      </c>
      <c r="W35" s="38">
        <f t="shared" si="17"/>
        <v>3.2781956672668473</v>
      </c>
      <c r="X35" s="37">
        <f>(W35+W36)/2</f>
        <v>3.3595597982406624</v>
      </c>
      <c r="Y35" s="38">
        <f t="shared" si="19"/>
        <v>3.1426985740661633</v>
      </c>
      <c r="Z35" s="39">
        <f>(Y35+Y36)/2</f>
        <v>3.219223523139954</v>
      </c>
    </row>
    <row r="36" s="18" customFormat="true" ht="17" customHeight="true" thickBot="true">
      <c r="A36" s="40">
        <v>99</v>
      </c>
      <c r="B36" s="41">
        <f t="shared" si="0"/>
        <v>1</v>
      </c>
      <c r="C36" s="42">
        <v>1</v>
      </c>
      <c r="D36" s="42">
        <v>1</v>
      </c>
      <c r="E36" s="42">
        <v>0</v>
      </c>
      <c r="F36" s="43">
        <v>1</v>
      </c>
      <c r="G36" s="29">
        <f>upfactors990.6!C2</f>
        <v>2.4129910469055176</v>
      </c>
      <c r="H36" s="30">
        <f>upfactors990.6!E2</f>
        <v>3.4033634662628174</v>
      </c>
      <c r="I36" s="30">
        <f>upfactors990.6!C3</f>
        <v>2.3226206302642822</v>
      </c>
      <c r="J36" s="30">
        <f>upfactors990.6!E3</f>
        <v>3.2582612037658691</v>
      </c>
      <c r="K36" s="29">
        <f>upfactors990.6!C4</f>
        <v>3.0980184078216553</v>
      </c>
      <c r="L36" s="30">
        <f>upfactors990.6!E4</f>
        <v>4.5995268821716309</v>
      </c>
      <c r="M36" s="30">
        <f>upfactors990.6!C5</f>
        <v>3.2226006984710693</v>
      </c>
      <c r="N36" s="30">
        <f>upfactors990.6!E5</f>
        <v>4.7590522766113281</v>
      </c>
      <c r="O36" s="30">
        <f>upfactors990.6!C6</f>
        <v>3.1529347896575928</v>
      </c>
      <c r="P36" s="30">
        <f>upfactors990.6!E6</f>
        <v>4.4539303779602051</v>
      </c>
      <c r="Q36" s="30">
        <f>upfactors990.6!C7</f>
        <v>3.2744278907775879</v>
      </c>
      <c r="R36" s="30">
        <f>upfactors990.6!E7</f>
        <v>4.6262063980102539</v>
      </c>
      <c r="S36" s="30">
        <f>upfactors990.6!C8</f>
        <v>3.3162555694580078</v>
      </c>
      <c r="T36" s="30">
        <f>upfactors990.6!E8</f>
        <v>4.7160868644714355</v>
      </c>
      <c r="U36" s="30">
        <f>upfactors990.6!C9</f>
        <v>3.4328298568725586</v>
      </c>
      <c r="V36" s="30">
        <f>upfactors990.6!E9</f>
        <v>4.8691563606262207</v>
      </c>
      <c r="W36" s="30">
        <f>upfactors990.6!C10</f>
        <v>3.4409239292144775</v>
      </c>
      <c r="X36" s="30">
        <f>upfactors990.6!E10</f>
        <v>4.8823285102844238</v>
      </c>
      <c r="Y36" s="30">
        <f>upfactors990.6!C11</f>
        <v>3.2957484722137451</v>
      </c>
      <c r="Z36" s="31">
        <f>upfactors990.6!E11</f>
        <v>4.7675533294677734</v>
      </c>
    </row>
    <row r="38">
      <c r="G38" s="1" t="s">
        <v>14</v>
      </c>
      <c r="H38" s="1" t="s">
        <v>14</v>
      </c>
    </row>
  </sheetData>
  <mergeCells count="38">
    <mergeCell ref="G2:L3"/>
    <mergeCell ref="R2:T7"/>
    <mergeCell ref="W10:X11"/>
    <mergeCell ref="W12:W16"/>
    <mergeCell ref="X12:X16"/>
    <mergeCell ref="M12:M16"/>
    <mergeCell ref="N12:N16"/>
    <mergeCell ref="O10:P11"/>
    <mergeCell ref="O12:O16"/>
    <mergeCell ref="P12:P16"/>
    <mergeCell ref="Q10:R11"/>
    <mergeCell ref="Q12:Q16"/>
    <mergeCell ref="R12:R16"/>
    <mergeCell ref="G12:G16"/>
    <mergeCell ref="H12:H16"/>
    <mergeCell ref="G10:H11"/>
    <mergeCell ref="Y10:Z11"/>
    <mergeCell ref="Y12:Y16"/>
    <mergeCell ref="Z12:Z16"/>
    <mergeCell ref="S10:T11"/>
    <mergeCell ref="S12:S16"/>
    <mergeCell ref="T12:T16"/>
    <mergeCell ref="U10:V11"/>
    <mergeCell ref="U12:U16"/>
    <mergeCell ref="V12:V16"/>
    <mergeCell ref="M10:N11"/>
    <mergeCell ref="A10:A16"/>
    <mergeCell ref="B10:B16"/>
    <mergeCell ref="C10:C16"/>
    <mergeCell ref="D10:D16"/>
    <mergeCell ref="E10:E16"/>
    <mergeCell ref="F10:F16"/>
    <mergeCell ref="I10:J11"/>
    <mergeCell ref="I12:I16"/>
    <mergeCell ref="J12:J16"/>
    <mergeCell ref="K10:L11"/>
    <mergeCell ref="K12:K16"/>
    <mergeCell ref="L12:L16"/>
  </mergeCells>
  <pageMargins left="0.75" right="0.75" top="1" bottom="1" header="0.5" footer="0.5"/>
  <ignoredErrors>
    <ignoredError sqref="H18" formula="true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U21"/>
  <sheetViews>
    <sheetView workbookViewId="0">
      <selection activeCell="C12" sqref="C12"/>
    </sheetView>
  </sheetViews>
  <sheetFormatPr baseColWidth="10" defaultRowHeight="14"/>
  <sheetData>
    <row r="1">
      <c r="A1" t="s">
        <v>11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34</v>
      </c>
    </row>
    <row r="2">
      <c r="A2">
        <v>0.8</v>
      </c>
      <c r="B2" s="28">
        <f>CompUpFactorLeb0.6!G17</f>
        <v>1</v>
      </c>
      <c r="C2" s="28">
        <f>CompUpFactorLeb0.6!H17</f>
        <v>1.0094199403127035</v>
      </c>
      <c r="D2" s="28">
        <f>CompUpFactorLeb0.6!I17</f>
        <v>1</v>
      </c>
      <c r="E2" s="28">
        <f>CompUpFactorLeb0.6!J17</f>
        <v>1.0088174708684285</v>
      </c>
      <c r="F2" s="28">
        <f>CompUpFactorLeb0.6!K17</f>
        <v>1</v>
      </c>
      <c r="G2" s="28">
        <f>CompUpFactorLeb0.6!L17</f>
        <v>1.0139867893854777</v>
      </c>
      <c r="H2" s="28">
        <f>CompUpFactorLeb0.6!M17</f>
        <v>1</v>
      </c>
      <c r="I2" s="28">
        <f>CompUpFactorLeb0.6!N17</f>
        <v>1.0148173379898071</v>
      </c>
      <c r="J2" s="28">
        <f>CompUpFactorLeb0.6!O17</f>
        <v>1</v>
      </c>
      <c r="K2" s="28">
        <f>CompUpFactorLeb0.6!P17</f>
        <v>1.0143528985977173</v>
      </c>
      <c r="L2" s="28">
        <f>CompUpFactorLeb0.6!Q17</f>
        <v>1</v>
      </c>
      <c r="M2" s="28">
        <f>CompUpFactorLeb0.6!R17</f>
        <v>1.0151628526051839</v>
      </c>
      <c r="N2" s="28">
        <f>CompUpFactorLeb0.6!S17</f>
        <v>1</v>
      </c>
      <c r="O2" s="28">
        <f>CompUpFactorLeb0.6!T17</f>
        <v>1.0154417037963868</v>
      </c>
      <c r="P2" s="28">
        <f>CompUpFactorLeb0.6!U17</f>
        <v>1</v>
      </c>
      <c r="Q2" s="28">
        <f>CompUpFactorLeb0.6!V17</f>
        <v>1.0162188657124838</v>
      </c>
      <c r="R2" s="28">
        <f>CompUpFactorLeb0.6!W17</f>
        <v>1</v>
      </c>
      <c r="S2" s="28">
        <f>CompUpFactorLeb0.6!X17</f>
        <v>1.0162728261947631</v>
      </c>
      <c r="T2" s="28">
        <f>CompUpFactorLeb0.6!Y17</f>
        <v>1</v>
      </c>
      <c r="U2" s="28">
        <f>CompUpFactorLeb0.6!Z17</f>
        <v>1.0153049898147581</v>
      </c>
    </row>
    <row r="3">
      <c r="A3">
        <v>0.81</v>
      </c>
      <c r="B3" s="28">
        <f>CompUpFactorLeb0.6!G18</f>
        <v>1.0188398806254069</v>
      </c>
      <c r="C3" s="28">
        <f>CompUpFactorLeb0.6!H18</f>
        <v>1.0282598209381102</v>
      </c>
      <c r="D3" s="28">
        <f>CompUpFactorLeb0.6!I18</f>
        <v>1.0176349417368571</v>
      </c>
      <c r="E3" s="28">
        <f>CompUpFactorLeb0.6!J18</f>
        <v>1.0264524126052856</v>
      </c>
      <c r="F3" s="28">
        <f>CompUpFactorLeb0.6!K18</f>
        <v>1.0279735787709554</v>
      </c>
      <c r="G3" s="28">
        <f>CompUpFactorLeb0.6!L18</f>
        <v>1.0419603681564331</v>
      </c>
      <c r="H3" s="28">
        <f>CompUpFactorLeb0.6!M18</f>
        <v>1.0296346759796142</v>
      </c>
      <c r="I3" s="28">
        <f>CompUpFactorLeb0.6!N18</f>
        <v>1.0444520139694213</v>
      </c>
      <c r="J3" s="28">
        <f>CompUpFactorLeb0.6!O18</f>
        <v>1.0287057971954345</v>
      </c>
      <c r="K3" s="28">
        <f>CompUpFactorLeb0.6!P18</f>
        <v>1.0430586957931518</v>
      </c>
      <c r="L3" s="28">
        <f>CompUpFactorLeb0.6!Q18</f>
        <v>1.0303257052103678</v>
      </c>
      <c r="M3" s="28">
        <f>CompUpFactorLeb0.6!R18</f>
        <v>1.0454885578155517</v>
      </c>
      <c r="N3" s="28">
        <f>CompUpFactorLeb0.6!S18</f>
        <v>1.0308834075927735</v>
      </c>
      <c r="O3" s="28">
        <f>CompUpFactorLeb0.6!T18</f>
        <v>1.0463251113891603</v>
      </c>
      <c r="P3" s="28">
        <f>CompUpFactorLeb0.6!U18</f>
        <v>1.0324377314249675</v>
      </c>
      <c r="Q3" s="28">
        <f>CompUpFactorLeb0.6!V18</f>
        <v>1.0486565971374513</v>
      </c>
      <c r="R3" s="28">
        <f>CompUpFactorLeb0.6!W18</f>
        <v>1.0325456523895264</v>
      </c>
      <c r="S3" s="28">
        <f>CompUpFactorLeb0.6!X18</f>
        <v>1.0488184785842898</v>
      </c>
      <c r="T3" s="28">
        <f>CompUpFactorLeb0.6!Y18</f>
        <v>1.0306099796295165</v>
      </c>
      <c r="U3" s="28">
        <f>CompUpFactorLeb0.6!Z18</f>
        <v>1.0459149694442749</v>
      </c>
    </row>
    <row r="4">
      <c r="A4">
        <v>0.82</v>
      </c>
      <c r="B4" s="28">
        <f>CompUpFactorLeb0.6!G19</f>
        <v>1.0376797612508137</v>
      </c>
      <c r="C4" s="28">
        <f>CompUpFactorLeb0.6!H19</f>
        <v>1.0565196418762206</v>
      </c>
      <c r="D4" s="28">
        <f>CompUpFactorLeb0.6!I19</f>
        <v>1.0352698834737142</v>
      </c>
      <c r="E4" s="28">
        <f>CompUpFactorLeb0.6!J19</f>
        <v>1.0529048252105713</v>
      </c>
      <c r="F4" s="28">
        <f>CompUpFactorLeb0.6!K19</f>
        <v>1.0559471575419108</v>
      </c>
      <c r="G4" s="28">
        <f>CompUpFactorLeb0.6!L19</f>
        <v>1.0839207363128662</v>
      </c>
      <c r="H4" s="28">
        <f>CompUpFactorLeb0.6!M19</f>
        <v>1.0592693519592284</v>
      </c>
      <c r="I4" s="28">
        <f>CompUpFactorLeb0.6!N19</f>
        <v>1.0889040279388427</v>
      </c>
      <c r="J4" s="28">
        <f>CompUpFactorLeb0.6!O19</f>
        <v>1.0574115943908691</v>
      </c>
      <c r="K4" s="28">
        <f>CompUpFactorLeb0.6!P19</f>
        <v>1.0861173915863036</v>
      </c>
      <c r="L4" s="28">
        <f>CompUpFactorLeb0.6!Q19</f>
        <v>1.0606514104207356</v>
      </c>
      <c r="M4" s="28">
        <f>CompUpFactorLeb0.6!R19</f>
        <v>1.0909771156311034</v>
      </c>
      <c r="N4" s="28">
        <f>CompUpFactorLeb0.6!S19</f>
        <v>1.0617668151855471</v>
      </c>
      <c r="O4" s="28">
        <f>CompUpFactorLeb0.6!T19</f>
        <v>1.0926502227783206</v>
      </c>
      <c r="P4" s="28">
        <f>CompUpFactorLeb0.6!U19</f>
        <v>1.0648754628499351</v>
      </c>
      <c r="Q4" s="28">
        <f>CompUpFactorLeb0.6!V19</f>
        <v>1.0973131942749026</v>
      </c>
      <c r="R4" s="28">
        <f>CompUpFactorLeb0.6!W19</f>
        <v>1.0650913047790529</v>
      </c>
      <c r="S4" s="28">
        <f>CompUpFactorLeb0.6!X19</f>
        <v>1.0976369571685791</v>
      </c>
      <c r="T4" s="28">
        <f>CompUpFactorLeb0.6!Y19</f>
        <v>1.061219959259033</v>
      </c>
      <c r="U4" s="28">
        <f>CompUpFactorLeb0.6!Z19</f>
        <v>1.0918299388885497</v>
      </c>
    </row>
    <row r="5">
      <c r="A5">
        <v>0.83</v>
      </c>
      <c r="B5" s="28">
        <f>CompUpFactorLeb0.6!G20</f>
        <v>1.0753595225016275</v>
      </c>
      <c r="C5" s="28">
        <f>CompUpFactorLeb0.6!H20</f>
        <v>1.0941994031270343</v>
      </c>
      <c r="D5" s="28">
        <f>CompUpFactorLeb0.6!I20</f>
        <v>1.0705397669474284</v>
      </c>
      <c r="E5" s="28">
        <f>CompUpFactorLeb0.6!J20</f>
        <v>1.0881747086842855</v>
      </c>
      <c r="F5" s="28">
        <f>CompUpFactorLeb0.6!K20</f>
        <v>1.1118943150838216</v>
      </c>
      <c r="G5" s="28">
        <f>CompUpFactorLeb0.6!L20</f>
        <v>1.139867893854777</v>
      </c>
      <c r="H5" s="28">
        <f>CompUpFactorLeb0.6!M20</f>
        <v>1.1185387039184569</v>
      </c>
      <c r="I5" s="28">
        <f>CompUpFactorLeb0.6!N20</f>
        <v>1.1481733798980711</v>
      </c>
      <c r="J5" s="28">
        <f>CompUpFactorLeb0.6!O20</f>
        <v>1.1148231887817381</v>
      </c>
      <c r="K5" s="28">
        <f>CompUpFactorLeb0.6!P20</f>
        <v>1.1435289859771727</v>
      </c>
      <c r="L5" s="28">
        <f>CompUpFactorLeb0.6!Q20</f>
        <v>1.1213028208414713</v>
      </c>
      <c r="M5" s="28">
        <f>CompUpFactorLeb0.6!R20</f>
        <v>1.1516285260518391</v>
      </c>
      <c r="N5" s="28">
        <f>CompUpFactorLeb0.6!S20</f>
        <v>1.1235336303710939</v>
      </c>
      <c r="O5" s="28">
        <f>CompUpFactorLeb0.6!T20</f>
        <v>1.1544170379638672</v>
      </c>
      <c r="P5" s="28">
        <f>CompUpFactorLeb0.6!U20</f>
        <v>1.1297509256998699</v>
      </c>
      <c r="Q5" s="28">
        <f>CompUpFactorLeb0.6!V20</f>
        <v>1.1621886571248372</v>
      </c>
      <c r="R5" s="28">
        <f>CompUpFactorLeb0.6!W20</f>
        <v>1.1301826095581056</v>
      </c>
      <c r="S5" s="28">
        <f>CompUpFactorLeb0.6!X20</f>
        <v>1.162728261947632</v>
      </c>
      <c r="T5" s="28">
        <f>CompUpFactorLeb0.6!Y20</f>
        <v>1.1224399185180662</v>
      </c>
      <c r="U5" s="28">
        <f>CompUpFactorLeb0.6!Z20</f>
        <v>1.1530498981475827</v>
      </c>
    </row>
    <row r="6">
      <c r="A6">
        <v>0.84</v>
      </c>
      <c r="B6" s="28">
        <f>CompUpFactorLeb0.6!G21</f>
        <v>1.1130392837524412</v>
      </c>
      <c r="C6" s="28">
        <f>CompUpFactorLeb0.6!H21</f>
        <v>1.1412991046905514</v>
      </c>
      <c r="D6" s="28">
        <f>CompUpFactorLeb0.6!I21</f>
        <v>1.1058096504211425</v>
      </c>
      <c r="E6" s="28">
        <f>CompUpFactorLeb0.6!J21</f>
        <v>1.1322620630264282</v>
      </c>
      <c r="F6" s="28">
        <f>CompUpFactorLeb0.6!K21</f>
        <v>1.1678414726257325</v>
      </c>
      <c r="G6" s="28">
        <f>CompUpFactorLeb0.6!L21</f>
        <v>1.2098018407821656</v>
      </c>
      <c r="H6" s="28">
        <f>CompUpFactorLeb0.6!M21</f>
        <v>1.1778080558776853</v>
      </c>
      <c r="I6" s="28">
        <f>CompUpFactorLeb0.6!N21</f>
        <v>1.2222600698471067</v>
      </c>
      <c r="J6" s="28">
        <f>CompUpFactorLeb0.6!O21</f>
        <v>1.1722347831726072</v>
      </c>
      <c r="K6" s="28">
        <f>CompUpFactorLeb0.6!P21</f>
        <v>1.215293478965759</v>
      </c>
      <c r="L6" s="28">
        <f>CompUpFactorLeb0.6!Q21</f>
        <v>1.1819542312622069</v>
      </c>
      <c r="M6" s="28">
        <f>CompUpFactorLeb0.6!R21</f>
        <v>1.2274427890777586</v>
      </c>
      <c r="N6" s="28">
        <f>CompUpFactorLeb0.6!S21</f>
        <v>1.1853004455566407</v>
      </c>
      <c r="O6" s="28">
        <f>CompUpFactorLeb0.6!T21</f>
        <v>1.2316255569458008</v>
      </c>
      <c r="P6" s="28">
        <f>CompUpFactorLeb0.6!U21</f>
        <v>1.1946263885498047</v>
      </c>
      <c r="Q6" s="28">
        <f>CompUpFactorLeb0.6!V21</f>
        <v>1.243282985687256</v>
      </c>
      <c r="R6" s="28">
        <f>CompUpFactorLeb0.6!W21</f>
        <v>1.1952739143371582</v>
      </c>
      <c r="S6" s="28">
        <f>CompUpFactorLeb0.6!X21</f>
        <v>1.2440923929214478</v>
      </c>
      <c r="T6" s="28">
        <f>CompUpFactorLeb0.6!Y21</f>
        <v>1.1836598777770995</v>
      </c>
      <c r="U6" s="28">
        <f>CompUpFactorLeb0.6!Z21</f>
        <v>1.2295748472213743</v>
      </c>
    </row>
    <row r="7">
      <c r="A7">
        <v>0.85</v>
      </c>
      <c r="B7" s="28">
        <f>CompUpFactorLeb0.6!G22</f>
        <v>1.1695589256286618</v>
      </c>
      <c r="C7" s="28">
        <f>CompUpFactorLeb0.6!H22</f>
        <v>1.1978187465667722</v>
      </c>
      <c r="D7" s="28">
        <f>CompUpFactorLeb0.6!I22</f>
        <v>1.1587144756317138</v>
      </c>
      <c r="E7" s="28">
        <f>CompUpFactorLeb0.6!J22</f>
        <v>1.1851668882369994</v>
      </c>
      <c r="F7" s="28">
        <f>CompUpFactorLeb0.6!K22</f>
        <v>1.2517622089385987</v>
      </c>
      <c r="G7" s="28">
        <f>CompUpFactorLeb0.6!L22</f>
        <v>1.2937225770950318</v>
      </c>
      <c r="H7" s="28">
        <f>CompUpFactorLeb0.6!M22</f>
        <v>1.266712083816528</v>
      </c>
      <c r="I7" s="28">
        <f>CompUpFactorLeb0.6!N22</f>
        <v>1.3111640977859493</v>
      </c>
      <c r="J7" s="28">
        <f>CompUpFactorLeb0.6!O22</f>
        <v>1.2583521747589108</v>
      </c>
      <c r="K7" s="28">
        <f>CompUpFactorLeb0.6!P22</f>
        <v>1.3014108705520626</v>
      </c>
      <c r="L7" s="28">
        <f>CompUpFactorLeb0.6!Q22</f>
        <v>1.2729313468933103</v>
      </c>
      <c r="M7" s="28">
        <f>CompUpFactorLeb0.6!R22</f>
        <v>1.3184199047088621</v>
      </c>
      <c r="N7" s="28">
        <f>CompUpFactorLeb0.6!S22</f>
        <v>1.2779506683349611</v>
      </c>
      <c r="O7" s="28">
        <f>CompUpFactorLeb0.6!T22</f>
        <v>1.3242757797241214</v>
      </c>
      <c r="P7" s="28">
        <f>CompUpFactorLeb0.6!U22</f>
        <v>1.2919395828247071</v>
      </c>
      <c r="Q7" s="28">
        <f>CompUpFactorLeb0.6!V22</f>
        <v>1.3405961799621582</v>
      </c>
      <c r="R7" s="28">
        <f>CompUpFactorLeb0.6!W22</f>
        <v>1.2929108715057374</v>
      </c>
      <c r="S7" s="28">
        <f>CompUpFactorLeb0.6!X22</f>
        <v>1.3417293500900269</v>
      </c>
      <c r="T7" s="28">
        <f>CompUpFactorLeb0.6!Y22</f>
        <v>1.2754898166656492</v>
      </c>
      <c r="U7" s="28">
        <f>CompUpFactorLeb0.6!Z22</f>
        <v>1.3214047861099241</v>
      </c>
    </row>
    <row r="8">
      <c r="A8">
        <v>0.86</v>
      </c>
      <c r="B8" s="28">
        <f>CompUpFactorLeb0.6!G23</f>
        <v>1.2260785675048824</v>
      </c>
      <c r="C8" s="28">
        <f>CompUpFactorLeb0.6!H23</f>
        <v>1.2637583287556962</v>
      </c>
      <c r="D8" s="28">
        <f>CompUpFactorLeb0.6!I23</f>
        <v>1.2116193008422851</v>
      </c>
      <c r="E8" s="28">
        <f>CompUpFactorLeb0.6!J23</f>
        <v>1.2468891843159993</v>
      </c>
      <c r="F8" s="28">
        <f>CompUpFactorLeb0.6!K23</f>
        <v>1.3356829452514649</v>
      </c>
      <c r="G8" s="28">
        <f>CompUpFactorLeb0.6!L23</f>
        <v>1.3916301027933757</v>
      </c>
      <c r="H8" s="28">
        <f>CompUpFactorLeb0.6!M23</f>
        <v>1.3556161117553707</v>
      </c>
      <c r="I8" s="28">
        <f>CompUpFactorLeb0.6!N23</f>
        <v>1.4148854637145991</v>
      </c>
      <c r="J8" s="28">
        <f>CompUpFactorLeb0.6!O23</f>
        <v>1.3444695663452144</v>
      </c>
      <c r="K8" s="28">
        <f>CompUpFactorLeb0.6!P23</f>
        <v>1.4018811607360835</v>
      </c>
      <c r="L8" s="28">
        <f>CompUpFactorLeb0.6!Q23</f>
        <v>1.3639084625244138</v>
      </c>
      <c r="M8" s="28">
        <f>CompUpFactorLeb0.6!R23</f>
        <v>1.4245598729451494</v>
      </c>
      <c r="N8" s="28">
        <f>CompUpFactorLeb0.6!S23</f>
        <v>1.3706008911132814</v>
      </c>
      <c r="O8" s="28">
        <f>CompUpFactorLeb0.6!T23</f>
        <v>1.4323677062988283</v>
      </c>
      <c r="P8" s="28">
        <f>CompUpFactorLeb0.6!U23</f>
        <v>1.3892527770996095</v>
      </c>
      <c r="Q8" s="28">
        <f>CompUpFactorLeb0.6!V23</f>
        <v>1.4541282399495443</v>
      </c>
      <c r="R8" s="28">
        <f>CompUpFactorLeb0.6!W23</f>
        <v>1.3905478286743165</v>
      </c>
      <c r="S8" s="28">
        <f>CompUpFactorLeb0.6!X23</f>
        <v>1.4556391334533694</v>
      </c>
      <c r="T8" s="28">
        <f>CompUpFactorLeb0.6!Y23</f>
        <v>1.3673197555541989</v>
      </c>
      <c r="U8" s="28">
        <f>CompUpFactorLeb0.6!Z23</f>
        <v>1.4285397148132322</v>
      </c>
    </row>
    <row r="9">
      <c r="A9">
        <v>0.87</v>
      </c>
      <c r="B9" s="28">
        <f>CompUpFactorLeb0.6!G24</f>
        <v>1.3014380900065101</v>
      </c>
      <c r="C9" s="28">
        <f>CompUpFactorLeb0.6!H24</f>
        <v>1.3391178512573241</v>
      </c>
      <c r="D9" s="28">
        <f>CompUpFactorLeb0.6!I24</f>
        <v>1.2821590677897134</v>
      </c>
      <c r="E9" s="28">
        <f>CompUpFactorLeb0.6!J24</f>
        <v>1.3174289512634276</v>
      </c>
      <c r="F9" s="28">
        <f>CompUpFactorLeb0.6!K24</f>
        <v>1.4475772603352866</v>
      </c>
      <c r="G9" s="28">
        <f>CompUpFactorLeb0.6!L24</f>
        <v>1.5035244178771974</v>
      </c>
      <c r="H9" s="28">
        <f>CompUpFactorLeb0.6!M24</f>
        <v>1.4741548156738278</v>
      </c>
      <c r="I9" s="28">
        <f>CompUpFactorLeb0.6!N24</f>
        <v>1.5334241676330564</v>
      </c>
      <c r="J9" s="28">
        <f>CompUpFactorLeb0.6!O24</f>
        <v>1.4592927551269528</v>
      </c>
      <c r="K9" s="28">
        <f>CompUpFactorLeb0.6!P24</f>
        <v>1.5167043495178221</v>
      </c>
      <c r="L9" s="28">
        <f>CompUpFactorLeb0.6!Q24</f>
        <v>1.485211283365885</v>
      </c>
      <c r="M9" s="28">
        <f>CompUpFactorLeb0.6!R24</f>
        <v>1.5458626937866207</v>
      </c>
      <c r="N9" s="28">
        <f>CompUpFactorLeb0.6!S24</f>
        <v>1.4941345214843751</v>
      </c>
      <c r="O9" s="28">
        <f>CompUpFactorLeb0.6!T24</f>
        <v>1.5559013366699219</v>
      </c>
      <c r="P9" s="28">
        <f>CompUpFactorLeb0.6!U24</f>
        <v>1.5190037027994792</v>
      </c>
      <c r="Q9" s="28">
        <f>CompUpFactorLeb0.6!V24</f>
        <v>1.583879165649414</v>
      </c>
      <c r="R9" s="28">
        <f>CompUpFactorLeb0.6!W24</f>
        <v>1.520730438232422</v>
      </c>
      <c r="S9" s="28">
        <f>CompUpFactorLeb0.6!X24</f>
        <v>1.5858217430114747</v>
      </c>
      <c r="T9" s="28">
        <f>CompUpFactorLeb0.6!Y24</f>
        <v>1.4897596740722654</v>
      </c>
      <c r="U9" s="28">
        <f>CompUpFactorLeb0.6!Z24</f>
        <v>1.5509796333312986</v>
      </c>
    </row>
    <row r="10">
      <c r="A10">
        <v>0.88</v>
      </c>
      <c r="B10" s="28">
        <f>CompUpFactorLeb0.6!G25</f>
        <v>1.3767976125081378</v>
      </c>
      <c r="C10" s="28">
        <f>CompUpFactorLeb0.6!H25</f>
        <v>1.4238973140716551</v>
      </c>
      <c r="D10" s="28">
        <f>CompUpFactorLeb0.6!I25</f>
        <v>1.3526988347371418</v>
      </c>
      <c r="E10" s="28">
        <f>CompUpFactorLeb0.6!J25</f>
        <v>1.3967861890792845</v>
      </c>
      <c r="F10" s="28">
        <f>CompUpFactorLeb0.6!K25</f>
        <v>1.5594715754191082</v>
      </c>
      <c r="G10" s="28">
        <f>CompUpFactorLeb0.6!L25</f>
        <v>1.6294055223464967</v>
      </c>
      <c r="H10" s="28">
        <f>CompUpFactorLeb0.6!M25</f>
        <v>1.5926935195922849</v>
      </c>
      <c r="I10" s="28">
        <f>CompUpFactorLeb0.6!N25</f>
        <v>1.6667802095413204</v>
      </c>
      <c r="J10" s="28">
        <f>CompUpFactorLeb0.6!O25</f>
        <v>1.5741159439086911</v>
      </c>
      <c r="K10" s="28">
        <f>CompUpFactorLeb0.6!P25</f>
        <v>1.6458804368972775</v>
      </c>
      <c r="L10" s="28">
        <f>CompUpFactorLeb0.6!Q25</f>
        <v>1.6065141042073563</v>
      </c>
      <c r="M10" s="28">
        <f>CompUpFactorLeb0.6!R25</f>
        <v>1.6823283672332758</v>
      </c>
      <c r="N10" s="28">
        <f>CompUpFactorLeb0.6!S25</f>
        <v>1.6176681518554688</v>
      </c>
      <c r="O10" s="28">
        <f>CompUpFactorLeb0.6!T25</f>
        <v>1.6948766708374023</v>
      </c>
      <c r="P10" s="28">
        <f>CompUpFactorLeb0.6!U25</f>
        <v>1.6487546284993488</v>
      </c>
      <c r="Q10" s="28">
        <f>CompUpFactorLeb0.6!V25</f>
        <v>1.7298489570617674</v>
      </c>
      <c r="R10" s="28">
        <f>CompUpFactorLeb0.6!W25</f>
        <v>1.6509130477905276</v>
      </c>
      <c r="S10" s="28">
        <f>CompUpFactorLeb0.6!X25</f>
        <v>1.7322771787643436</v>
      </c>
      <c r="T10" s="28">
        <f>CompUpFactorLeb0.6!Y25</f>
        <v>1.6121995925903319</v>
      </c>
      <c r="U10" s="28">
        <f>CompUpFactorLeb0.6!Z25</f>
        <v>1.6887245416641234</v>
      </c>
    </row>
    <row r="11">
      <c r="A11">
        <v>0.89</v>
      </c>
      <c r="B11" s="28">
        <f>CompUpFactorLeb0.6!G26</f>
        <v>1.4709970156351724</v>
      </c>
      <c r="C11" s="28">
        <f>CompUpFactorLeb0.6!H26</f>
        <v>1.5180967171986897</v>
      </c>
      <c r="D11" s="28">
        <f>CompUpFactorLeb0.6!I26</f>
        <v>1.4408735434214273</v>
      </c>
      <c r="E11" s="28">
        <f>CompUpFactorLeb0.6!J26</f>
        <v>1.48496089776357</v>
      </c>
      <c r="F11" s="28">
        <f>CompUpFactorLeb0.6!K26</f>
        <v>1.6993394692738852</v>
      </c>
      <c r="G11" s="28">
        <f>CompUpFactorLeb0.6!L26</f>
        <v>1.7692734162012738</v>
      </c>
      <c r="H11" s="28">
        <f>CompUpFactorLeb0.6!M26</f>
        <v>1.7408668994903562</v>
      </c>
      <c r="I11" s="28">
        <f>CompUpFactorLeb0.6!N26</f>
        <v>1.814953589439392</v>
      </c>
      <c r="J11" s="28">
        <f>CompUpFactorLeb0.6!O26</f>
        <v>1.717644929885864</v>
      </c>
      <c r="K11" s="28">
        <f>CompUpFactorLeb0.6!P26</f>
        <v>1.7894094228744506</v>
      </c>
      <c r="L11" s="28">
        <f>CompUpFactorLeb0.6!Q26</f>
        <v>1.7581426302591954</v>
      </c>
      <c r="M11" s="28">
        <f>CompUpFactorLeb0.6!R26</f>
        <v>1.8339568932851149</v>
      </c>
      <c r="N11" s="28">
        <f>CompUpFactorLeb0.6!S26</f>
        <v>1.7720851898193359</v>
      </c>
      <c r="O11" s="28">
        <f>CompUpFactorLeb0.6!T26</f>
        <v>1.8492937088012695</v>
      </c>
      <c r="P11" s="28">
        <f>CompUpFactorLeb0.6!U26</f>
        <v>1.810943285624186</v>
      </c>
      <c r="Q11" s="28">
        <f>CompUpFactorLeb0.6!V26</f>
        <v>1.8920376141866047</v>
      </c>
      <c r="R11" s="28">
        <f>CompUpFactorLeb0.6!W26</f>
        <v>1.8136413097381594</v>
      </c>
      <c r="S11" s="28">
        <f>CompUpFactorLeb0.6!X26</f>
        <v>1.8950054407119752</v>
      </c>
      <c r="T11" s="28">
        <f>CompUpFactorLeb0.6!Y26</f>
        <v>1.7652494907379148</v>
      </c>
      <c r="U11" s="28">
        <f>CompUpFactorLeb0.6!Z26</f>
        <v>1.8417744398117062</v>
      </c>
    </row>
    <row r="12">
      <c r="A12">
        <v>0.9</v>
      </c>
      <c r="B12" s="28">
        <f>CompUpFactorLeb0.6!G27</f>
        <v>1.5651964187622069</v>
      </c>
      <c r="C12" s="28">
        <f>CompUpFactorLeb0.6!H27</f>
        <v>1.6122961203257242</v>
      </c>
      <c r="D12" s="28">
        <f>CompUpFactorLeb0.6!I27</f>
        <v>1.5290482521057127</v>
      </c>
      <c r="E12" s="28">
        <f>CompUpFactorLeb0.6!J27</f>
        <v>1.5731356064478554</v>
      </c>
      <c r="F12" s="28">
        <f>CompUpFactorLeb0.6!K27</f>
        <v>1.8392073631286623</v>
      </c>
      <c r="G12" s="28">
        <f>CompUpFactorLeb0.6!L27</f>
        <v>1.9091413100560508</v>
      </c>
      <c r="H12" s="28">
        <f>CompUpFactorLeb0.6!M27</f>
        <v>1.8890402793884276</v>
      </c>
      <c r="I12" s="28">
        <f>CompUpFactorLeb0.6!N27</f>
        <v>1.9631269693374631</v>
      </c>
      <c r="J12" s="28">
        <f>CompUpFactorLeb0.6!O27</f>
        <v>1.8611739158630369</v>
      </c>
      <c r="K12" s="28">
        <f>CompUpFactorLeb0.6!P27</f>
        <v>1.9329384088516233</v>
      </c>
      <c r="L12" s="28">
        <f>CompUpFactorLeb0.6!Q27</f>
        <v>1.9097711563110344</v>
      </c>
      <c r="M12" s="28">
        <f>CompUpFactorLeb0.6!R27</f>
        <v>1.985585419336954</v>
      </c>
      <c r="N12" s="28">
        <f>CompUpFactorLeb0.6!S27</f>
        <v>1.9265022277832031</v>
      </c>
      <c r="O12" s="28">
        <f>CompUpFactorLeb0.6!T27</f>
        <v>2.0037107467651367</v>
      </c>
      <c r="P12" s="28">
        <f>CompUpFactorLeb0.6!U27</f>
        <v>1.9731319427490233</v>
      </c>
      <c r="Q12" s="28">
        <f>CompUpFactorLeb0.6!V27</f>
        <v>2.0542262713114416</v>
      </c>
      <c r="R12" s="28">
        <f>CompUpFactorLeb0.6!W27</f>
        <v>1.9763695716857912</v>
      </c>
      <c r="S12" s="28">
        <f>CompUpFactorLeb0.6!X27</f>
        <v>2.0577337026596072</v>
      </c>
      <c r="T12" s="28">
        <f>CompUpFactorLeb0.6!Y27</f>
        <v>1.9182993888854978</v>
      </c>
      <c r="U12" s="28">
        <f>CompUpFactorLeb0.6!Z27</f>
        <v>1.9948243379592894</v>
      </c>
    </row>
    <row r="13">
      <c r="A13">
        <v>0.91</v>
      </c>
      <c r="B13" s="28">
        <f>CompUpFactorLeb0.6!G28</f>
        <v>1.6593958218892415</v>
      </c>
      <c r="C13" s="28">
        <f>CompUpFactorLeb0.6!H28</f>
        <v>1.7064955234527588</v>
      </c>
      <c r="D13" s="28">
        <f>CompUpFactorLeb0.6!I28</f>
        <v>1.6172229607899982</v>
      </c>
      <c r="E13" s="28">
        <f>CompUpFactorLeb0.6!J28</f>
        <v>1.6613103151321409</v>
      </c>
      <c r="F13" s="28">
        <f>CompUpFactorLeb0.6!K28</f>
        <v>1.9790752569834393</v>
      </c>
      <c r="G13" s="28">
        <f>CompUpFactorLeb0.6!L28</f>
        <v>2.0490092039108276</v>
      </c>
      <c r="H13" s="28">
        <f>CompUpFactorLeb0.6!M28</f>
        <v>2.0372136592864987</v>
      </c>
      <c r="I13" s="28">
        <f>CompUpFactorLeb0.6!N28</f>
        <v>2.1113003492355342</v>
      </c>
      <c r="J13" s="28">
        <f>CompUpFactorLeb0.6!O28</f>
        <v>2.0047029018402096</v>
      </c>
      <c r="K13" s="28">
        <f>CompUpFactorLeb0.6!P28</f>
        <v>2.0764673948287959</v>
      </c>
      <c r="L13" s="28">
        <f>CompUpFactorLeb0.6!Q28</f>
        <v>2.0613996823628735</v>
      </c>
      <c r="M13" s="28">
        <f>CompUpFactorLeb0.6!R28</f>
        <v>2.1372139453887931</v>
      </c>
      <c r="N13" s="28">
        <f>CompUpFactorLeb0.6!S28</f>
        <v>2.0809192657470703</v>
      </c>
      <c r="O13" s="28">
        <f>CompUpFactorLeb0.6!T28</f>
        <v>2.1581277847290039</v>
      </c>
      <c r="P13" s="28">
        <f>CompUpFactorLeb0.6!U28</f>
        <v>2.1353205998738605</v>
      </c>
      <c r="Q13" s="28">
        <f>CompUpFactorLeb0.6!V28</f>
        <v>2.2164149284362793</v>
      </c>
      <c r="R13" s="28">
        <f>CompUpFactorLeb0.6!W28</f>
        <v>2.1390978336334232</v>
      </c>
      <c r="S13" s="28">
        <f>CompUpFactorLeb0.6!X28</f>
        <v>2.2204619646072392</v>
      </c>
      <c r="T13" s="28">
        <f>CompUpFactorLeb0.6!Y28</f>
        <v>2.071349287033081</v>
      </c>
      <c r="U13" s="28">
        <f>CompUpFactorLeb0.6!Z28</f>
        <v>2.1478742361068726</v>
      </c>
    </row>
    <row r="14">
      <c r="A14">
        <v>0.92</v>
      </c>
      <c r="B14" s="28">
        <f>CompUpFactorLeb0.6!G29</f>
        <v>1.7535952250162761</v>
      </c>
      <c r="C14" s="28">
        <f>CompUpFactorLeb0.6!H29</f>
        <v>1.8006949265797934</v>
      </c>
      <c r="D14" s="28">
        <f>CompUpFactorLeb0.6!I29</f>
        <v>1.7053976694742836</v>
      </c>
      <c r="E14" s="28">
        <f>CompUpFactorLeb0.6!J29</f>
        <v>1.7494850238164263</v>
      </c>
      <c r="F14" s="28">
        <f>CompUpFactorLeb0.6!K29</f>
        <v>2.1189431508382164</v>
      </c>
      <c r="G14" s="28">
        <f>CompUpFactorLeb0.6!L29</f>
        <v>2.1888770977656051</v>
      </c>
      <c r="H14" s="28">
        <f>CompUpFactorLeb0.6!M29</f>
        <v>2.1853870391845698</v>
      </c>
      <c r="I14" s="28">
        <f>CompUpFactorLeb0.6!N29</f>
        <v>2.2594737291336053</v>
      </c>
      <c r="J14" s="28">
        <f>CompUpFactorLeb0.6!O29</f>
        <v>2.1482318878173823</v>
      </c>
      <c r="K14" s="28">
        <f>CompUpFactorLeb0.6!P29</f>
        <v>2.2199963808059686</v>
      </c>
      <c r="L14" s="28">
        <f>CompUpFactorLeb0.6!Q29</f>
        <v>2.2130282084147126</v>
      </c>
      <c r="M14" s="28">
        <f>CompUpFactorLeb0.6!R29</f>
        <v>2.2888424714406321</v>
      </c>
      <c r="N14" s="28">
        <f>CompUpFactorLeb0.6!S29</f>
        <v>2.2353363037109375</v>
      </c>
      <c r="O14" s="28">
        <f>CompUpFactorLeb0.6!T29</f>
        <v>2.3125448226928711</v>
      </c>
      <c r="P14" s="28">
        <f>CompUpFactorLeb0.6!U29</f>
        <v>2.2975092569986977</v>
      </c>
      <c r="Q14" s="28">
        <f>CompUpFactorLeb0.6!V29</f>
        <v>2.3786035855611161</v>
      </c>
      <c r="R14" s="28">
        <f>CompUpFactorLeb0.6!W29</f>
        <v>2.3018260955810552</v>
      </c>
      <c r="S14" s="28">
        <f>CompUpFactorLeb0.6!X29</f>
        <v>2.3831902265548712</v>
      </c>
      <c r="T14" s="28">
        <f>CompUpFactorLeb0.6!Y29</f>
        <v>2.2243991851806642</v>
      </c>
      <c r="U14" s="28">
        <f>CompUpFactorLeb0.6!Z29</f>
        <v>2.3009241342544557</v>
      </c>
    </row>
    <row r="15">
      <c r="A15">
        <v>0.93</v>
      </c>
      <c r="B15" s="28">
        <f>CompUpFactorLeb0.6!G30</f>
        <v>1.8477946281433106</v>
      </c>
      <c r="C15" s="28">
        <f>CompUpFactorLeb0.6!H30</f>
        <v>1.8948943297068279</v>
      </c>
      <c r="D15" s="28">
        <f>CompUpFactorLeb0.6!I30</f>
        <v>1.7935723781585691</v>
      </c>
      <c r="E15" s="28">
        <f>CompUpFactorLeb0.6!J30</f>
        <v>1.8376597325007118</v>
      </c>
      <c r="F15" s="28">
        <f>CompUpFactorLeb0.6!K30</f>
        <v>2.2588110446929934</v>
      </c>
      <c r="G15" s="28">
        <f>CompUpFactorLeb0.6!L30</f>
        <v>2.3287449916203817</v>
      </c>
      <c r="H15" s="28">
        <f>CompUpFactorLeb0.6!M30</f>
        <v>2.3335604190826409</v>
      </c>
      <c r="I15" s="28">
        <f>CompUpFactorLeb0.6!N30</f>
        <v>2.4076471090316764</v>
      </c>
      <c r="J15" s="28">
        <f>CompUpFactorLeb0.6!O30</f>
        <v>2.291760873794555</v>
      </c>
      <c r="K15" s="28">
        <f>CompUpFactorLeb0.6!P30</f>
        <v>2.3635253667831413</v>
      </c>
      <c r="L15" s="28">
        <f>CompUpFactorLeb0.6!Q30</f>
        <v>2.3646567344665517</v>
      </c>
      <c r="M15" s="28">
        <f>CompUpFactorLeb0.6!R30</f>
        <v>2.4404709974924712</v>
      </c>
      <c r="N15" s="28">
        <f>CompUpFactorLeb0.6!S30</f>
        <v>2.3897533416748047</v>
      </c>
      <c r="O15" s="28">
        <f>CompUpFactorLeb0.6!T30</f>
        <v>2.4669618606567383</v>
      </c>
      <c r="P15" s="28">
        <f>CompUpFactorLeb0.6!U30</f>
        <v>2.4596979141235349</v>
      </c>
      <c r="Q15" s="28">
        <f>CompUpFactorLeb0.6!V30</f>
        <v>2.5407922426859537</v>
      </c>
      <c r="R15" s="28">
        <f>CompUpFactorLeb0.6!W30</f>
        <v>2.4645543575286872</v>
      </c>
      <c r="S15" s="28">
        <f>CompUpFactorLeb0.6!X30</f>
        <v>2.5459184885025032</v>
      </c>
      <c r="T15" s="28">
        <f>CompUpFactorLeb0.6!Y30</f>
        <v>2.3774490833282473</v>
      </c>
      <c r="U15" s="28">
        <f>CompUpFactorLeb0.6!Z30</f>
        <v>2.4539740324020389</v>
      </c>
    </row>
    <row r="16">
      <c r="A16">
        <v>0.94</v>
      </c>
      <c r="B16" s="28">
        <f>CompUpFactorLeb0.6!G31</f>
        <v>1.9419940312703452</v>
      </c>
      <c r="C16" s="28">
        <f>CompUpFactorLeb0.6!H31</f>
        <v>1.9890937328338625</v>
      </c>
      <c r="D16" s="28">
        <f>CompUpFactorLeb0.6!I31</f>
        <v>1.8817470868428545</v>
      </c>
      <c r="E16" s="28">
        <f>CompUpFactorLeb0.6!J31</f>
        <v>1.9258344411849972</v>
      </c>
      <c r="F16" s="28">
        <f>CompUpFactorLeb0.6!K31</f>
        <v>2.3986789385477705</v>
      </c>
      <c r="G16" s="28">
        <f>CompUpFactorLeb0.6!L31</f>
        <v>2.4686128854751592</v>
      </c>
      <c r="H16" s="28">
        <f>CompUpFactorLeb0.6!M31</f>
        <v>2.481733798980712</v>
      </c>
      <c r="I16" s="28">
        <f>CompUpFactorLeb0.6!N31</f>
        <v>2.5558204889297476</v>
      </c>
      <c r="J16" s="28">
        <f>CompUpFactorLeb0.6!O31</f>
        <v>2.4352898597717276</v>
      </c>
      <c r="K16" s="28">
        <f>CompUpFactorLeb0.6!P31</f>
        <v>2.507054352760314</v>
      </c>
      <c r="L16" s="28">
        <f>CompUpFactorLeb0.6!Q31</f>
        <v>2.5162852605183907</v>
      </c>
      <c r="M16" s="28">
        <f>CompUpFactorLeb0.6!R31</f>
        <v>2.5920995235443103</v>
      </c>
      <c r="N16" s="28">
        <f>CompUpFactorLeb0.6!S31</f>
        <v>2.5441703796386719</v>
      </c>
      <c r="O16" s="28">
        <f>CompUpFactorLeb0.6!T31</f>
        <v>2.6213788986206055</v>
      </c>
      <c r="P16" s="28">
        <f>CompUpFactorLeb0.6!U31</f>
        <v>2.6218865712483721</v>
      </c>
      <c r="Q16" s="28">
        <f>CompUpFactorLeb0.6!V31</f>
        <v>2.7029808998107905</v>
      </c>
      <c r="R16" s="28">
        <f>CompUpFactorLeb0.6!W31</f>
        <v>2.6272826194763192</v>
      </c>
      <c r="S16" s="28">
        <f>CompUpFactorLeb0.6!X31</f>
        <v>2.7086467504501353</v>
      </c>
      <c r="T16" s="28">
        <f>CompUpFactorLeb0.6!Y31</f>
        <v>2.5304989814758305</v>
      </c>
      <c r="U16" s="28">
        <f>CompUpFactorLeb0.6!Z31</f>
        <v>2.6070239305496221</v>
      </c>
    </row>
    <row r="17">
      <c r="A17">
        <v>0.95</v>
      </c>
      <c r="B17" s="28">
        <f>CompUpFactorLeb0.6!G32</f>
        <v>2.0361934343973798</v>
      </c>
      <c r="C17" s="28">
        <f>CompUpFactorLeb0.6!H32</f>
        <v>2.083293135960897</v>
      </c>
      <c r="D17" s="28">
        <f>CompUpFactorLeb0.6!I32</f>
        <v>1.96992179552714</v>
      </c>
      <c r="E17" s="28">
        <f>CompUpFactorLeb0.6!J32</f>
        <v>2.0140091498692829</v>
      </c>
      <c r="F17" s="28">
        <f>CompUpFactorLeb0.6!K32</f>
        <v>2.5385468324025475</v>
      </c>
      <c r="G17" s="28">
        <f>CompUpFactorLeb0.6!L32</f>
        <v>2.6084807793299358</v>
      </c>
      <c r="H17" s="28">
        <f>CompUpFactorLeb0.6!M32</f>
        <v>2.6299071788787831</v>
      </c>
      <c r="I17" s="28">
        <f>CompUpFactorLeb0.6!N32</f>
        <v>2.7039938688278187</v>
      </c>
      <c r="J17" s="28">
        <f>CompUpFactorLeb0.6!O32</f>
        <v>2.5788188457489003</v>
      </c>
      <c r="K17" s="28">
        <f>CompUpFactorLeb0.6!P32</f>
        <v>2.6505833387374866</v>
      </c>
      <c r="L17" s="28">
        <f>CompUpFactorLeb0.6!Q32</f>
        <v>2.6679137865702298</v>
      </c>
      <c r="M17" s="28">
        <f>CompUpFactorLeb0.6!R32</f>
        <v>2.7437280495961494</v>
      </c>
      <c r="N17" s="28">
        <f>CompUpFactorLeb0.6!S32</f>
        <v>2.6985874176025391</v>
      </c>
      <c r="O17" s="28">
        <f>CompUpFactorLeb0.6!T32</f>
        <v>2.7757959365844727</v>
      </c>
      <c r="P17" s="28">
        <f>CompUpFactorLeb0.6!U32</f>
        <v>2.7840752283732093</v>
      </c>
      <c r="Q17" s="28">
        <f>CompUpFactorLeb0.6!V32</f>
        <v>2.8651695569356281</v>
      </c>
      <c r="R17" s="28">
        <f>CompUpFactorLeb0.6!W32</f>
        <v>2.7900108814239513</v>
      </c>
      <c r="S17" s="28">
        <f>CompUpFactorLeb0.6!X32</f>
        <v>2.8713750123977673</v>
      </c>
      <c r="T17" s="28">
        <f>CompUpFactorLeb0.6!Y32</f>
        <v>2.6835488796234137</v>
      </c>
      <c r="U17" s="28">
        <f>CompUpFactorLeb0.6!Z32</f>
        <v>2.7600738286972053</v>
      </c>
    </row>
    <row r="18">
      <c r="A18">
        <v>0.96</v>
      </c>
      <c r="B18" s="28">
        <f>CompUpFactorLeb0.6!G33</f>
        <v>2.1303928375244143</v>
      </c>
      <c r="C18" s="28">
        <f>CompUpFactorLeb0.6!H33</f>
        <v>2.1774925390879316</v>
      </c>
      <c r="D18" s="28">
        <f>CompUpFactorLeb0.6!I33</f>
        <v>2.0580965042114254</v>
      </c>
      <c r="E18" s="28">
        <f>CompUpFactorLeb0.6!J33</f>
        <v>2.1021838585535679</v>
      </c>
      <c r="F18" s="28">
        <f>CompUpFactorLeb0.6!K33</f>
        <v>2.6784147262573246</v>
      </c>
      <c r="G18" s="28">
        <f>CompUpFactorLeb0.6!L33</f>
        <v>2.7483486731847133</v>
      </c>
      <c r="H18" s="28">
        <f>CompUpFactorLeb0.6!M33</f>
        <v>2.7780805587768542</v>
      </c>
      <c r="I18" s="28">
        <f>CompUpFactorLeb0.6!N33</f>
        <v>2.8521672487258898</v>
      </c>
      <c r="J18" s="28">
        <f>CompUpFactorLeb0.6!O33</f>
        <v>2.722347831726073</v>
      </c>
      <c r="K18" s="28">
        <f>CompUpFactorLeb0.6!P33</f>
        <v>2.7941123247146593</v>
      </c>
      <c r="L18" s="28">
        <f>CompUpFactorLeb0.6!Q33</f>
        <v>2.8195423126220689</v>
      </c>
      <c r="M18" s="28">
        <f>CompUpFactorLeb0.6!R33</f>
        <v>2.8953565756479884</v>
      </c>
      <c r="N18" s="28">
        <f>CompUpFactorLeb0.6!S33</f>
        <v>2.8530044555664062</v>
      </c>
      <c r="O18" s="28">
        <f>CompUpFactorLeb0.6!T33</f>
        <v>2.9302129745483398</v>
      </c>
      <c r="P18" s="28">
        <f>CompUpFactorLeb0.6!U33</f>
        <v>2.9462638854980465</v>
      </c>
      <c r="Q18" s="28">
        <f>CompUpFactorLeb0.6!V33</f>
        <v>3.0273582140604649</v>
      </c>
      <c r="R18" s="28">
        <f>CompUpFactorLeb0.6!W33</f>
        <v>2.9527391433715833</v>
      </c>
      <c r="S18" s="28">
        <f>CompUpFactorLeb0.6!X33</f>
        <v>3.0341032743453993</v>
      </c>
      <c r="T18" s="28">
        <f>CompUpFactorLeb0.6!Y33</f>
        <v>2.8365987777709969</v>
      </c>
      <c r="U18" s="28">
        <f>CompUpFactorLeb0.6!Z33</f>
        <v>2.9131237268447885</v>
      </c>
    </row>
    <row r="19">
      <c r="A19">
        <v>0.97</v>
      </c>
      <c r="B19" s="28">
        <f>CompUpFactorLeb0.6!G34</f>
        <v>2.2245922406514489</v>
      </c>
      <c r="C19" s="28">
        <f>CompUpFactorLeb0.6!H34</f>
        <v>2.2716919422149662</v>
      </c>
      <c r="D19" s="28">
        <f>CompUpFactorLeb0.6!I34</f>
        <v>2.1462712128957109</v>
      </c>
      <c r="E19" s="28">
        <f>CompUpFactorLeb0.6!J34</f>
        <v>2.1903585672378538</v>
      </c>
      <c r="F19" s="28">
        <f>CompUpFactorLeb0.6!K34</f>
        <v>2.8182826201121016</v>
      </c>
      <c r="G19" s="28">
        <f>CompUpFactorLeb0.6!L34</f>
        <v>2.8882165670394899</v>
      </c>
      <c r="H19" s="28">
        <f>CompUpFactorLeb0.6!M34</f>
        <v>2.9262539386749253</v>
      </c>
      <c r="I19" s="28">
        <f>CompUpFactorLeb0.6!N34</f>
        <v>3.0003406286239609</v>
      </c>
      <c r="J19" s="28">
        <f>CompUpFactorLeb0.6!O34</f>
        <v>2.8658768177032456</v>
      </c>
      <c r="K19" s="28">
        <f>CompUpFactorLeb0.6!P34</f>
        <v>2.937641310691832</v>
      </c>
      <c r="L19" s="28">
        <f>CompUpFactorLeb0.6!Q34</f>
        <v>2.971170838673908</v>
      </c>
      <c r="M19" s="28">
        <f>CompUpFactorLeb0.6!R34</f>
        <v>3.0469851016998275</v>
      </c>
      <c r="N19" s="28">
        <f>CompUpFactorLeb0.6!S34</f>
        <v>3.0074214935302734</v>
      </c>
      <c r="O19" s="28">
        <f>CompUpFactorLeb0.6!T34</f>
        <v>3.084630012512207</v>
      </c>
      <c r="P19" s="28">
        <f>CompUpFactorLeb0.6!U34</f>
        <v>3.1084525426228837</v>
      </c>
      <c r="Q19" s="28">
        <f>CompUpFactorLeb0.6!V34</f>
        <v>3.1895468711853026</v>
      </c>
      <c r="R19" s="28">
        <f>CompUpFactorLeb0.6!W34</f>
        <v>3.1154674053192153</v>
      </c>
      <c r="S19" s="28">
        <f>CompUpFactorLeb0.6!X34</f>
        <v>3.1968315362930313</v>
      </c>
      <c r="T19" s="28">
        <f>CompUpFactorLeb0.6!Y34</f>
        <v>2.9896486759185801</v>
      </c>
      <c r="U19" s="28">
        <f>CompUpFactorLeb0.6!Z34</f>
        <v>3.0661736249923717</v>
      </c>
    </row>
    <row r="20">
      <c r="A20">
        <v>0.98</v>
      </c>
      <c r="B20" s="28">
        <f>CompUpFactorLeb0.6!G35</f>
        <v>2.3187916437784835</v>
      </c>
      <c r="C20" s="28">
        <f>CompUpFactorLeb0.6!H35</f>
        <v>2.3658913453420007</v>
      </c>
      <c r="D20" s="28">
        <f>CompUpFactorLeb0.6!I35</f>
        <v>2.2344459215799963</v>
      </c>
      <c r="E20" s="28">
        <f>CompUpFactorLeb0.6!J35</f>
        <v>2.2785332759221393</v>
      </c>
      <c r="F20" s="28">
        <f>CompUpFactorLeb0.6!K35</f>
        <v>2.9581505139668787</v>
      </c>
      <c r="G20" s="28">
        <f>CompUpFactorLeb0.6!L35</f>
        <v>3.028084460894267</v>
      </c>
      <c r="H20" s="28">
        <f>CompUpFactorLeb0.6!M35</f>
        <v>3.0744273185729964</v>
      </c>
      <c r="I20" s="28">
        <f>CompUpFactorLeb0.6!N35</f>
        <v>3.1485140085220329</v>
      </c>
      <c r="J20" s="28">
        <f>CompUpFactorLeb0.6!O35</f>
        <v>3.0094058036804183</v>
      </c>
      <c r="K20" s="28">
        <f>CompUpFactorLeb0.6!P35</f>
        <v>3.0811702966690055</v>
      </c>
      <c r="L20" s="28">
        <f>CompUpFactorLeb0.6!Q35</f>
        <v>3.122799364725747</v>
      </c>
      <c r="M20" s="28">
        <f>CompUpFactorLeb0.6!R35</f>
        <v>3.1986136277516675</v>
      </c>
      <c r="N20" s="28">
        <f>CompUpFactorLeb0.6!S35</f>
        <v>3.1618385314941406</v>
      </c>
      <c r="O20" s="28">
        <f>CompUpFactorLeb0.6!T35</f>
        <v>3.2390470504760742</v>
      </c>
      <c r="P20" s="28">
        <f>CompUpFactorLeb0.6!U35</f>
        <v>3.2706411997477209</v>
      </c>
      <c r="Q20" s="28">
        <f>CompUpFactorLeb0.6!V35</f>
        <v>3.3517355283101398</v>
      </c>
      <c r="R20" s="28">
        <f>CompUpFactorLeb0.6!W35</f>
        <v>3.2781956672668473</v>
      </c>
      <c r="S20" s="28">
        <f>CompUpFactorLeb0.6!X35</f>
        <v>3.3595597982406624</v>
      </c>
      <c r="T20" s="28">
        <f>CompUpFactorLeb0.6!Y35</f>
        <v>3.1426985740661633</v>
      </c>
      <c r="U20" s="28">
        <f>CompUpFactorLeb0.6!Z35</f>
        <v>3.219223523139954</v>
      </c>
    </row>
    <row r="21">
      <c r="A21">
        <v>0.99</v>
      </c>
      <c r="B21" s="28">
        <f>CompUpFactorLeb0.6!G36</f>
        <v>2.4129910469055176</v>
      </c>
      <c r="C21" s="28">
        <f>CompUpFactorLeb0.6!H36</f>
        <v>3.4033634662628174</v>
      </c>
      <c r="D21" s="28">
        <f>CompUpFactorLeb0.6!I36</f>
        <v>2.3226206302642822</v>
      </c>
      <c r="E21" s="28">
        <f>CompUpFactorLeb0.6!J36</f>
        <v>3.2582612037658691</v>
      </c>
      <c r="F21" s="28">
        <f>CompUpFactorLeb0.6!K36</f>
        <v>3.0980184078216553</v>
      </c>
      <c r="G21" s="28">
        <f>CompUpFactorLeb0.6!L36</f>
        <v>4.5995268821716309</v>
      </c>
      <c r="H21" s="28">
        <f>CompUpFactorLeb0.6!M36</f>
        <v>3.2226006984710693</v>
      </c>
      <c r="I21" s="28">
        <f>CompUpFactorLeb0.6!N36</f>
        <v>4.7590522766113281</v>
      </c>
      <c r="J21" s="28">
        <f>CompUpFactorLeb0.6!O36</f>
        <v>3.1529347896575928</v>
      </c>
      <c r="K21" s="28">
        <f>CompUpFactorLeb0.6!P36</f>
        <v>4.4539303779602051</v>
      </c>
      <c r="L21" s="28">
        <f>CompUpFactorLeb0.6!Q36</f>
        <v>3.2744278907775879</v>
      </c>
      <c r="M21" s="28">
        <f>CompUpFactorLeb0.6!R36</f>
        <v>4.6262063980102539</v>
      </c>
      <c r="N21" s="28">
        <f>CompUpFactorLeb0.6!S36</f>
        <v>3.3162555694580078</v>
      </c>
      <c r="O21" s="28">
        <f>CompUpFactorLeb0.6!T36</f>
        <v>4.7160868644714355</v>
      </c>
      <c r="P21" s="28">
        <f>CompUpFactorLeb0.6!U36</f>
        <v>3.4328298568725586</v>
      </c>
      <c r="Q21" s="28">
        <f>CompUpFactorLeb0.6!V36</f>
        <v>4.8691563606262207</v>
      </c>
      <c r="R21" s="28">
        <f>CompUpFactorLeb0.6!W36</f>
        <v>3.4409239292144775</v>
      </c>
      <c r="S21" s="28">
        <f>CompUpFactorLeb0.6!X36</f>
        <v>4.8823285102844238</v>
      </c>
      <c r="T21" s="28">
        <f>CompUpFactorLeb0.6!Y36</f>
        <v>3.2957484722137451</v>
      </c>
      <c r="U21" s="28">
        <f>CompUpFactorLeb0.6!Z36</f>
        <v>4.7675533294677734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J9" sqref="J9"/>
    </sheetView>
  </sheetViews>
  <sheetFormatPr baseColWidth="10" defaultColWidth="8.83203125" defaultRowHeight="14"/>
  <cols>
    <col min="8" max="8" width="13.1640625" customWidth="true"/>
    <col min="9" max="9" width="20" customWidth="true"/>
    <col min="10" max="10" width="15.6640625" customWidth="true"/>
    <col min="11" max="12" width="10.5" customWidth="true"/>
  </cols>
  <sheetData>
    <row r="1">
      <c r="A1" t="s">
        <v>35</v>
      </c>
      <c r="B1" t="s">
        <v>11</v>
      </c>
      <c r="C1" t="s">
        <v>36</v>
      </c>
      <c r="D1" t="s">
        <v>37</v>
      </c>
      <c r="E1" t="s">
        <v>38</v>
      </c>
      <c r="F1" t="s">
        <v>39</v>
      </c>
      <c r="G1" t="s">
        <v>12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</row>
    <row r="2">
      <c r="A2" s="0">
        <v>2005</v>
      </c>
      <c r="B2" s="0">
        <v>0.98999999999999999</v>
      </c>
      <c r="C2" s="0">
        <v>2.4129612445831299</v>
      </c>
      <c r="D2" s="0">
        <v>2.4699134826660156</v>
      </c>
      <c r="E2" s="0">
        <v>3.395355224609375</v>
      </c>
      <c r="F2" s="0">
        <v>1.4071319103240967</v>
      </c>
      <c r="G2" s="0">
        <v>2.4279637336730957</v>
      </c>
      <c r="H2" s="0">
        <v>3.0961084365844727</v>
      </c>
      <c r="I2" s="0">
        <v>3.1672115325927734</v>
      </c>
      <c r="J2" s="0">
        <v>4.4373559951782227</v>
      </c>
      <c r="K2" s="0">
        <v>1.4318258762359619</v>
      </c>
      <c r="L2" s="0">
        <v>2.2866735458374023</v>
      </c>
    </row>
    <row r="3">
      <c r="A3" s="0">
        <v>2006</v>
      </c>
      <c r="B3" s="0">
        <v>0.98999999999999999</v>
      </c>
      <c r="C3" s="0">
        <v>2.3224315643310547</v>
      </c>
      <c r="D3" s="0">
        <v>2.3818671703338623</v>
      </c>
      <c r="E3" s="0">
        <v>3.2414097785949707</v>
      </c>
      <c r="F3" s="0">
        <v>1.3956966400146484</v>
      </c>
      <c r="G3" s="0">
        <v>2.4082326889038086</v>
      </c>
      <c r="H3" s="0">
        <v>3.0961084365844727</v>
      </c>
      <c r="I3" s="0">
        <v>3.1672115325927734</v>
      </c>
      <c r="J3" s="0">
        <v>4.4373559951782227</v>
      </c>
      <c r="K3" s="0">
        <v>1.4318258762359619</v>
      </c>
      <c r="L3" s="0">
        <v>2.2866735458374023</v>
      </c>
    </row>
    <row r="4">
      <c r="A4" s="0">
        <v>2007</v>
      </c>
      <c r="B4" s="0">
        <v>0.98999999999999999</v>
      </c>
      <c r="C4" s="0">
        <v>3.0979032516479492</v>
      </c>
      <c r="D4" s="0">
        <v>3.1749594211578369</v>
      </c>
      <c r="E4" s="0">
        <v>4.5840368270874023</v>
      </c>
      <c r="F4" s="0">
        <v>1.4797224998474121</v>
      </c>
      <c r="G4" s="0">
        <v>2.3169081211090088</v>
      </c>
      <c r="H4" s="0">
        <v>3.0961084365844727</v>
      </c>
      <c r="I4" s="0">
        <v>3.1672115325927734</v>
      </c>
      <c r="J4" s="0">
        <v>4.4373559951782227</v>
      </c>
      <c r="K4" s="0">
        <v>1.4318258762359619</v>
      </c>
      <c r="L4" s="0">
        <v>2.2866735458374023</v>
      </c>
    </row>
    <row r="5">
      <c r="A5" s="0">
        <v>2008</v>
      </c>
      <c r="B5" s="0">
        <v>0.98999999999999999</v>
      </c>
      <c r="C5" s="0">
        <v>3.2226519584655762</v>
      </c>
      <c r="D5" s="0">
        <v>3.2995805740356445</v>
      </c>
      <c r="E5" s="0">
        <v>4.7796645164489746</v>
      </c>
      <c r="F5" s="0">
        <v>1.4831463098526001</v>
      </c>
      <c r="G5" s="0">
        <v>2.3222692012786865</v>
      </c>
      <c r="H5" s="0">
        <v>3.0961084365844727</v>
      </c>
      <c r="I5" s="0">
        <v>3.1672115325927734</v>
      </c>
      <c r="J5" s="0">
        <v>4.4373559951782227</v>
      </c>
      <c r="K5" s="0">
        <v>1.4318258762359619</v>
      </c>
      <c r="L5" s="0">
        <v>2.2866735458374023</v>
      </c>
    </row>
    <row r="6">
      <c r="A6" s="0">
        <v>2009</v>
      </c>
      <c r="B6" s="0">
        <v>0.98999999999999999</v>
      </c>
      <c r="C6" s="0">
        <v>3.1447417736053467</v>
      </c>
      <c r="D6" s="0">
        <v>3.2081451416015625</v>
      </c>
      <c r="E6" s="0">
        <v>4.4644551277160645</v>
      </c>
      <c r="F6" s="0">
        <v>1.4196571111679077</v>
      </c>
      <c r="G6" s="0">
        <v>2.2228593826293945</v>
      </c>
      <c r="H6" s="0">
        <v>3.0961084365844727</v>
      </c>
      <c r="I6" s="0">
        <v>3.1672115325927734</v>
      </c>
      <c r="J6" s="0">
        <v>4.4373559951782227</v>
      </c>
      <c r="K6" s="0">
        <v>1.4318258762359619</v>
      </c>
      <c r="L6" s="0">
        <v>2.2866735458374023</v>
      </c>
    </row>
    <row r="7">
      <c r="A7" s="0">
        <v>2010</v>
      </c>
      <c r="B7" s="0">
        <v>0.98999999999999999</v>
      </c>
      <c r="C7" s="0">
        <v>3.2744278907775879</v>
      </c>
      <c r="D7" s="0">
        <v>3.3394899368286133</v>
      </c>
      <c r="E7" s="0">
        <v>4.6335062980651855</v>
      </c>
      <c r="F7" s="0">
        <v>1.4150581359863281</v>
      </c>
      <c r="G7" s="0">
        <v>2.2156586647033691</v>
      </c>
      <c r="H7" s="0">
        <v>3.0961084365844727</v>
      </c>
      <c r="I7" s="0">
        <v>3.1672115325927734</v>
      </c>
      <c r="J7" s="0">
        <v>4.4373559951782227</v>
      </c>
      <c r="K7" s="0">
        <v>1.4318258762359619</v>
      </c>
      <c r="L7" s="0">
        <v>2.2866735458374023</v>
      </c>
    </row>
    <row r="8">
      <c r="A8" s="0">
        <v>2011</v>
      </c>
      <c r="B8" s="0">
        <v>0.98999999999999999</v>
      </c>
      <c r="C8" s="0">
        <v>3.3164284229278564</v>
      </c>
      <c r="D8" s="0">
        <v>3.3925192356109619</v>
      </c>
      <c r="E8" s="0">
        <v>4.7321534156799316</v>
      </c>
      <c r="F8" s="0">
        <v>1.426882266998291</v>
      </c>
      <c r="G8" s="0">
        <v>2.2341725826263428</v>
      </c>
      <c r="H8" s="0">
        <v>3.0961084365844727</v>
      </c>
      <c r="I8" s="0">
        <v>3.1672115325927734</v>
      </c>
      <c r="J8" s="0">
        <v>4.4373559951782227</v>
      </c>
      <c r="K8" s="0">
        <v>1.4318258762359619</v>
      </c>
      <c r="L8" s="0">
        <v>2.2866735458374023</v>
      </c>
    </row>
    <row r="9">
      <c r="A9" s="0">
        <v>2012</v>
      </c>
      <c r="B9" s="0">
        <v>0.98999999999999999</v>
      </c>
      <c r="C9" s="0">
        <v>3.4328298568725586</v>
      </c>
      <c r="D9" s="0">
        <v>3.5082588195800781</v>
      </c>
      <c r="E9" s="0">
        <v>4.8767309188842773</v>
      </c>
      <c r="F9" s="0">
        <v>1.4206153154373169</v>
      </c>
      <c r="G9" s="0">
        <v>2.2243599891662598</v>
      </c>
      <c r="H9" s="0">
        <v>3.0961084365844727</v>
      </c>
      <c r="I9" s="0">
        <v>3.1672115325927734</v>
      </c>
      <c r="J9" s="0">
        <v>4.4373559951782227</v>
      </c>
      <c r="K9" s="0">
        <v>1.4318258762359619</v>
      </c>
      <c r="L9" s="0">
        <v>2.2866735458374023</v>
      </c>
    </row>
    <row r="10">
      <c r="A10" s="0">
        <v>2013</v>
      </c>
      <c r="B10" s="0">
        <v>0.98999999999999999</v>
      </c>
      <c r="C10" s="0">
        <v>3.4409425258636475</v>
      </c>
      <c r="D10" s="0">
        <v>3.5180630683898926</v>
      </c>
      <c r="E10" s="0">
        <v>4.8884792327880859</v>
      </c>
      <c r="F10" s="0">
        <v>1.4206804037094116</v>
      </c>
      <c r="G10" s="0">
        <v>2.2244617938995361</v>
      </c>
      <c r="H10" s="0">
        <v>3.0961084365844727</v>
      </c>
      <c r="I10" s="0">
        <v>3.1672115325927734</v>
      </c>
      <c r="J10" s="0">
        <v>4.4373559951782227</v>
      </c>
      <c r="K10" s="0">
        <v>1.4318258762359619</v>
      </c>
      <c r="L10" s="0">
        <v>2.2866735458374023</v>
      </c>
    </row>
    <row r="11">
      <c r="A11" s="0">
        <v>2014</v>
      </c>
      <c r="B11" s="0">
        <v>0.98999999999999999</v>
      </c>
      <c r="C11" s="0">
        <v>3.2957668304443359</v>
      </c>
      <c r="D11" s="0">
        <v>3.3793191909790039</v>
      </c>
      <c r="E11" s="0">
        <v>4.7777671813964844</v>
      </c>
      <c r="F11" s="0">
        <v>1.4496678113937378</v>
      </c>
      <c r="G11" s="0">
        <v>2.2698493003845215</v>
      </c>
      <c r="H11" s="0">
        <v>3.0961084365844727</v>
      </c>
      <c r="I11" s="0">
        <v>3.1672115325927734</v>
      </c>
      <c r="J11" s="0">
        <v>4.4373559951782227</v>
      </c>
      <c r="K11" s="0">
        <v>1.4318258762359619</v>
      </c>
      <c r="L11" s="0">
        <v>2.2866735458374023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dimension ref="A1:Z38"/>
  <sheetViews>
    <sheetView topLeftCell="I1" workbookViewId="0">
      <selection activeCell="I36" sqref="I36"/>
    </sheetView>
  </sheetViews>
  <sheetFormatPr baseColWidth="10" defaultRowHeight="13"/>
  <cols>
    <col min="1" max="6" width="10.5" style="1" customWidth="true"/>
    <col min="7" max="7" width="13.5" style="1" customWidth="true"/>
    <col min="8" max="8" width="11.1640625" style="1" customWidth="true"/>
    <col min="9" max="16384" width="10.83203125" style="1"/>
  </cols>
  <sheetData>
    <row r="1" ht="14" thickBot="true"/>
    <row r="2" ht="14" customHeight="true" thickTop="true">
      <c r="G2" s="54" t="s">
        <v>5</v>
      </c>
      <c r="H2" s="55"/>
      <c r="I2" s="55"/>
      <c r="J2" s="55"/>
      <c r="K2" s="55"/>
      <c r="L2" s="55"/>
      <c r="M2" s="5" t="s">
        <v>0</v>
      </c>
      <c r="N2" s="6"/>
      <c r="O2" s="6"/>
      <c r="P2" s="7"/>
      <c r="R2" s="58" t="s">
        <v>13</v>
      </c>
      <c r="S2" s="59"/>
      <c r="T2" s="60"/>
      <c r="U2" s="20"/>
      <c r="V2" s="11" t="s">
        <v>11</v>
      </c>
      <c r="W2" s="12" t="s">
        <v>12</v>
      </c>
      <c r="X2" s="20"/>
      <c r="Y2" s="11" t="s">
        <v>11</v>
      </c>
      <c r="Z2" s="12" t="s">
        <v>12</v>
      </c>
    </row>
    <row r="3" ht="14" thickBot="true">
      <c r="G3" s="56"/>
      <c r="H3" s="57"/>
      <c r="I3" s="57"/>
      <c r="J3" s="57"/>
      <c r="K3" s="57"/>
      <c r="L3" s="57"/>
      <c r="M3" s="8" t="s">
        <v>1</v>
      </c>
      <c r="N3" s="9"/>
      <c r="O3" s="9"/>
      <c r="P3" s="10">
        <v>1</v>
      </c>
      <c r="R3" s="61"/>
      <c r="S3" s="62"/>
      <c r="T3" s="63"/>
      <c r="U3" s="21">
        <v>2005</v>
      </c>
      <c r="V3" s="2">
        <v>0.99</v>
      </c>
      <c r="W3" s="22">
        <v>2.6352249999999997</v>
      </c>
      <c r="X3" s="21">
        <v>2010</v>
      </c>
      <c r="Y3" s="2">
        <v>0.99</v>
      </c>
      <c r="Z3" s="22">
        <v>2.8</v>
      </c>
    </row>
    <row r="4">
      <c r="R4" s="61"/>
      <c r="S4" s="62"/>
      <c r="T4" s="63"/>
      <c r="U4" s="21">
        <v>2006</v>
      </c>
      <c r="V4" s="2">
        <v>0.99</v>
      </c>
      <c r="W4" s="22">
        <v>3.0333333333333332</v>
      </c>
      <c r="X4" s="21">
        <v>2011</v>
      </c>
      <c r="Y4" s="2">
        <v>0.99</v>
      </c>
      <c r="Z4" s="22">
        <v>2.7</v>
      </c>
    </row>
    <row r="5">
      <c r="R5" s="61"/>
      <c r="S5" s="62"/>
      <c r="T5" s="63"/>
      <c r="U5" s="21">
        <v>2007</v>
      </c>
      <c r="V5" s="2">
        <v>0.99</v>
      </c>
      <c r="W5" s="22">
        <v>2.9658333333333333</v>
      </c>
      <c r="X5" s="21">
        <v>2012</v>
      </c>
      <c r="Y5" s="2">
        <v>0.99</v>
      </c>
      <c r="Z5" s="22">
        <v>2.7</v>
      </c>
    </row>
    <row r="6">
      <c r="R6" s="61"/>
      <c r="S6" s="62"/>
      <c r="T6" s="63"/>
      <c r="U6" s="21">
        <v>2008</v>
      </c>
      <c r="V6" s="2">
        <v>0.99</v>
      </c>
      <c r="W6" s="22">
        <v>2.8983333333333334</v>
      </c>
      <c r="X6" s="21">
        <v>2013</v>
      </c>
      <c r="Y6" s="2">
        <v>0.99</v>
      </c>
      <c r="Z6" s="22">
        <v>2.8</v>
      </c>
    </row>
    <row r="7" ht="14" thickBot="true">
      <c r="R7" s="64"/>
      <c r="S7" s="65"/>
      <c r="T7" s="66"/>
      <c r="U7" s="23">
        <v>2009</v>
      </c>
      <c r="V7" s="24">
        <v>0.99</v>
      </c>
      <c r="W7" s="25">
        <v>2.9658333333333338</v>
      </c>
      <c r="X7" s="23">
        <v>2014</v>
      </c>
      <c r="Y7" s="24">
        <v>0.99</v>
      </c>
      <c r="Z7" s="25">
        <v>2.8</v>
      </c>
    </row>
    <row r="8" ht="14" thickTop="true">
      <c r="R8" s="19"/>
      <c r="S8" s="19"/>
      <c r="T8" s="19"/>
      <c r="U8" s="3"/>
      <c r="V8" s="2"/>
      <c r="W8" s="2"/>
      <c r="X8" s="3"/>
      <c r="Y8" s="2"/>
      <c r="Z8" s="2"/>
    </row>
    <row r="9" ht="14" thickBot="true"/>
    <row r="10" ht="14" customHeight="true">
      <c r="A10" s="48" t="s">
        <v>2</v>
      </c>
      <c r="B10" s="48" t="s">
        <v>3</v>
      </c>
      <c r="C10" s="48" t="s">
        <v>8</v>
      </c>
      <c r="D10" s="48" t="s">
        <v>9</v>
      </c>
      <c r="E10" s="48" t="s">
        <v>4</v>
      </c>
      <c r="F10" s="51" t="s">
        <v>10</v>
      </c>
      <c r="G10" s="44">
        <v>2005</v>
      </c>
      <c r="H10" s="45"/>
      <c r="I10" s="44">
        <v>2006</v>
      </c>
      <c r="J10" s="45"/>
      <c r="K10" s="44">
        <v>2007</v>
      </c>
      <c r="L10" s="45"/>
      <c r="M10" s="44">
        <v>2008</v>
      </c>
      <c r="N10" s="45"/>
      <c r="O10" s="44">
        <v>2009</v>
      </c>
      <c r="P10" s="45"/>
      <c r="Q10" s="44">
        <v>2010</v>
      </c>
      <c r="R10" s="45"/>
      <c r="S10" s="44">
        <v>2011</v>
      </c>
      <c r="T10" s="45"/>
      <c r="U10" s="44">
        <v>2012</v>
      </c>
      <c r="V10" s="45"/>
      <c r="W10" s="44">
        <v>2013</v>
      </c>
      <c r="X10" s="45"/>
      <c r="Y10" s="44">
        <v>2014</v>
      </c>
      <c r="Z10" s="45"/>
    </row>
    <row r="11" ht="15" customHeight="true" thickBot="true">
      <c r="A11" s="49"/>
      <c r="B11" s="49"/>
      <c r="C11" s="49"/>
      <c r="D11" s="49"/>
      <c r="E11" s="49"/>
      <c r="F11" s="52"/>
      <c r="G11" s="46"/>
      <c r="H11" s="47"/>
      <c r="I11" s="46"/>
      <c r="J11" s="47"/>
      <c r="K11" s="46"/>
      <c r="L11" s="47"/>
      <c r="M11" s="46"/>
      <c r="N11" s="47"/>
      <c r="O11" s="46"/>
      <c r="P11" s="47"/>
      <c r="Q11" s="46"/>
      <c r="R11" s="47"/>
      <c r="S11" s="46"/>
      <c r="T11" s="47"/>
      <c r="U11" s="46"/>
      <c r="V11" s="47"/>
      <c r="W11" s="46"/>
      <c r="X11" s="47"/>
      <c r="Y11" s="46"/>
      <c r="Z11" s="47"/>
    </row>
    <row r="12" ht="14" customHeight="true">
      <c r="A12" s="49"/>
      <c r="B12" s="49"/>
      <c r="C12" s="49"/>
      <c r="D12" s="49"/>
      <c r="E12" s="49"/>
      <c r="F12" s="49"/>
      <c r="G12" s="53" t="s">
        <v>6</v>
      </c>
      <c r="H12" s="53" t="s">
        <v>7</v>
      </c>
      <c r="I12" s="53" t="s">
        <v>6</v>
      </c>
      <c r="J12" s="53" t="s">
        <v>7</v>
      </c>
      <c r="K12" s="53" t="s">
        <v>6</v>
      </c>
      <c r="L12" s="53" t="s">
        <v>7</v>
      </c>
      <c r="M12" s="53" t="s">
        <v>6</v>
      </c>
      <c r="N12" s="53" t="s">
        <v>7</v>
      </c>
      <c r="O12" s="53" t="s">
        <v>6</v>
      </c>
      <c r="P12" s="53" t="s">
        <v>7</v>
      </c>
      <c r="Q12" s="53" t="s">
        <v>6</v>
      </c>
      <c r="R12" s="53" t="s">
        <v>7</v>
      </c>
      <c r="S12" s="53" t="s">
        <v>6</v>
      </c>
      <c r="T12" s="53" t="s">
        <v>7</v>
      </c>
      <c r="U12" s="53" t="s">
        <v>6</v>
      </c>
      <c r="V12" s="53" t="s">
        <v>7</v>
      </c>
      <c r="W12" s="53" t="s">
        <v>6</v>
      </c>
      <c r="X12" s="53" t="s">
        <v>7</v>
      </c>
      <c r="Y12" s="53" t="s">
        <v>6</v>
      </c>
      <c r="Z12" s="53" t="s">
        <v>7</v>
      </c>
    </row>
    <row r="13">
      <c r="A13" s="49"/>
      <c r="B13" s="49"/>
      <c r="C13" s="49"/>
      <c r="D13" s="49"/>
      <c r="E13" s="49"/>
      <c r="F13" s="49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>
      <c r="A14" s="49"/>
      <c r="B14" s="49"/>
      <c r="C14" s="49"/>
      <c r="D14" s="49"/>
      <c r="E14" s="49"/>
      <c r="F14" s="49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>
      <c r="A15" s="49"/>
      <c r="B15" s="49"/>
      <c r="C15" s="49"/>
      <c r="D15" s="49"/>
      <c r="E15" s="49"/>
      <c r="F15" s="49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ht="14" thickBot="true">
      <c r="A16" s="50"/>
      <c r="B16" s="49"/>
      <c r="C16" s="49"/>
      <c r="D16" s="49"/>
      <c r="E16" s="49"/>
      <c r="F16" s="49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ht="17" customHeight="true">
      <c r="A17" s="13">
        <v>80</v>
      </c>
      <c r="B17" s="15">
        <f t="shared" ref="B17:B36" si="0">IF(P$3=1,C17, IF(P$3=2,D17,IF(P$3=3,E17,F17)))</f>
        <v>0</v>
      </c>
      <c r="C17" s="16">
        <v>0</v>
      </c>
      <c r="D17" s="16">
        <v>0</v>
      </c>
      <c r="E17" s="16">
        <v>0</v>
      </c>
      <c r="F17" s="26">
        <v>0</v>
      </c>
      <c r="G17" s="32">
        <v>1</v>
      </c>
      <c r="H17" s="33">
        <f>(G17+G18)/2</f>
        <v>1.0071218538284303</v>
      </c>
      <c r="I17" s="34">
        <v>1</v>
      </c>
      <c r="J17" s="33">
        <f>(I17+I18)/2</f>
        <v>1.0066054503122965</v>
      </c>
      <c r="K17" s="34">
        <v>1</v>
      </c>
      <c r="L17" s="33">
        <f>(K17+K18)/2</f>
        <v>1.0110362958908081</v>
      </c>
      <c r="M17" s="34">
        <v>1</v>
      </c>
      <c r="N17" s="33">
        <f>(M17+M18)/2</f>
        <v>1.0117481931050618</v>
      </c>
      <c r="O17" s="34">
        <v>1</v>
      </c>
      <c r="P17" s="33">
        <f>(O17+O18)/2</f>
        <v>1.0113501040140789</v>
      </c>
      <c r="Q17" s="34">
        <v>1</v>
      </c>
      <c r="R17" s="33">
        <f>(Q17+Q18)/2</f>
        <v>1.0120443518956503</v>
      </c>
      <c r="S17" s="34">
        <v>1</v>
      </c>
      <c r="T17" s="33">
        <f>(S17+S18)/2</f>
        <v>1.0122833649317422</v>
      </c>
      <c r="U17" s="34">
        <v>1</v>
      </c>
      <c r="V17" s="33">
        <f>(U17+U18)/2</f>
        <v>1.0129495032628377</v>
      </c>
      <c r="W17" s="34">
        <v>1</v>
      </c>
      <c r="X17" s="33">
        <f>(W17+W18)/2</f>
        <v>1.0129957548777262</v>
      </c>
      <c r="Y17" s="34">
        <v>1</v>
      </c>
      <c r="Z17" s="35">
        <f>(Y17+Y18)/2</f>
        <v>1.0121661806106568</v>
      </c>
    </row>
    <row r="18" ht="17" customHeight="true">
      <c r="A18" s="14">
        <v>81</v>
      </c>
      <c r="B18" s="17">
        <f t="shared" si="0"/>
        <v>0.2</v>
      </c>
      <c r="C18" s="4">
        <v>0.2</v>
      </c>
      <c r="D18" s="4">
        <v>0</v>
      </c>
      <c r="E18" s="4">
        <v>0</v>
      </c>
      <c r="F18" s="27">
        <v>0</v>
      </c>
      <c r="G18" s="36">
        <f t="shared" ref="G18:G35" si="1">G17+($B18/SUM($B$18:$B$36))*(G$36-G$17)</f>
        <v>1.0142437076568604</v>
      </c>
      <c r="H18" s="37">
        <f t="shared" ref="H18:H34" si="2">(G18+G19)/2</f>
        <v>1.0213655614852906</v>
      </c>
      <c r="I18" s="38">
        <f t="shared" ref="I18:I35" si="3">I17+($B18/SUM($B$18:$B$36))*(I$36-I$17)</f>
        <v>1.0132109006245931</v>
      </c>
      <c r="J18" s="37">
        <f t="shared" ref="J18:J34" si="4">(I18+I19)/2</f>
        <v>1.0198163509368896</v>
      </c>
      <c r="K18" s="38">
        <f t="shared" ref="K18:K35" si="5">K17+($B18/SUM($B$18:$B$36))*(K$36-K$17)</f>
        <v>1.0220725917816162</v>
      </c>
      <c r="L18" s="37">
        <f t="shared" ref="L18:L34" si="6">(K18+K19)/2</f>
        <v>1.0331088876724244</v>
      </c>
      <c r="M18" s="38">
        <f t="shared" ref="M18:M35" si="7">M17+($B18/SUM($B$18:$B$36))*(M$36-M$17)</f>
        <v>1.0234963862101236</v>
      </c>
      <c r="N18" s="37">
        <f t="shared" ref="N18:N34" si="8">(M18+M19)/2</f>
        <v>1.0352445793151854</v>
      </c>
      <c r="O18" s="38">
        <f t="shared" ref="O18:O35" si="9">O17+($B18/SUM($B$18:$B$36))*(O$36-O$17)</f>
        <v>1.0227002080281575</v>
      </c>
      <c r="P18" s="37">
        <f t="shared" ref="P18:P34" si="10">(O18+O19)/2</f>
        <v>1.0340503120422362</v>
      </c>
      <c r="Q18" s="38">
        <f t="shared" ref="Q18:Q35" si="11">Q17+($B18/SUM($B$18:$B$36))*(Q$36-Q$17)</f>
        <v>1.0240887037913005</v>
      </c>
      <c r="R18" s="37">
        <f t="shared" ref="R18:R34" si="12">(Q18+Q19)/2</f>
        <v>1.0361330556869506</v>
      </c>
      <c r="S18" s="38">
        <f t="shared" ref="S18:S35" si="13">S17+($B18/SUM($B$18:$B$36))*(S$36-S$17)</f>
        <v>1.0245667298634846</v>
      </c>
      <c r="T18" s="37">
        <f t="shared" ref="T18:T34" si="14">(S18+S19)/2</f>
        <v>1.0368500947952271</v>
      </c>
      <c r="U18" s="38">
        <f t="shared" ref="U18:U35" si="15">U17+($B18/SUM($B$18:$B$36))*(U$36-U$17)</f>
        <v>1.0258990065256754</v>
      </c>
      <c r="V18" s="37">
        <f t="shared" ref="V18:V34" si="16">(U18+U19)/2</f>
        <v>1.0388485097885132</v>
      </c>
      <c r="W18" s="38">
        <f t="shared" ref="W18:W35" si="17">W17+($B18/SUM($B$18:$B$36))*(W$36-W$17)</f>
        <v>1.0259915097554524</v>
      </c>
      <c r="X18" s="37">
        <f t="shared" ref="X18:X34" si="18">(W18+W19)/2</f>
        <v>1.0389872646331786</v>
      </c>
      <c r="Y18" s="38">
        <f t="shared" ref="Y18:Y35" si="19">Y17+($B18/SUM($B$18:$B$36))*(Y$36-Y$17)</f>
        <v>1.0243323612213135</v>
      </c>
      <c r="Z18" s="39">
        <f t="shared" ref="Z18:Z34" si="20">(Y18+Y19)/2</f>
        <v>1.0364985418319703</v>
      </c>
    </row>
    <row r="19" ht="17" customHeight="true">
      <c r="A19" s="14">
        <v>82</v>
      </c>
      <c r="B19" s="17">
        <f t="shared" si="0"/>
        <v>0.2</v>
      </c>
      <c r="C19" s="4">
        <v>0.2</v>
      </c>
      <c r="D19" s="4">
        <v>0</v>
      </c>
      <c r="E19" s="4">
        <v>0</v>
      </c>
      <c r="F19" s="27">
        <v>0</v>
      </c>
      <c r="G19" s="36">
        <f t="shared" si="1"/>
        <v>1.0284874153137209</v>
      </c>
      <c r="H19" s="37">
        <f t="shared" si="2"/>
        <v>1.0427311229705811</v>
      </c>
      <c r="I19" s="38">
        <f t="shared" si="3"/>
        <v>1.0264218012491861</v>
      </c>
      <c r="J19" s="37">
        <f t="shared" si="4"/>
        <v>1.0396327018737792</v>
      </c>
      <c r="K19" s="38">
        <f t="shared" si="5"/>
        <v>1.0441451835632325</v>
      </c>
      <c r="L19" s="37">
        <f t="shared" si="6"/>
        <v>1.0662177753448487</v>
      </c>
      <c r="M19" s="38">
        <f t="shared" si="7"/>
        <v>1.0469927724202472</v>
      </c>
      <c r="N19" s="37">
        <f t="shared" si="8"/>
        <v>1.0704891586303709</v>
      </c>
      <c r="O19" s="38">
        <f t="shared" si="9"/>
        <v>1.0454004160563151</v>
      </c>
      <c r="P19" s="37">
        <f t="shared" si="10"/>
        <v>1.0681006240844726</v>
      </c>
      <c r="Q19" s="38">
        <f t="shared" si="11"/>
        <v>1.0481774075826009</v>
      </c>
      <c r="R19" s="37">
        <f t="shared" si="12"/>
        <v>1.0722661113739014</v>
      </c>
      <c r="S19" s="38">
        <f t="shared" si="13"/>
        <v>1.0491334597269693</v>
      </c>
      <c r="T19" s="37">
        <f t="shared" si="14"/>
        <v>1.0737001895904541</v>
      </c>
      <c r="U19" s="38">
        <f t="shared" si="15"/>
        <v>1.0517980130513509</v>
      </c>
      <c r="V19" s="37">
        <f t="shared" si="16"/>
        <v>1.0776970195770263</v>
      </c>
      <c r="W19" s="38">
        <f t="shared" si="17"/>
        <v>1.0519830195109048</v>
      </c>
      <c r="X19" s="37">
        <f t="shared" si="18"/>
        <v>1.0779745292663572</v>
      </c>
      <c r="Y19" s="38">
        <f t="shared" si="19"/>
        <v>1.0486647224426271</v>
      </c>
      <c r="Z19" s="39">
        <f t="shared" si="20"/>
        <v>1.0729970836639406</v>
      </c>
    </row>
    <row r="20" ht="17" customHeight="true">
      <c r="A20" s="14">
        <v>83</v>
      </c>
      <c r="B20" s="17">
        <f t="shared" si="0"/>
        <v>0.4</v>
      </c>
      <c r="C20" s="4">
        <v>0.4</v>
      </c>
      <c r="D20" s="4">
        <v>0</v>
      </c>
      <c r="E20" s="4">
        <v>0</v>
      </c>
      <c r="F20" s="27">
        <v>0</v>
      </c>
      <c r="G20" s="36">
        <f t="shared" si="1"/>
        <v>1.0569748306274416</v>
      </c>
      <c r="H20" s="37">
        <f t="shared" si="2"/>
        <v>1.071218538284302</v>
      </c>
      <c r="I20" s="38">
        <f t="shared" si="3"/>
        <v>1.0528436024983723</v>
      </c>
      <c r="J20" s="37">
        <f t="shared" si="4"/>
        <v>1.0660545031229653</v>
      </c>
      <c r="K20" s="38">
        <f t="shared" si="5"/>
        <v>1.088290367126465</v>
      </c>
      <c r="L20" s="37">
        <f t="shared" si="6"/>
        <v>1.1103629589080812</v>
      </c>
      <c r="M20" s="38">
        <f t="shared" si="7"/>
        <v>1.0939855448404947</v>
      </c>
      <c r="N20" s="37">
        <f t="shared" si="8"/>
        <v>1.1174819310506185</v>
      </c>
      <c r="O20" s="38">
        <f t="shared" si="9"/>
        <v>1.0908008321126301</v>
      </c>
      <c r="P20" s="37">
        <f t="shared" si="10"/>
        <v>1.1135010401407877</v>
      </c>
      <c r="Q20" s="38">
        <f t="shared" si="11"/>
        <v>1.0963548151652018</v>
      </c>
      <c r="R20" s="37">
        <f t="shared" si="12"/>
        <v>1.1204435189565023</v>
      </c>
      <c r="S20" s="38">
        <f t="shared" si="13"/>
        <v>1.0982669194539387</v>
      </c>
      <c r="T20" s="37">
        <f t="shared" si="14"/>
        <v>1.1228336493174234</v>
      </c>
      <c r="U20" s="38">
        <f t="shared" si="15"/>
        <v>1.1035960261027018</v>
      </c>
      <c r="V20" s="37">
        <f t="shared" si="16"/>
        <v>1.1294950326283772</v>
      </c>
      <c r="W20" s="38">
        <f t="shared" si="17"/>
        <v>1.1039660390218098</v>
      </c>
      <c r="X20" s="37">
        <f t="shared" si="18"/>
        <v>1.1299575487772624</v>
      </c>
      <c r="Y20" s="38">
        <f t="shared" si="19"/>
        <v>1.097329444885254</v>
      </c>
      <c r="Z20" s="39">
        <f t="shared" si="20"/>
        <v>1.1216618061065673</v>
      </c>
    </row>
    <row r="21" ht="17" customHeight="true">
      <c r="A21" s="14">
        <v>84</v>
      </c>
      <c r="B21" s="17">
        <f t="shared" si="0"/>
        <v>0.4</v>
      </c>
      <c r="C21" s="4">
        <v>0.4</v>
      </c>
      <c r="D21" s="4">
        <v>0</v>
      </c>
      <c r="E21" s="4">
        <v>0</v>
      </c>
      <c r="F21" s="27">
        <v>0</v>
      </c>
      <c r="G21" s="36">
        <f t="shared" si="1"/>
        <v>1.0854622459411623</v>
      </c>
      <c r="H21" s="37">
        <f t="shared" si="2"/>
        <v>1.1068278074264528</v>
      </c>
      <c r="I21" s="38">
        <f t="shared" si="3"/>
        <v>1.0792654037475584</v>
      </c>
      <c r="J21" s="37">
        <f t="shared" si="4"/>
        <v>1.099081754684448</v>
      </c>
      <c r="K21" s="38">
        <f t="shared" si="5"/>
        <v>1.1324355506896975</v>
      </c>
      <c r="L21" s="37">
        <f t="shared" si="6"/>
        <v>1.1655444383621218</v>
      </c>
      <c r="M21" s="38">
        <f t="shared" si="7"/>
        <v>1.1409783172607422</v>
      </c>
      <c r="N21" s="37">
        <f t="shared" si="8"/>
        <v>1.1762228965759278</v>
      </c>
      <c r="O21" s="38">
        <f t="shared" si="9"/>
        <v>1.1362012481689452</v>
      </c>
      <c r="P21" s="37">
        <f t="shared" si="10"/>
        <v>1.1702515602111814</v>
      </c>
      <c r="Q21" s="38">
        <f t="shared" si="11"/>
        <v>1.1445322227478028</v>
      </c>
      <c r="R21" s="37">
        <f t="shared" si="12"/>
        <v>1.1806652784347533</v>
      </c>
      <c r="S21" s="38">
        <f t="shared" si="13"/>
        <v>1.1474003791809082</v>
      </c>
      <c r="T21" s="37">
        <f t="shared" si="14"/>
        <v>1.1842504739761353</v>
      </c>
      <c r="U21" s="38">
        <f t="shared" si="15"/>
        <v>1.1553940391540527</v>
      </c>
      <c r="V21" s="37">
        <f t="shared" si="16"/>
        <v>1.1942425489425659</v>
      </c>
      <c r="W21" s="38">
        <f t="shared" si="17"/>
        <v>1.1559490585327148</v>
      </c>
      <c r="X21" s="37">
        <f t="shared" si="18"/>
        <v>1.1949363231658934</v>
      </c>
      <c r="Y21" s="38">
        <f t="shared" si="19"/>
        <v>1.1459941673278808</v>
      </c>
      <c r="Z21" s="39">
        <f t="shared" si="20"/>
        <v>1.1824927091598512</v>
      </c>
    </row>
    <row r="22" ht="17" customHeight="true">
      <c r="A22" s="14">
        <v>85</v>
      </c>
      <c r="B22" s="17">
        <f t="shared" si="0"/>
        <v>0.6</v>
      </c>
      <c r="C22" s="4">
        <v>0.6</v>
      </c>
      <c r="D22" s="4">
        <v>0</v>
      </c>
      <c r="E22" s="4">
        <v>0</v>
      </c>
      <c r="F22" s="27">
        <v>0</v>
      </c>
      <c r="G22" s="36">
        <f t="shared" si="1"/>
        <v>1.1281933689117434</v>
      </c>
      <c r="H22" s="37">
        <f t="shared" si="2"/>
        <v>1.1495589303970339</v>
      </c>
      <c r="I22" s="38">
        <f t="shared" si="3"/>
        <v>1.1188981056213376</v>
      </c>
      <c r="J22" s="37">
        <f t="shared" si="4"/>
        <v>1.1387144565582272</v>
      </c>
      <c r="K22" s="38">
        <f t="shared" si="5"/>
        <v>1.1986533260345462</v>
      </c>
      <c r="L22" s="37">
        <f t="shared" si="6"/>
        <v>1.2317622137069706</v>
      </c>
      <c r="M22" s="38">
        <f t="shared" si="7"/>
        <v>1.2114674758911133</v>
      </c>
      <c r="N22" s="37">
        <f t="shared" si="8"/>
        <v>1.2467120552062987</v>
      </c>
      <c r="O22" s="38">
        <f t="shared" si="9"/>
        <v>1.2043018722534178</v>
      </c>
      <c r="P22" s="37">
        <f t="shared" si="10"/>
        <v>1.2383521842956542</v>
      </c>
      <c r="Q22" s="38">
        <f t="shared" si="11"/>
        <v>1.2167983341217041</v>
      </c>
      <c r="R22" s="37">
        <f t="shared" si="12"/>
        <v>1.2529313898086549</v>
      </c>
      <c r="S22" s="38">
        <f t="shared" si="13"/>
        <v>1.2211005687713623</v>
      </c>
      <c r="T22" s="37">
        <f t="shared" si="14"/>
        <v>1.2579506635665894</v>
      </c>
      <c r="U22" s="38">
        <f t="shared" si="15"/>
        <v>1.233091058731079</v>
      </c>
      <c r="V22" s="37">
        <f t="shared" si="16"/>
        <v>1.2719395685195922</v>
      </c>
      <c r="W22" s="38">
        <f t="shared" si="17"/>
        <v>1.2339235877990722</v>
      </c>
      <c r="X22" s="37">
        <f t="shared" si="18"/>
        <v>1.272910852432251</v>
      </c>
      <c r="Y22" s="38">
        <f t="shared" si="19"/>
        <v>1.2189912509918213</v>
      </c>
      <c r="Z22" s="39">
        <f t="shared" si="20"/>
        <v>1.2554897928237914</v>
      </c>
    </row>
    <row r="23" ht="17" customHeight="true">
      <c r="A23" s="14">
        <v>86</v>
      </c>
      <c r="B23" s="17">
        <f t="shared" si="0"/>
        <v>0.6</v>
      </c>
      <c r="C23" s="4">
        <v>0.6</v>
      </c>
      <c r="D23" s="4">
        <v>0</v>
      </c>
      <c r="E23" s="4">
        <v>0</v>
      </c>
      <c r="F23" s="27">
        <v>0</v>
      </c>
      <c r="G23" s="36">
        <f t="shared" si="1"/>
        <v>1.1709244918823245</v>
      </c>
      <c r="H23" s="37">
        <f t="shared" si="2"/>
        <v>1.1994119071960452</v>
      </c>
      <c r="I23" s="38">
        <f t="shared" si="3"/>
        <v>1.1585308074951168</v>
      </c>
      <c r="J23" s="37">
        <f t="shared" si="4"/>
        <v>1.184952608744303</v>
      </c>
      <c r="K23" s="38">
        <f t="shared" si="5"/>
        <v>1.264871101379395</v>
      </c>
      <c r="L23" s="37">
        <f t="shared" si="6"/>
        <v>1.3090162849426275</v>
      </c>
      <c r="M23" s="38">
        <f t="shared" si="7"/>
        <v>1.2819566345214843</v>
      </c>
      <c r="N23" s="37">
        <f t="shared" si="8"/>
        <v>1.3289494069417316</v>
      </c>
      <c r="O23" s="38">
        <f t="shared" si="9"/>
        <v>1.2724024963378904</v>
      </c>
      <c r="P23" s="37">
        <f t="shared" si="10"/>
        <v>1.3178029123942054</v>
      </c>
      <c r="Q23" s="38">
        <f t="shared" si="11"/>
        <v>1.2890644454956055</v>
      </c>
      <c r="R23" s="37">
        <f t="shared" si="12"/>
        <v>1.3372418530782064</v>
      </c>
      <c r="S23" s="38">
        <f t="shared" si="13"/>
        <v>1.2948007583618164</v>
      </c>
      <c r="T23" s="37">
        <f t="shared" si="14"/>
        <v>1.3439342180887857</v>
      </c>
      <c r="U23" s="38">
        <f t="shared" si="15"/>
        <v>1.3107880783081054</v>
      </c>
      <c r="V23" s="37">
        <f t="shared" si="16"/>
        <v>1.3625860913594563</v>
      </c>
      <c r="W23" s="38">
        <f t="shared" si="17"/>
        <v>1.3118981170654296</v>
      </c>
      <c r="X23" s="37">
        <f t="shared" si="18"/>
        <v>1.3638811365763346</v>
      </c>
      <c r="Y23" s="38">
        <f t="shared" si="19"/>
        <v>1.2919883346557617</v>
      </c>
      <c r="Z23" s="39">
        <f t="shared" si="20"/>
        <v>1.3406530570983888</v>
      </c>
    </row>
    <row r="24" ht="17" customHeight="true">
      <c r="A24" s="14">
        <v>87</v>
      </c>
      <c r="B24" s="17">
        <f t="shared" si="0"/>
        <v>0.8</v>
      </c>
      <c r="C24" s="4">
        <v>0.8</v>
      </c>
      <c r="D24" s="4">
        <v>0</v>
      </c>
      <c r="E24" s="4">
        <v>0</v>
      </c>
      <c r="F24" s="27">
        <v>0</v>
      </c>
      <c r="G24" s="36">
        <f t="shared" si="1"/>
        <v>1.2278993225097659</v>
      </c>
      <c r="H24" s="37">
        <f t="shared" si="2"/>
        <v>1.2563867378234865</v>
      </c>
      <c r="I24" s="38">
        <f t="shared" si="3"/>
        <v>1.2113744099934893</v>
      </c>
      <c r="J24" s="37">
        <f t="shared" si="4"/>
        <v>1.2377962112426757</v>
      </c>
      <c r="K24" s="38">
        <f t="shared" si="5"/>
        <v>1.3531614685058597</v>
      </c>
      <c r="L24" s="37">
        <f t="shared" si="6"/>
        <v>1.397306652069092</v>
      </c>
      <c r="M24" s="38">
        <f t="shared" si="7"/>
        <v>1.375942179361979</v>
      </c>
      <c r="N24" s="37">
        <f t="shared" si="8"/>
        <v>1.4229349517822265</v>
      </c>
      <c r="O24" s="38">
        <f t="shared" si="9"/>
        <v>1.3632033284505205</v>
      </c>
      <c r="P24" s="37">
        <f t="shared" si="10"/>
        <v>1.4086037445068356</v>
      </c>
      <c r="Q24" s="38">
        <f t="shared" si="11"/>
        <v>1.3854192606608073</v>
      </c>
      <c r="R24" s="37">
        <f t="shared" si="12"/>
        <v>1.4335966682434083</v>
      </c>
      <c r="S24" s="38">
        <f t="shared" si="13"/>
        <v>1.3930676778157551</v>
      </c>
      <c r="T24" s="37">
        <f t="shared" si="14"/>
        <v>1.4422011375427246</v>
      </c>
      <c r="U24" s="38">
        <f t="shared" si="15"/>
        <v>1.4143841044108072</v>
      </c>
      <c r="V24" s="37">
        <f t="shared" si="16"/>
        <v>1.4661821174621581</v>
      </c>
      <c r="W24" s="38">
        <f t="shared" si="17"/>
        <v>1.4158641560872396</v>
      </c>
      <c r="X24" s="37">
        <f t="shared" si="18"/>
        <v>1.4678471755981446</v>
      </c>
      <c r="Y24" s="38">
        <f t="shared" si="19"/>
        <v>1.3893177795410157</v>
      </c>
      <c r="Z24" s="39">
        <f t="shared" si="20"/>
        <v>1.4379825019836425</v>
      </c>
    </row>
    <row r="25" ht="17" customHeight="true">
      <c r="A25" s="14">
        <v>88</v>
      </c>
      <c r="B25" s="17">
        <f t="shared" si="0"/>
        <v>0.8</v>
      </c>
      <c r="C25" s="4">
        <v>0.8</v>
      </c>
      <c r="D25" s="4">
        <v>0</v>
      </c>
      <c r="E25" s="4">
        <v>0</v>
      </c>
      <c r="F25" s="27">
        <v>0</v>
      </c>
      <c r="G25" s="36">
        <f t="shared" si="1"/>
        <v>1.2848741531372072</v>
      </c>
      <c r="H25" s="37">
        <f t="shared" si="2"/>
        <v>1.320483422279358</v>
      </c>
      <c r="I25" s="38">
        <f t="shared" si="3"/>
        <v>1.2642180124918618</v>
      </c>
      <c r="J25" s="37">
        <f t="shared" si="4"/>
        <v>1.2972452640533447</v>
      </c>
      <c r="K25" s="38">
        <f t="shared" si="5"/>
        <v>1.4414518356323245</v>
      </c>
      <c r="L25" s="37">
        <f t="shared" si="6"/>
        <v>1.4966333150863651</v>
      </c>
      <c r="M25" s="38">
        <f t="shared" si="7"/>
        <v>1.4699277242024738</v>
      </c>
      <c r="N25" s="37">
        <f t="shared" si="8"/>
        <v>1.528668689727783</v>
      </c>
      <c r="O25" s="38">
        <f t="shared" si="9"/>
        <v>1.4540041605631506</v>
      </c>
      <c r="P25" s="37">
        <f t="shared" si="10"/>
        <v>1.5107546806335446</v>
      </c>
      <c r="Q25" s="38">
        <f t="shared" si="11"/>
        <v>1.4817740758260092</v>
      </c>
      <c r="R25" s="37">
        <f t="shared" si="12"/>
        <v>1.5419958353042604</v>
      </c>
      <c r="S25" s="38">
        <f t="shared" si="13"/>
        <v>1.4913345972696939</v>
      </c>
      <c r="T25" s="37">
        <f t="shared" si="14"/>
        <v>1.5527514219284058</v>
      </c>
      <c r="U25" s="38">
        <f t="shared" si="15"/>
        <v>1.517980130513509</v>
      </c>
      <c r="V25" s="37">
        <f t="shared" si="16"/>
        <v>1.5827276468276976</v>
      </c>
      <c r="W25" s="38">
        <f t="shared" si="17"/>
        <v>1.5198301951090496</v>
      </c>
      <c r="X25" s="37">
        <f t="shared" si="18"/>
        <v>1.5848089694976808</v>
      </c>
      <c r="Y25" s="38">
        <f t="shared" si="19"/>
        <v>1.4866472244262696</v>
      </c>
      <c r="Z25" s="39">
        <f t="shared" si="20"/>
        <v>1.5474781274795533</v>
      </c>
    </row>
    <row r="26" ht="17" customHeight="true">
      <c r="A26" s="14">
        <v>89</v>
      </c>
      <c r="B26" s="17">
        <f t="shared" si="0"/>
        <v>1</v>
      </c>
      <c r="C26" s="4">
        <v>1</v>
      </c>
      <c r="D26" s="4">
        <v>0</v>
      </c>
      <c r="E26" s="4">
        <v>0</v>
      </c>
      <c r="F26" s="27">
        <v>0</v>
      </c>
      <c r="G26" s="36">
        <f t="shared" si="1"/>
        <v>1.356092691421509</v>
      </c>
      <c r="H26" s="37">
        <f t="shared" si="2"/>
        <v>1.39170196056366</v>
      </c>
      <c r="I26" s="38">
        <f t="shared" si="3"/>
        <v>1.3302725156148274</v>
      </c>
      <c r="J26" s="37">
        <f t="shared" si="4"/>
        <v>1.3632997671763101</v>
      </c>
      <c r="K26" s="38">
        <f t="shared" si="5"/>
        <v>1.5518147945404055</v>
      </c>
      <c r="L26" s="37">
        <f t="shared" si="6"/>
        <v>1.6069962739944459</v>
      </c>
      <c r="M26" s="38">
        <f t="shared" si="7"/>
        <v>1.5874096552530923</v>
      </c>
      <c r="N26" s="37">
        <f t="shared" si="8"/>
        <v>1.6461506207784016</v>
      </c>
      <c r="O26" s="38">
        <f t="shared" si="9"/>
        <v>1.5675052007039383</v>
      </c>
      <c r="P26" s="37">
        <f t="shared" si="10"/>
        <v>1.624255720774332</v>
      </c>
      <c r="Q26" s="38">
        <f t="shared" si="11"/>
        <v>1.6022175947825115</v>
      </c>
      <c r="R26" s="37">
        <f t="shared" si="12"/>
        <v>1.6624393542607625</v>
      </c>
      <c r="S26" s="38">
        <f t="shared" si="13"/>
        <v>1.6141682465871174</v>
      </c>
      <c r="T26" s="37">
        <f t="shared" si="14"/>
        <v>1.6755850712458291</v>
      </c>
      <c r="U26" s="38">
        <f t="shared" si="15"/>
        <v>1.6474751631418862</v>
      </c>
      <c r="V26" s="37">
        <f t="shared" si="16"/>
        <v>1.7122226794560749</v>
      </c>
      <c r="W26" s="38">
        <f t="shared" si="17"/>
        <v>1.649787743886312</v>
      </c>
      <c r="X26" s="37">
        <f t="shared" si="18"/>
        <v>1.7147665182749432</v>
      </c>
      <c r="Y26" s="38">
        <f t="shared" si="19"/>
        <v>1.6083090305328369</v>
      </c>
      <c r="Z26" s="39">
        <f t="shared" si="20"/>
        <v>1.6691399335861206</v>
      </c>
    </row>
    <row r="27" ht="17" customHeight="true" thickBot="true">
      <c r="A27" s="14">
        <v>90</v>
      </c>
      <c r="B27" s="17">
        <f t="shared" si="0"/>
        <v>1</v>
      </c>
      <c r="C27" s="4">
        <v>1</v>
      </c>
      <c r="D27" s="4">
        <v>0</v>
      </c>
      <c r="E27" s="4">
        <v>0</v>
      </c>
      <c r="F27" s="27">
        <v>0</v>
      </c>
      <c r="G27" s="36">
        <f t="shared" si="1"/>
        <v>1.4273112297058108</v>
      </c>
      <c r="H27" s="37">
        <f t="shared" si="2"/>
        <v>1.4629204988479616</v>
      </c>
      <c r="I27" s="38">
        <f t="shared" si="3"/>
        <v>1.396327018737793</v>
      </c>
      <c r="J27" s="37">
        <f t="shared" si="4"/>
        <v>1.4293542702992759</v>
      </c>
      <c r="K27" s="38">
        <f t="shared" si="5"/>
        <v>1.6621777534484865</v>
      </c>
      <c r="L27" s="37">
        <f t="shared" si="6"/>
        <v>1.7173592329025271</v>
      </c>
      <c r="M27" s="38">
        <f t="shared" si="7"/>
        <v>1.7048915863037108</v>
      </c>
      <c r="N27" s="37">
        <f t="shared" si="8"/>
        <v>1.7636325518290201</v>
      </c>
      <c r="O27" s="38">
        <f t="shared" si="9"/>
        <v>1.6810062408447259</v>
      </c>
      <c r="P27" s="37">
        <f t="shared" si="10"/>
        <v>1.7377567609151199</v>
      </c>
      <c r="Q27" s="38">
        <f t="shared" si="11"/>
        <v>1.7226611137390138</v>
      </c>
      <c r="R27" s="37">
        <f t="shared" si="12"/>
        <v>1.782882873217265</v>
      </c>
      <c r="S27" s="38">
        <f t="shared" si="13"/>
        <v>1.737001895904541</v>
      </c>
      <c r="T27" s="37">
        <f t="shared" si="14"/>
        <v>1.7984187205632529</v>
      </c>
      <c r="U27" s="38">
        <f t="shared" si="15"/>
        <v>1.7769701957702635</v>
      </c>
      <c r="V27" s="37">
        <f t="shared" si="16"/>
        <v>1.8417177120844521</v>
      </c>
      <c r="W27" s="38">
        <f t="shared" si="17"/>
        <v>1.7797452926635744</v>
      </c>
      <c r="X27" s="37">
        <f t="shared" si="18"/>
        <v>1.8447240670522056</v>
      </c>
      <c r="Y27" s="38">
        <f t="shared" si="19"/>
        <v>1.7299708366394042</v>
      </c>
      <c r="Z27" s="39">
        <f t="shared" si="20"/>
        <v>1.7908017396926879</v>
      </c>
    </row>
    <row r="28" ht="17" customHeight="true">
      <c r="A28" s="13">
        <v>91</v>
      </c>
      <c r="B28" s="17">
        <f t="shared" si="0"/>
        <v>1</v>
      </c>
      <c r="C28" s="4">
        <v>1</v>
      </c>
      <c r="D28" s="4">
        <v>1</v>
      </c>
      <c r="E28" s="4">
        <v>1</v>
      </c>
      <c r="F28" s="27">
        <v>0.2</v>
      </c>
      <c r="G28" s="36">
        <f t="shared" si="1"/>
        <v>1.4985297679901126</v>
      </c>
      <c r="H28" s="37">
        <f t="shared" si="2"/>
        <v>1.5341390371322636</v>
      </c>
      <c r="I28" s="38">
        <f t="shared" si="3"/>
        <v>1.4623815218607585</v>
      </c>
      <c r="J28" s="37">
        <f t="shared" si="4"/>
        <v>1.4954087734222412</v>
      </c>
      <c r="K28" s="38">
        <f t="shared" si="5"/>
        <v>1.7725407123565675</v>
      </c>
      <c r="L28" s="37">
        <f t="shared" si="6"/>
        <v>1.8277221918106079</v>
      </c>
      <c r="M28" s="38">
        <f t="shared" si="7"/>
        <v>1.8223735173543294</v>
      </c>
      <c r="N28" s="37">
        <f t="shared" si="8"/>
        <v>1.8811144828796387</v>
      </c>
      <c r="O28" s="38">
        <f t="shared" si="9"/>
        <v>1.7945072809855136</v>
      </c>
      <c r="P28" s="37">
        <f t="shared" si="10"/>
        <v>1.8512578010559073</v>
      </c>
      <c r="Q28" s="38">
        <f t="shared" si="11"/>
        <v>1.8431046326955161</v>
      </c>
      <c r="R28" s="37">
        <f t="shared" si="12"/>
        <v>1.9033263921737671</v>
      </c>
      <c r="S28" s="38">
        <f t="shared" si="13"/>
        <v>1.8598355452219646</v>
      </c>
      <c r="T28" s="37">
        <f t="shared" si="14"/>
        <v>1.9212523698806763</v>
      </c>
      <c r="U28" s="38">
        <f t="shared" si="15"/>
        <v>1.9064652283986407</v>
      </c>
      <c r="V28" s="37">
        <f t="shared" si="16"/>
        <v>1.9712127447128294</v>
      </c>
      <c r="W28" s="38">
        <f t="shared" si="17"/>
        <v>1.9097028414408368</v>
      </c>
      <c r="X28" s="37">
        <f t="shared" si="18"/>
        <v>1.974681615829468</v>
      </c>
      <c r="Y28" s="38">
        <f t="shared" si="19"/>
        <v>1.8516326427459715</v>
      </c>
      <c r="Z28" s="39">
        <f t="shared" si="20"/>
        <v>1.9124635457992551</v>
      </c>
    </row>
    <row r="29" ht="17" customHeight="true">
      <c r="A29" s="14">
        <v>92</v>
      </c>
      <c r="B29" s="17">
        <f t="shared" si="0"/>
        <v>1</v>
      </c>
      <c r="C29" s="4">
        <v>1</v>
      </c>
      <c r="D29" s="4">
        <v>1</v>
      </c>
      <c r="E29" s="4">
        <v>1</v>
      </c>
      <c r="F29" s="27">
        <v>0.2</v>
      </c>
      <c r="G29" s="36">
        <f t="shared" si="1"/>
        <v>1.5697483062744144</v>
      </c>
      <c r="H29" s="37">
        <f t="shared" si="2"/>
        <v>1.6053575754165652</v>
      </c>
      <c r="I29" s="38">
        <f t="shared" si="3"/>
        <v>1.5284360249837241</v>
      </c>
      <c r="J29" s="37">
        <f t="shared" si="4"/>
        <v>1.561463276545207</v>
      </c>
      <c r="K29" s="38">
        <f t="shared" si="5"/>
        <v>1.8829036712646485</v>
      </c>
      <c r="L29" s="37">
        <f t="shared" si="6"/>
        <v>1.9380851507186891</v>
      </c>
      <c r="M29" s="38">
        <f t="shared" si="7"/>
        <v>1.9398554484049479</v>
      </c>
      <c r="N29" s="37">
        <f t="shared" si="8"/>
        <v>1.9985964139302572</v>
      </c>
      <c r="O29" s="38">
        <f t="shared" si="9"/>
        <v>1.9080083211263013</v>
      </c>
      <c r="P29" s="37">
        <f t="shared" si="10"/>
        <v>1.9647588411966952</v>
      </c>
      <c r="Q29" s="38">
        <f t="shared" si="11"/>
        <v>1.9635481516520183</v>
      </c>
      <c r="R29" s="37">
        <f t="shared" si="12"/>
        <v>2.0237699111302696</v>
      </c>
      <c r="S29" s="38">
        <f t="shared" si="13"/>
        <v>1.9826691945393882</v>
      </c>
      <c r="T29" s="37">
        <f t="shared" si="14"/>
        <v>2.0440860191981001</v>
      </c>
      <c r="U29" s="38">
        <f t="shared" si="15"/>
        <v>2.035960261027018</v>
      </c>
      <c r="V29" s="37">
        <f t="shared" si="16"/>
        <v>2.1007077773412064</v>
      </c>
      <c r="W29" s="38">
        <f t="shared" si="17"/>
        <v>2.0396603902180992</v>
      </c>
      <c r="X29" s="37">
        <f t="shared" si="18"/>
        <v>2.1046391646067306</v>
      </c>
      <c r="Y29" s="38">
        <f t="shared" si="19"/>
        <v>1.9732944488525388</v>
      </c>
      <c r="Z29" s="39">
        <f t="shared" si="20"/>
        <v>2.0341253519058222</v>
      </c>
    </row>
    <row r="30" ht="17" customHeight="true">
      <c r="A30" s="14">
        <v>93</v>
      </c>
      <c r="B30" s="17">
        <f t="shared" si="0"/>
        <v>1</v>
      </c>
      <c r="C30" s="4">
        <v>1</v>
      </c>
      <c r="D30" s="4">
        <v>1</v>
      </c>
      <c r="E30" s="4">
        <v>0.8</v>
      </c>
      <c r="F30" s="27">
        <v>0.4</v>
      </c>
      <c r="G30" s="36">
        <f t="shared" si="1"/>
        <v>1.6409668445587162</v>
      </c>
      <c r="H30" s="37">
        <f t="shared" si="2"/>
        <v>1.6765761137008672</v>
      </c>
      <c r="I30" s="38">
        <f t="shared" si="3"/>
        <v>1.5944905281066897</v>
      </c>
      <c r="J30" s="37">
        <f t="shared" si="4"/>
        <v>1.6275177796681723</v>
      </c>
      <c r="K30" s="38">
        <f t="shared" si="5"/>
        <v>1.9932666301727295</v>
      </c>
      <c r="L30" s="37">
        <f t="shared" si="6"/>
        <v>2.0484481096267699</v>
      </c>
      <c r="M30" s="38">
        <f t="shared" si="7"/>
        <v>2.0573373794555665</v>
      </c>
      <c r="N30" s="37">
        <f t="shared" si="8"/>
        <v>2.1160783449808758</v>
      </c>
      <c r="O30" s="38">
        <f t="shared" si="9"/>
        <v>2.0215093612670891</v>
      </c>
      <c r="P30" s="37">
        <f t="shared" si="10"/>
        <v>2.0782598813374831</v>
      </c>
      <c r="Q30" s="38">
        <f t="shared" si="11"/>
        <v>2.0839916706085204</v>
      </c>
      <c r="R30" s="37">
        <f t="shared" si="12"/>
        <v>2.1442134300867712</v>
      </c>
      <c r="S30" s="38">
        <f t="shared" si="13"/>
        <v>2.1055028438568115</v>
      </c>
      <c r="T30" s="37">
        <f t="shared" si="14"/>
        <v>2.166919668515523</v>
      </c>
      <c r="U30" s="38">
        <f t="shared" si="15"/>
        <v>2.1654552936553952</v>
      </c>
      <c r="V30" s="37">
        <f t="shared" si="16"/>
        <v>2.2302028099695841</v>
      </c>
      <c r="W30" s="38">
        <f t="shared" si="17"/>
        <v>2.1696179389953616</v>
      </c>
      <c r="X30" s="37">
        <f t="shared" si="18"/>
        <v>2.2345967133839926</v>
      </c>
      <c r="Y30" s="38">
        <f t="shared" si="19"/>
        <v>2.0949562549591061</v>
      </c>
      <c r="Z30" s="39">
        <f t="shared" si="20"/>
        <v>2.15578715801239</v>
      </c>
    </row>
    <row r="31" ht="17" customHeight="true">
      <c r="A31" s="14">
        <v>94</v>
      </c>
      <c r="B31" s="17">
        <f t="shared" si="0"/>
        <v>1</v>
      </c>
      <c r="C31" s="4">
        <v>1</v>
      </c>
      <c r="D31" s="4">
        <v>1</v>
      </c>
      <c r="E31" s="4">
        <v>0.8</v>
      </c>
      <c r="F31" s="27">
        <v>0.4</v>
      </c>
      <c r="G31" s="36">
        <f t="shared" si="1"/>
        <v>1.712185382843018</v>
      </c>
      <c r="H31" s="37">
        <f t="shared" si="2"/>
        <v>1.7477946519851688</v>
      </c>
      <c r="I31" s="38">
        <f t="shared" si="3"/>
        <v>1.6605450312296552</v>
      </c>
      <c r="J31" s="37">
        <f t="shared" si="4"/>
        <v>1.6935722827911381</v>
      </c>
      <c r="K31" s="38">
        <f t="shared" si="5"/>
        <v>2.1036295890808105</v>
      </c>
      <c r="L31" s="37">
        <f t="shared" si="6"/>
        <v>2.1588110685348512</v>
      </c>
      <c r="M31" s="38">
        <f t="shared" si="7"/>
        <v>2.174819310506185</v>
      </c>
      <c r="N31" s="37">
        <f t="shared" si="8"/>
        <v>2.2335602760314943</v>
      </c>
      <c r="O31" s="38">
        <f t="shared" si="9"/>
        <v>2.135010401407877</v>
      </c>
      <c r="P31" s="37">
        <f t="shared" si="10"/>
        <v>2.191760921478271</v>
      </c>
      <c r="Q31" s="38">
        <f t="shared" si="11"/>
        <v>2.2044351895650225</v>
      </c>
      <c r="R31" s="37">
        <f t="shared" si="12"/>
        <v>2.2646569490432737</v>
      </c>
      <c r="S31" s="38">
        <f t="shared" si="13"/>
        <v>2.2283364931742349</v>
      </c>
      <c r="T31" s="37">
        <f t="shared" si="14"/>
        <v>2.2897533178329468</v>
      </c>
      <c r="U31" s="38">
        <f t="shared" si="15"/>
        <v>2.2949503262837725</v>
      </c>
      <c r="V31" s="37">
        <f t="shared" si="16"/>
        <v>2.3596978425979609</v>
      </c>
      <c r="W31" s="38">
        <f t="shared" si="17"/>
        <v>2.299575487772624</v>
      </c>
      <c r="X31" s="37">
        <f t="shared" si="18"/>
        <v>2.3645542621612554</v>
      </c>
      <c r="Y31" s="38">
        <f t="shared" si="19"/>
        <v>2.2166180610656734</v>
      </c>
      <c r="Z31" s="39">
        <f t="shared" si="20"/>
        <v>2.2774489641189568</v>
      </c>
    </row>
    <row r="32" ht="17" customHeight="true">
      <c r="A32" s="14">
        <v>95</v>
      </c>
      <c r="B32" s="17">
        <f t="shared" si="0"/>
        <v>1</v>
      </c>
      <c r="C32" s="4">
        <v>1</v>
      </c>
      <c r="D32" s="4">
        <v>1</v>
      </c>
      <c r="E32" s="4">
        <v>0.6</v>
      </c>
      <c r="F32" s="27">
        <v>0.6</v>
      </c>
      <c r="G32" s="36">
        <f t="shared" si="1"/>
        <v>1.7834039211273198</v>
      </c>
      <c r="H32" s="37">
        <f t="shared" si="2"/>
        <v>1.8190131902694708</v>
      </c>
      <c r="I32" s="38">
        <f t="shared" si="3"/>
        <v>1.7265995343526208</v>
      </c>
      <c r="J32" s="37">
        <f t="shared" si="4"/>
        <v>1.7596267859141035</v>
      </c>
      <c r="K32" s="38">
        <f t="shared" si="5"/>
        <v>2.2139925479888918</v>
      </c>
      <c r="L32" s="37">
        <f t="shared" si="6"/>
        <v>2.2691740274429324</v>
      </c>
      <c r="M32" s="38">
        <f t="shared" si="7"/>
        <v>2.2923012415568036</v>
      </c>
      <c r="N32" s="37">
        <f t="shared" si="8"/>
        <v>2.3510422070821129</v>
      </c>
      <c r="O32" s="38">
        <f t="shared" si="9"/>
        <v>2.2485114415486649</v>
      </c>
      <c r="P32" s="37">
        <f t="shared" si="10"/>
        <v>2.3052619616190588</v>
      </c>
      <c r="Q32" s="38">
        <f t="shared" si="11"/>
        <v>2.3248787085215246</v>
      </c>
      <c r="R32" s="37">
        <f t="shared" si="12"/>
        <v>2.3851004679997754</v>
      </c>
      <c r="S32" s="38">
        <f t="shared" si="13"/>
        <v>2.3511701424916582</v>
      </c>
      <c r="T32" s="37">
        <f t="shared" si="14"/>
        <v>2.4125869671503697</v>
      </c>
      <c r="U32" s="38">
        <f t="shared" si="15"/>
        <v>2.4244453589121497</v>
      </c>
      <c r="V32" s="37">
        <f t="shared" si="16"/>
        <v>2.4891928752263386</v>
      </c>
      <c r="W32" s="38">
        <f t="shared" si="17"/>
        <v>2.4295330365498864</v>
      </c>
      <c r="X32" s="37">
        <f t="shared" si="18"/>
        <v>2.4945118109385174</v>
      </c>
      <c r="Y32" s="38">
        <f t="shared" si="19"/>
        <v>2.3382798671722407</v>
      </c>
      <c r="Z32" s="39">
        <f t="shared" si="20"/>
        <v>2.3991107702255245</v>
      </c>
    </row>
    <row r="33" ht="17" customHeight="true">
      <c r="A33" s="14">
        <v>96</v>
      </c>
      <c r="B33" s="17">
        <f t="shared" si="0"/>
        <v>1</v>
      </c>
      <c r="C33" s="4">
        <v>1</v>
      </c>
      <c r="D33" s="4">
        <v>1</v>
      </c>
      <c r="E33" s="4">
        <v>0.6</v>
      </c>
      <c r="F33" s="27">
        <v>0.6</v>
      </c>
      <c r="G33" s="36">
        <f t="shared" si="1"/>
        <v>1.8546224594116216</v>
      </c>
      <c r="H33" s="37">
        <f t="shared" si="2"/>
        <v>1.8902317285537724</v>
      </c>
      <c r="I33" s="38">
        <f t="shared" si="3"/>
        <v>1.7926540374755864</v>
      </c>
      <c r="J33" s="37">
        <f t="shared" si="4"/>
        <v>1.8256812890370693</v>
      </c>
      <c r="K33" s="38">
        <f t="shared" si="5"/>
        <v>2.324355506896973</v>
      </c>
      <c r="L33" s="37">
        <f t="shared" si="6"/>
        <v>2.3795369863510136</v>
      </c>
      <c r="M33" s="38">
        <f t="shared" si="7"/>
        <v>2.4097831726074221</v>
      </c>
      <c r="N33" s="37">
        <f t="shared" si="8"/>
        <v>2.4685241381327314</v>
      </c>
      <c r="O33" s="38">
        <f t="shared" si="9"/>
        <v>2.3620124816894528</v>
      </c>
      <c r="P33" s="37">
        <f t="shared" si="10"/>
        <v>2.4187630017598467</v>
      </c>
      <c r="Q33" s="38">
        <f t="shared" si="11"/>
        <v>2.4453222274780266</v>
      </c>
      <c r="R33" s="37">
        <f t="shared" si="12"/>
        <v>2.5055439869562779</v>
      </c>
      <c r="S33" s="38">
        <f t="shared" si="13"/>
        <v>2.4740037918090816</v>
      </c>
      <c r="T33" s="37">
        <f t="shared" si="14"/>
        <v>2.5354206164677935</v>
      </c>
      <c r="U33" s="38">
        <f t="shared" si="15"/>
        <v>2.553940391540527</v>
      </c>
      <c r="V33" s="37">
        <f t="shared" si="16"/>
        <v>2.6186879078547154</v>
      </c>
      <c r="W33" s="38">
        <f t="shared" si="17"/>
        <v>2.5594905853271488</v>
      </c>
      <c r="X33" s="37">
        <f t="shared" si="18"/>
        <v>2.6244693597157802</v>
      </c>
      <c r="Y33" s="38">
        <f t="shared" si="19"/>
        <v>2.459941673278808</v>
      </c>
      <c r="Z33" s="39">
        <f t="shared" si="20"/>
        <v>2.5207725763320914</v>
      </c>
    </row>
    <row r="34" ht="17" customHeight="true">
      <c r="A34" s="14">
        <v>97</v>
      </c>
      <c r="B34" s="17">
        <f t="shared" si="0"/>
        <v>1</v>
      </c>
      <c r="C34" s="4">
        <v>1</v>
      </c>
      <c r="D34" s="4">
        <v>1</v>
      </c>
      <c r="E34" s="4">
        <v>0.4</v>
      </c>
      <c r="F34" s="27">
        <v>0.8</v>
      </c>
      <c r="G34" s="36">
        <f t="shared" si="1"/>
        <v>1.9258409976959234</v>
      </c>
      <c r="H34" s="37">
        <f t="shared" si="2"/>
        <v>1.9614502668380744</v>
      </c>
      <c r="I34" s="38">
        <f t="shared" si="3"/>
        <v>1.858708540598552</v>
      </c>
      <c r="J34" s="37">
        <f t="shared" si="4"/>
        <v>1.8917357921600346</v>
      </c>
      <c r="K34" s="38">
        <f t="shared" si="5"/>
        <v>2.4347184658050542</v>
      </c>
      <c r="L34" s="37">
        <f t="shared" si="6"/>
        <v>2.4898999452590949</v>
      </c>
      <c r="M34" s="38">
        <f t="shared" si="7"/>
        <v>2.5272651036580407</v>
      </c>
      <c r="N34" s="37">
        <f t="shared" si="8"/>
        <v>2.58600606918335</v>
      </c>
      <c r="O34" s="38">
        <f t="shared" si="9"/>
        <v>2.4755135218302406</v>
      </c>
      <c r="P34" s="37">
        <f t="shared" si="10"/>
        <v>2.5322640419006346</v>
      </c>
      <c r="Q34" s="38">
        <f t="shared" si="11"/>
        <v>2.5657657464345287</v>
      </c>
      <c r="R34" s="37">
        <f t="shared" si="12"/>
        <v>2.6259875059127795</v>
      </c>
      <c r="S34" s="38">
        <f t="shared" si="13"/>
        <v>2.5968374411265049</v>
      </c>
      <c r="T34" s="37">
        <f t="shared" si="14"/>
        <v>2.6582542657852164</v>
      </c>
      <c r="U34" s="38">
        <f t="shared" si="15"/>
        <v>2.6834354241689042</v>
      </c>
      <c r="V34" s="37">
        <f t="shared" si="16"/>
        <v>2.7481829404830931</v>
      </c>
      <c r="W34" s="38">
        <f t="shared" si="17"/>
        <v>2.6894481341044112</v>
      </c>
      <c r="X34" s="37">
        <f t="shared" si="18"/>
        <v>2.7544269084930422</v>
      </c>
      <c r="Y34" s="38">
        <f t="shared" si="19"/>
        <v>2.5816034793853753</v>
      </c>
      <c r="Z34" s="39">
        <f t="shared" si="20"/>
        <v>2.6424343824386591</v>
      </c>
    </row>
    <row r="35" ht="17" customHeight="true">
      <c r="A35" s="14">
        <v>98</v>
      </c>
      <c r="B35" s="17">
        <f t="shared" si="0"/>
        <v>1</v>
      </c>
      <c r="C35" s="4">
        <v>1</v>
      </c>
      <c r="D35" s="4">
        <v>1</v>
      </c>
      <c r="E35" s="4">
        <v>0.2</v>
      </c>
      <c r="F35" s="27">
        <v>0.8</v>
      </c>
      <c r="G35" s="36">
        <f t="shared" si="1"/>
        <v>1.9970595359802252</v>
      </c>
      <c r="H35" s="37">
        <f>(G35+G36)/2</f>
        <v>2.032668805122376</v>
      </c>
      <c r="I35" s="38">
        <f t="shared" si="3"/>
        <v>1.9247630437215175</v>
      </c>
      <c r="J35" s="37">
        <f>(I35+I36)/2</f>
        <v>1.957790295283</v>
      </c>
      <c r="K35" s="38">
        <f t="shared" si="5"/>
        <v>2.5450814247131355</v>
      </c>
      <c r="L35" s="37">
        <f>(K35+K36)/2</f>
        <v>2.6002629041671756</v>
      </c>
      <c r="M35" s="38">
        <f t="shared" si="7"/>
        <v>2.6447470347086592</v>
      </c>
      <c r="N35" s="37">
        <f>(M35+M36)/2</f>
        <v>2.7034880002339685</v>
      </c>
      <c r="O35" s="38">
        <f t="shared" si="9"/>
        <v>2.5890145619710285</v>
      </c>
      <c r="P35" s="37">
        <f>(O35+O36)/2</f>
        <v>2.6457650820414225</v>
      </c>
      <c r="Q35" s="38">
        <f t="shared" si="11"/>
        <v>2.6862092653910308</v>
      </c>
      <c r="R35" s="37">
        <f>(Q35+Q36)/2</f>
        <v>2.7464310248692825</v>
      </c>
      <c r="S35" s="38">
        <f t="shared" si="13"/>
        <v>2.7196710904439283</v>
      </c>
      <c r="T35" s="37">
        <f>(S35+S36)/2</f>
        <v>2.7810879151026402</v>
      </c>
      <c r="U35" s="38">
        <f t="shared" si="15"/>
        <v>2.8129304567972815</v>
      </c>
      <c r="V35" s="37">
        <f>(U35+U36)/2</f>
        <v>2.8776779731114703</v>
      </c>
      <c r="W35" s="38">
        <f t="shared" si="17"/>
        <v>2.8194056828816736</v>
      </c>
      <c r="X35" s="37">
        <f>(W35+W36)/2</f>
        <v>2.8843844572703046</v>
      </c>
      <c r="Y35" s="38">
        <f t="shared" si="19"/>
        <v>2.7032652854919426</v>
      </c>
      <c r="Z35" s="39">
        <f>(Y35+Y36)/2</f>
        <v>2.7640961885452269</v>
      </c>
    </row>
    <row r="36" s="18" customFormat="true" ht="17" customHeight="true" thickBot="true">
      <c r="A36" s="40">
        <v>99</v>
      </c>
      <c r="B36" s="41">
        <f t="shared" si="0"/>
        <v>1</v>
      </c>
      <c r="C36" s="42">
        <v>1</v>
      </c>
      <c r="D36" s="42">
        <v>1</v>
      </c>
      <c r="E36" s="42">
        <v>0</v>
      </c>
      <c r="F36" s="43">
        <v>1</v>
      </c>
      <c r="G36" s="29">
        <f>upfactors990.7!C2</f>
        <v>2.0682780742645264</v>
      </c>
      <c r="H36" s="30">
        <f>upfactors990.7!E2</f>
        <v>2.9171683788299561</v>
      </c>
      <c r="I36" s="30">
        <f>upfactors990.7!C3</f>
        <v>1.9908175468444824</v>
      </c>
      <c r="J36" s="30">
        <f>upfactors990.7!E3</f>
        <v>2.7927954196929932</v>
      </c>
      <c r="K36" s="29">
        <f>upfactors990.7!C4</f>
        <v>2.6554443836212158</v>
      </c>
      <c r="L36" s="30">
        <f>upfactors990.7!E4</f>
        <v>3.9424514770507812</v>
      </c>
      <c r="M36" s="30">
        <f>upfactors990.7!C5</f>
        <v>2.7622289657592773</v>
      </c>
      <c r="N36" s="30">
        <f>upfactors990.7!E5</f>
        <v>4.0791878700256348</v>
      </c>
      <c r="O36" s="30">
        <f>upfactors990.7!C6</f>
        <v>2.7025156021118164</v>
      </c>
      <c r="P36" s="30">
        <f>upfactors990.7!E6</f>
        <v>3.8176548480987549</v>
      </c>
      <c r="Q36" s="30">
        <f>upfactors990.7!C7</f>
        <v>2.8066527843475342</v>
      </c>
      <c r="R36" s="30">
        <f>upfactors990.7!E7</f>
        <v>3.9653201103210449</v>
      </c>
      <c r="S36" s="30">
        <f>upfactors990.7!C8</f>
        <v>2.8425047397613525</v>
      </c>
      <c r="T36" s="30">
        <f>upfactors990.7!E8</f>
        <v>4.0423598289489746</v>
      </c>
      <c r="U36" s="30">
        <f>upfactors990.7!C9</f>
        <v>2.9424254894256592</v>
      </c>
      <c r="V36" s="30">
        <f>upfactors990.7!E9</f>
        <v>4.1735625267028809</v>
      </c>
      <c r="W36" s="30">
        <f>upfactors990.7!C10</f>
        <v>2.9493632316589355</v>
      </c>
      <c r="X36" s="30">
        <f>upfactors990.7!E10</f>
        <v>4.1848530769348145</v>
      </c>
      <c r="Y36" s="30">
        <f>upfactors990.7!C11</f>
        <v>2.8249270915985107</v>
      </c>
      <c r="Z36" s="31">
        <f>upfactors990.7!E11</f>
        <v>4.0864739418029785</v>
      </c>
    </row>
    <row r="38">
      <c r="G38" s="1" t="s">
        <v>14</v>
      </c>
      <c r="H38" s="1" t="s">
        <v>14</v>
      </c>
    </row>
  </sheetData>
  <mergeCells count="38">
    <mergeCell ref="G2:L3"/>
    <mergeCell ref="R2:T7"/>
    <mergeCell ref="A10:A16"/>
    <mergeCell ref="B10:B16"/>
    <mergeCell ref="C10:C16"/>
    <mergeCell ref="D10:D16"/>
    <mergeCell ref="E10:E16"/>
    <mergeCell ref="F10:F16"/>
    <mergeCell ref="G10:H11"/>
    <mergeCell ref="I10:J11"/>
    <mergeCell ref="W10:X11"/>
    <mergeCell ref="Y10:Z11"/>
    <mergeCell ref="G12:G16"/>
    <mergeCell ref="H12:H16"/>
    <mergeCell ref="I12:I16"/>
    <mergeCell ref="J12:J16"/>
    <mergeCell ref="K12:K16"/>
    <mergeCell ref="L12:L16"/>
    <mergeCell ref="M12:M16"/>
    <mergeCell ref="N12:N16"/>
    <mergeCell ref="K10:L11"/>
    <mergeCell ref="M10:N11"/>
    <mergeCell ref="O10:P11"/>
    <mergeCell ref="Q10:R11"/>
    <mergeCell ref="S10:T11"/>
    <mergeCell ref="U10:V11"/>
    <mergeCell ref="Z12:Z16"/>
    <mergeCell ref="O12:O16"/>
    <mergeCell ref="P12:P16"/>
    <mergeCell ref="Q12:Q16"/>
    <mergeCell ref="R12:R16"/>
    <mergeCell ref="S12:S16"/>
    <mergeCell ref="T12:T16"/>
    <mergeCell ref="U12:U16"/>
    <mergeCell ref="V12:V16"/>
    <mergeCell ref="W12:W16"/>
    <mergeCell ref="X12:X16"/>
    <mergeCell ref="Y12:Y1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>
  <dimension ref="A1:U21"/>
  <sheetViews>
    <sheetView topLeftCell="S1" workbookViewId="0">
      <selection activeCell="U16" sqref="U16"/>
    </sheetView>
  </sheetViews>
  <sheetFormatPr baseColWidth="10" defaultRowHeight="14"/>
  <sheetData>
    <row r="1">
      <c r="A1" t="s">
        <v>11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34</v>
      </c>
    </row>
    <row r="2">
      <c r="A2">
        <v>0.8</v>
      </c>
      <c r="B2" s="28">
        <f>CompUpFactorLeb0.7!G17</f>
        <v>1</v>
      </c>
      <c r="C2" s="28">
        <f>CompUpFactorLeb0.7!H17</f>
        <v>1.0071218538284303</v>
      </c>
      <c r="D2" s="28">
        <f>CompUpFactorLeb0.7!I17</f>
        <v>1</v>
      </c>
      <c r="E2" s="28">
        <f>CompUpFactorLeb0.7!J17</f>
        <v>1.0066054503122965</v>
      </c>
      <c r="F2" s="28">
        <f>CompUpFactorLeb0.7!K17</f>
        <v>1</v>
      </c>
      <c r="G2" s="28">
        <f>CompUpFactorLeb0.7!L17</f>
        <v>1.0110362958908081</v>
      </c>
      <c r="H2" s="28">
        <f>CompUpFactorLeb0.7!M17</f>
        <v>1</v>
      </c>
      <c r="I2" s="28">
        <f>CompUpFactorLeb0.7!N17</f>
        <v>1.0117481931050618</v>
      </c>
      <c r="J2" s="28">
        <f>CompUpFactorLeb0.7!O17</f>
        <v>1</v>
      </c>
      <c r="K2" s="28">
        <f>CompUpFactorLeb0.7!P17</f>
        <v>1.0113501040140789</v>
      </c>
      <c r="L2" s="28">
        <f>CompUpFactorLeb0.7!Q17</f>
        <v>1</v>
      </c>
      <c r="M2" s="28">
        <f>CompUpFactorLeb0.7!R17</f>
        <v>1.0120443518956503</v>
      </c>
      <c r="N2" s="28">
        <f>CompUpFactorLeb0.7!S17</f>
        <v>1</v>
      </c>
      <c r="O2" s="28">
        <f>CompUpFactorLeb0.7!T17</f>
        <v>1.0122833649317422</v>
      </c>
      <c r="P2" s="28">
        <f>CompUpFactorLeb0.7!U17</f>
        <v>1</v>
      </c>
      <c r="Q2" s="28">
        <f>CompUpFactorLeb0.7!V17</f>
        <v>1.0129495032628377</v>
      </c>
      <c r="R2" s="28">
        <f>CompUpFactorLeb0.7!W17</f>
        <v>1</v>
      </c>
      <c r="S2" s="28">
        <f>CompUpFactorLeb0.7!X17</f>
        <v>1.0129957548777262</v>
      </c>
      <c r="T2" s="28">
        <f>CompUpFactorLeb0.7!Y17</f>
        <v>1</v>
      </c>
      <c r="U2" s="28">
        <f>CompUpFactorLeb0.7!Z17</f>
        <v>1.0121661806106568</v>
      </c>
    </row>
    <row r="3">
      <c r="A3">
        <v>0.81</v>
      </c>
      <c r="B3" s="28">
        <f>CompUpFactorLeb0.7!G18</f>
        <v>1.0142437076568604</v>
      </c>
      <c r="C3" s="28">
        <f>CompUpFactorLeb0.7!H18</f>
        <v>1.0213655614852906</v>
      </c>
      <c r="D3" s="28">
        <f>CompUpFactorLeb0.7!I18</f>
        <v>1.0132109006245931</v>
      </c>
      <c r="E3" s="28">
        <f>CompUpFactorLeb0.7!J18</f>
        <v>1.0198163509368896</v>
      </c>
      <c r="F3" s="28">
        <f>CompUpFactorLeb0.7!K18</f>
        <v>1.0220725917816162</v>
      </c>
      <c r="G3" s="28">
        <f>CompUpFactorLeb0.7!L18</f>
        <v>1.0331088876724244</v>
      </c>
      <c r="H3" s="28">
        <f>CompUpFactorLeb0.7!M18</f>
        <v>1.0234963862101236</v>
      </c>
      <c r="I3" s="28">
        <f>CompUpFactorLeb0.7!N18</f>
        <v>1.0352445793151854</v>
      </c>
      <c r="J3" s="28">
        <f>CompUpFactorLeb0.7!O18</f>
        <v>1.0227002080281575</v>
      </c>
      <c r="K3" s="28">
        <f>CompUpFactorLeb0.7!P18</f>
        <v>1.0340503120422362</v>
      </c>
      <c r="L3" s="28">
        <f>CompUpFactorLeb0.7!Q18</f>
        <v>1.0240887037913005</v>
      </c>
      <c r="M3" s="28">
        <f>CompUpFactorLeb0.7!R18</f>
        <v>1.0361330556869506</v>
      </c>
      <c r="N3" s="28">
        <f>CompUpFactorLeb0.7!S18</f>
        <v>1.0245667298634846</v>
      </c>
      <c r="O3" s="28">
        <f>CompUpFactorLeb0.7!T18</f>
        <v>1.0368500947952271</v>
      </c>
      <c r="P3" s="28">
        <f>CompUpFactorLeb0.7!U18</f>
        <v>1.0258990065256754</v>
      </c>
      <c r="Q3" s="28">
        <f>CompUpFactorLeb0.7!V18</f>
        <v>1.0388485097885132</v>
      </c>
      <c r="R3" s="28">
        <f>CompUpFactorLeb0.7!W18</f>
        <v>1.0259915097554524</v>
      </c>
      <c r="S3" s="28">
        <f>CompUpFactorLeb0.7!X18</f>
        <v>1.0389872646331786</v>
      </c>
      <c r="T3" s="28">
        <f>CompUpFactorLeb0.7!Y18</f>
        <v>1.0243323612213135</v>
      </c>
      <c r="U3" s="28">
        <f>CompUpFactorLeb0.7!Z18</f>
        <v>1.0364985418319703</v>
      </c>
    </row>
    <row r="4">
      <c r="A4">
        <v>0.82</v>
      </c>
      <c r="B4" s="28">
        <f>CompUpFactorLeb0.7!G19</f>
        <v>1.0284874153137209</v>
      </c>
      <c r="C4" s="28">
        <f>CompUpFactorLeb0.7!H19</f>
        <v>1.0427311229705811</v>
      </c>
      <c r="D4" s="28">
        <f>CompUpFactorLeb0.7!I19</f>
        <v>1.0264218012491861</v>
      </c>
      <c r="E4" s="28">
        <f>CompUpFactorLeb0.7!J19</f>
        <v>1.0396327018737792</v>
      </c>
      <c r="F4" s="28">
        <f>CompUpFactorLeb0.7!K19</f>
        <v>1.0441451835632325</v>
      </c>
      <c r="G4" s="28">
        <f>CompUpFactorLeb0.7!L19</f>
        <v>1.0662177753448487</v>
      </c>
      <c r="H4" s="28">
        <f>CompUpFactorLeb0.7!M19</f>
        <v>1.0469927724202472</v>
      </c>
      <c r="I4" s="28">
        <f>CompUpFactorLeb0.7!N19</f>
        <v>1.0704891586303709</v>
      </c>
      <c r="J4" s="28">
        <f>CompUpFactorLeb0.7!O19</f>
        <v>1.0454004160563151</v>
      </c>
      <c r="K4" s="28">
        <f>CompUpFactorLeb0.7!P19</f>
        <v>1.0681006240844726</v>
      </c>
      <c r="L4" s="28">
        <f>CompUpFactorLeb0.7!Q19</f>
        <v>1.0481774075826009</v>
      </c>
      <c r="M4" s="28">
        <f>CompUpFactorLeb0.7!R19</f>
        <v>1.0722661113739014</v>
      </c>
      <c r="N4" s="28">
        <f>CompUpFactorLeb0.7!S19</f>
        <v>1.0491334597269693</v>
      </c>
      <c r="O4" s="28">
        <f>CompUpFactorLeb0.7!T19</f>
        <v>1.0737001895904541</v>
      </c>
      <c r="P4" s="28">
        <f>CompUpFactorLeb0.7!U19</f>
        <v>1.0517980130513509</v>
      </c>
      <c r="Q4" s="28">
        <f>CompUpFactorLeb0.7!V19</f>
        <v>1.0776970195770263</v>
      </c>
      <c r="R4" s="28">
        <f>CompUpFactorLeb0.7!W19</f>
        <v>1.0519830195109048</v>
      </c>
      <c r="S4" s="28">
        <f>CompUpFactorLeb0.7!X19</f>
        <v>1.0779745292663572</v>
      </c>
      <c r="T4" s="28">
        <f>CompUpFactorLeb0.7!Y19</f>
        <v>1.0486647224426271</v>
      </c>
      <c r="U4" s="28">
        <f>CompUpFactorLeb0.7!Z19</f>
        <v>1.0729970836639406</v>
      </c>
    </row>
    <row r="5">
      <c r="A5">
        <v>0.83</v>
      </c>
      <c r="B5" s="28">
        <f>CompUpFactorLeb0.7!G20</f>
        <v>1.0569748306274416</v>
      </c>
      <c r="C5" s="28">
        <f>CompUpFactorLeb0.7!H20</f>
        <v>1.071218538284302</v>
      </c>
      <c r="D5" s="28">
        <f>CompUpFactorLeb0.7!I20</f>
        <v>1.0528436024983723</v>
      </c>
      <c r="E5" s="28">
        <f>CompUpFactorLeb0.7!J20</f>
        <v>1.0660545031229653</v>
      </c>
      <c r="F5" s="28">
        <f>CompUpFactorLeb0.7!K20</f>
        <v>1.088290367126465</v>
      </c>
      <c r="G5" s="28">
        <f>CompUpFactorLeb0.7!L20</f>
        <v>1.1103629589080812</v>
      </c>
      <c r="H5" s="28">
        <f>CompUpFactorLeb0.7!M20</f>
        <v>1.0939855448404947</v>
      </c>
      <c r="I5" s="28">
        <f>CompUpFactorLeb0.7!N20</f>
        <v>1.1174819310506185</v>
      </c>
      <c r="J5" s="28">
        <f>CompUpFactorLeb0.7!O20</f>
        <v>1.0908008321126301</v>
      </c>
      <c r="K5" s="28">
        <f>CompUpFactorLeb0.7!P20</f>
        <v>1.1135010401407877</v>
      </c>
      <c r="L5" s="28">
        <f>CompUpFactorLeb0.7!Q20</f>
        <v>1.0963548151652018</v>
      </c>
      <c r="M5" s="28">
        <f>CompUpFactorLeb0.7!R20</f>
        <v>1.1204435189565023</v>
      </c>
      <c r="N5" s="28">
        <f>CompUpFactorLeb0.7!S20</f>
        <v>1.0982669194539387</v>
      </c>
      <c r="O5" s="28">
        <f>CompUpFactorLeb0.7!T20</f>
        <v>1.1228336493174234</v>
      </c>
      <c r="P5" s="28">
        <f>CompUpFactorLeb0.7!U20</f>
        <v>1.1035960261027018</v>
      </c>
      <c r="Q5" s="28">
        <f>CompUpFactorLeb0.7!V20</f>
        <v>1.1294950326283772</v>
      </c>
      <c r="R5" s="28">
        <f>CompUpFactorLeb0.7!W20</f>
        <v>1.1039660390218098</v>
      </c>
      <c r="S5" s="28">
        <f>CompUpFactorLeb0.7!X20</f>
        <v>1.1299575487772624</v>
      </c>
      <c r="T5" s="28">
        <f>CompUpFactorLeb0.7!Y20</f>
        <v>1.097329444885254</v>
      </c>
      <c r="U5" s="28">
        <f>CompUpFactorLeb0.7!Z20</f>
        <v>1.1216618061065673</v>
      </c>
    </row>
    <row r="6">
      <c r="A6">
        <v>0.84</v>
      </c>
      <c r="B6" s="28">
        <f>CompUpFactorLeb0.7!G21</f>
        <v>1.0854622459411623</v>
      </c>
      <c r="C6" s="28">
        <f>CompUpFactorLeb0.7!H21</f>
        <v>1.1068278074264528</v>
      </c>
      <c r="D6" s="28">
        <f>CompUpFactorLeb0.7!I21</f>
        <v>1.0792654037475584</v>
      </c>
      <c r="E6" s="28">
        <f>CompUpFactorLeb0.7!J21</f>
        <v>1.099081754684448</v>
      </c>
      <c r="F6" s="28">
        <f>CompUpFactorLeb0.7!K21</f>
        <v>1.1324355506896975</v>
      </c>
      <c r="G6" s="28">
        <f>CompUpFactorLeb0.7!L21</f>
        <v>1.1655444383621218</v>
      </c>
      <c r="H6" s="28">
        <f>CompUpFactorLeb0.7!M21</f>
        <v>1.1409783172607422</v>
      </c>
      <c r="I6" s="28">
        <f>CompUpFactorLeb0.7!N21</f>
        <v>1.1762228965759278</v>
      </c>
      <c r="J6" s="28">
        <f>CompUpFactorLeb0.7!O21</f>
        <v>1.1362012481689452</v>
      </c>
      <c r="K6" s="28">
        <f>CompUpFactorLeb0.7!P21</f>
        <v>1.1702515602111814</v>
      </c>
      <c r="L6" s="28">
        <f>CompUpFactorLeb0.7!Q21</f>
        <v>1.1445322227478028</v>
      </c>
      <c r="M6" s="28">
        <f>CompUpFactorLeb0.7!R21</f>
        <v>1.1806652784347533</v>
      </c>
      <c r="N6" s="28">
        <f>CompUpFactorLeb0.7!S21</f>
        <v>1.1474003791809082</v>
      </c>
      <c r="O6" s="28">
        <f>CompUpFactorLeb0.7!T21</f>
        <v>1.1842504739761353</v>
      </c>
      <c r="P6" s="28">
        <f>CompUpFactorLeb0.7!U21</f>
        <v>1.1553940391540527</v>
      </c>
      <c r="Q6" s="28">
        <f>CompUpFactorLeb0.7!V21</f>
        <v>1.1942425489425659</v>
      </c>
      <c r="R6" s="28">
        <f>CompUpFactorLeb0.7!W21</f>
        <v>1.1559490585327148</v>
      </c>
      <c r="S6" s="28">
        <f>CompUpFactorLeb0.7!X21</f>
        <v>1.1949363231658934</v>
      </c>
      <c r="T6" s="28">
        <f>CompUpFactorLeb0.7!Y21</f>
        <v>1.1459941673278808</v>
      </c>
      <c r="U6" s="28">
        <f>CompUpFactorLeb0.7!Z21</f>
        <v>1.1824927091598512</v>
      </c>
    </row>
    <row r="7">
      <c r="A7">
        <v>0.85</v>
      </c>
      <c r="B7" s="28">
        <f>CompUpFactorLeb0.7!G22</f>
        <v>1.1281933689117434</v>
      </c>
      <c r="C7" s="28">
        <f>CompUpFactorLeb0.7!H22</f>
        <v>1.1495589303970339</v>
      </c>
      <c r="D7" s="28">
        <f>CompUpFactorLeb0.7!I22</f>
        <v>1.1188981056213376</v>
      </c>
      <c r="E7" s="28">
        <f>CompUpFactorLeb0.7!J22</f>
        <v>1.1387144565582272</v>
      </c>
      <c r="F7" s="28">
        <f>CompUpFactorLeb0.7!K22</f>
        <v>1.1986533260345462</v>
      </c>
      <c r="G7" s="28">
        <f>CompUpFactorLeb0.7!L22</f>
        <v>1.2317622137069706</v>
      </c>
      <c r="H7" s="28">
        <f>CompUpFactorLeb0.7!M22</f>
        <v>1.2114674758911133</v>
      </c>
      <c r="I7" s="28">
        <f>CompUpFactorLeb0.7!N22</f>
        <v>1.2467120552062987</v>
      </c>
      <c r="J7" s="28">
        <f>CompUpFactorLeb0.7!O22</f>
        <v>1.2043018722534178</v>
      </c>
      <c r="K7" s="28">
        <f>CompUpFactorLeb0.7!P22</f>
        <v>1.2383521842956542</v>
      </c>
      <c r="L7" s="28">
        <f>CompUpFactorLeb0.7!Q22</f>
        <v>1.2167983341217041</v>
      </c>
      <c r="M7" s="28">
        <f>CompUpFactorLeb0.7!R22</f>
        <v>1.2529313898086549</v>
      </c>
      <c r="N7" s="28">
        <f>CompUpFactorLeb0.7!S22</f>
        <v>1.2211005687713623</v>
      </c>
      <c r="O7" s="28">
        <f>CompUpFactorLeb0.7!T22</f>
        <v>1.2579506635665894</v>
      </c>
      <c r="P7" s="28">
        <f>CompUpFactorLeb0.7!U22</f>
        <v>1.233091058731079</v>
      </c>
      <c r="Q7" s="28">
        <f>CompUpFactorLeb0.7!V22</f>
        <v>1.2719395685195922</v>
      </c>
      <c r="R7" s="28">
        <f>CompUpFactorLeb0.7!W22</f>
        <v>1.2339235877990722</v>
      </c>
      <c r="S7" s="28">
        <f>CompUpFactorLeb0.7!X22</f>
        <v>1.272910852432251</v>
      </c>
      <c r="T7" s="28">
        <f>CompUpFactorLeb0.7!Y22</f>
        <v>1.2189912509918213</v>
      </c>
      <c r="U7" s="28">
        <f>CompUpFactorLeb0.7!Z22</f>
        <v>1.2554897928237914</v>
      </c>
    </row>
    <row r="8">
      <c r="A8">
        <v>0.86</v>
      </c>
      <c r="B8" s="28">
        <f>CompUpFactorLeb0.7!G23</f>
        <v>1.1709244918823245</v>
      </c>
      <c r="C8" s="28">
        <f>CompUpFactorLeb0.7!H23</f>
        <v>1.1994119071960452</v>
      </c>
      <c r="D8" s="28">
        <f>CompUpFactorLeb0.7!I23</f>
        <v>1.1585308074951168</v>
      </c>
      <c r="E8" s="28">
        <f>CompUpFactorLeb0.7!J23</f>
        <v>1.184952608744303</v>
      </c>
      <c r="F8" s="28">
        <f>CompUpFactorLeb0.7!K23</f>
        <v>1.264871101379395</v>
      </c>
      <c r="G8" s="28">
        <f>CompUpFactorLeb0.7!L23</f>
        <v>1.3090162849426275</v>
      </c>
      <c r="H8" s="28">
        <f>CompUpFactorLeb0.7!M23</f>
        <v>1.2819566345214843</v>
      </c>
      <c r="I8" s="28">
        <f>CompUpFactorLeb0.7!N23</f>
        <v>1.3289494069417316</v>
      </c>
      <c r="J8" s="28">
        <f>CompUpFactorLeb0.7!O23</f>
        <v>1.2724024963378904</v>
      </c>
      <c r="K8" s="28">
        <f>CompUpFactorLeb0.7!P23</f>
        <v>1.3178029123942054</v>
      </c>
      <c r="L8" s="28">
        <f>CompUpFactorLeb0.7!Q23</f>
        <v>1.2890644454956055</v>
      </c>
      <c r="M8" s="28">
        <f>CompUpFactorLeb0.7!R23</f>
        <v>1.3372418530782064</v>
      </c>
      <c r="N8" s="28">
        <f>CompUpFactorLeb0.7!S23</f>
        <v>1.2948007583618164</v>
      </c>
      <c r="O8" s="28">
        <f>CompUpFactorLeb0.7!T23</f>
        <v>1.3439342180887857</v>
      </c>
      <c r="P8" s="28">
        <f>CompUpFactorLeb0.7!U23</f>
        <v>1.3107880783081054</v>
      </c>
      <c r="Q8" s="28">
        <f>CompUpFactorLeb0.7!V23</f>
        <v>1.3625860913594563</v>
      </c>
      <c r="R8" s="28">
        <f>CompUpFactorLeb0.7!W23</f>
        <v>1.3118981170654296</v>
      </c>
      <c r="S8" s="28">
        <f>CompUpFactorLeb0.7!X23</f>
        <v>1.3638811365763346</v>
      </c>
      <c r="T8" s="28">
        <f>CompUpFactorLeb0.7!Y23</f>
        <v>1.2919883346557617</v>
      </c>
      <c r="U8" s="28">
        <f>CompUpFactorLeb0.7!Z23</f>
        <v>1.3406530570983888</v>
      </c>
    </row>
    <row r="9">
      <c r="A9">
        <v>0.87</v>
      </c>
      <c r="B9" s="28">
        <f>CompUpFactorLeb0.7!G24</f>
        <v>1.2278993225097659</v>
      </c>
      <c r="C9" s="28">
        <f>CompUpFactorLeb0.7!H24</f>
        <v>1.2563867378234865</v>
      </c>
      <c r="D9" s="28">
        <f>CompUpFactorLeb0.7!I24</f>
        <v>1.2113744099934893</v>
      </c>
      <c r="E9" s="28">
        <f>CompUpFactorLeb0.7!J24</f>
        <v>1.2377962112426757</v>
      </c>
      <c r="F9" s="28">
        <f>CompUpFactorLeb0.7!K24</f>
        <v>1.3531614685058597</v>
      </c>
      <c r="G9" s="28">
        <f>CompUpFactorLeb0.7!L24</f>
        <v>1.397306652069092</v>
      </c>
      <c r="H9" s="28">
        <f>CompUpFactorLeb0.7!M24</f>
        <v>1.375942179361979</v>
      </c>
      <c r="I9" s="28">
        <f>CompUpFactorLeb0.7!N24</f>
        <v>1.4229349517822265</v>
      </c>
      <c r="J9" s="28">
        <f>CompUpFactorLeb0.7!O24</f>
        <v>1.3632033284505205</v>
      </c>
      <c r="K9" s="28">
        <f>CompUpFactorLeb0.7!P24</f>
        <v>1.4086037445068356</v>
      </c>
      <c r="L9" s="28">
        <f>CompUpFactorLeb0.7!Q24</f>
        <v>1.3854192606608073</v>
      </c>
      <c r="M9" s="28">
        <f>CompUpFactorLeb0.7!R24</f>
        <v>1.4335966682434083</v>
      </c>
      <c r="N9" s="28">
        <f>CompUpFactorLeb0.7!S24</f>
        <v>1.3930676778157551</v>
      </c>
      <c r="O9" s="28">
        <f>CompUpFactorLeb0.7!T24</f>
        <v>1.4422011375427246</v>
      </c>
      <c r="P9" s="28">
        <f>CompUpFactorLeb0.7!U24</f>
        <v>1.4143841044108072</v>
      </c>
      <c r="Q9" s="28">
        <f>CompUpFactorLeb0.7!V24</f>
        <v>1.4661821174621581</v>
      </c>
      <c r="R9" s="28">
        <f>CompUpFactorLeb0.7!W24</f>
        <v>1.4158641560872396</v>
      </c>
      <c r="S9" s="28">
        <f>CompUpFactorLeb0.7!X24</f>
        <v>1.4678471755981446</v>
      </c>
      <c r="T9" s="28">
        <f>CompUpFactorLeb0.7!Y24</f>
        <v>1.3893177795410157</v>
      </c>
      <c r="U9" s="28">
        <f>CompUpFactorLeb0.7!Z24</f>
        <v>1.4379825019836425</v>
      </c>
    </row>
    <row r="10">
      <c r="A10">
        <v>0.88</v>
      </c>
      <c r="B10" s="28">
        <f>CompUpFactorLeb0.7!G25</f>
        <v>1.2848741531372072</v>
      </c>
      <c r="C10" s="28">
        <f>CompUpFactorLeb0.7!H25</f>
        <v>1.320483422279358</v>
      </c>
      <c r="D10" s="28">
        <f>CompUpFactorLeb0.7!I25</f>
        <v>1.2642180124918618</v>
      </c>
      <c r="E10" s="28">
        <f>CompUpFactorLeb0.7!J25</f>
        <v>1.2972452640533447</v>
      </c>
      <c r="F10" s="28">
        <f>CompUpFactorLeb0.7!K25</f>
        <v>1.4414518356323245</v>
      </c>
      <c r="G10" s="28">
        <f>CompUpFactorLeb0.7!L25</f>
        <v>1.4966333150863651</v>
      </c>
      <c r="H10" s="28">
        <f>CompUpFactorLeb0.7!M25</f>
        <v>1.4699277242024738</v>
      </c>
      <c r="I10" s="28">
        <f>CompUpFactorLeb0.7!N25</f>
        <v>1.528668689727783</v>
      </c>
      <c r="J10" s="28">
        <f>CompUpFactorLeb0.7!O25</f>
        <v>1.4540041605631506</v>
      </c>
      <c r="K10" s="28">
        <f>CompUpFactorLeb0.7!P25</f>
        <v>1.5107546806335446</v>
      </c>
      <c r="L10" s="28">
        <f>CompUpFactorLeb0.7!Q25</f>
        <v>1.4817740758260092</v>
      </c>
      <c r="M10" s="28">
        <f>CompUpFactorLeb0.7!R25</f>
        <v>1.5419958353042604</v>
      </c>
      <c r="N10" s="28">
        <f>CompUpFactorLeb0.7!S25</f>
        <v>1.4913345972696939</v>
      </c>
      <c r="O10" s="28">
        <f>CompUpFactorLeb0.7!T25</f>
        <v>1.5527514219284058</v>
      </c>
      <c r="P10" s="28">
        <f>CompUpFactorLeb0.7!U25</f>
        <v>1.517980130513509</v>
      </c>
      <c r="Q10" s="28">
        <f>CompUpFactorLeb0.7!V25</f>
        <v>1.5827276468276976</v>
      </c>
      <c r="R10" s="28">
        <f>CompUpFactorLeb0.7!W25</f>
        <v>1.5198301951090496</v>
      </c>
      <c r="S10" s="28">
        <f>CompUpFactorLeb0.7!X25</f>
        <v>1.5848089694976808</v>
      </c>
      <c r="T10" s="28">
        <f>CompUpFactorLeb0.7!Y25</f>
        <v>1.4866472244262696</v>
      </c>
      <c r="U10" s="28">
        <f>CompUpFactorLeb0.7!Z25</f>
        <v>1.5474781274795533</v>
      </c>
    </row>
    <row r="11">
      <c r="A11">
        <v>0.89</v>
      </c>
      <c r="B11" s="28">
        <f>CompUpFactorLeb0.7!G26</f>
        <v>1.356092691421509</v>
      </c>
      <c r="C11" s="28">
        <f>CompUpFactorLeb0.7!H26</f>
        <v>1.39170196056366</v>
      </c>
      <c r="D11" s="28">
        <f>CompUpFactorLeb0.7!I26</f>
        <v>1.3302725156148274</v>
      </c>
      <c r="E11" s="28">
        <f>CompUpFactorLeb0.7!J26</f>
        <v>1.3632997671763101</v>
      </c>
      <c r="F11" s="28">
        <f>CompUpFactorLeb0.7!K26</f>
        <v>1.5518147945404055</v>
      </c>
      <c r="G11" s="28">
        <f>CompUpFactorLeb0.7!L26</f>
        <v>1.6069962739944459</v>
      </c>
      <c r="H11" s="28">
        <f>CompUpFactorLeb0.7!M26</f>
        <v>1.5874096552530923</v>
      </c>
      <c r="I11" s="28">
        <f>CompUpFactorLeb0.7!N26</f>
        <v>1.6461506207784016</v>
      </c>
      <c r="J11" s="28">
        <f>CompUpFactorLeb0.7!O26</f>
        <v>1.5675052007039383</v>
      </c>
      <c r="K11" s="28">
        <f>CompUpFactorLeb0.7!P26</f>
        <v>1.624255720774332</v>
      </c>
      <c r="L11" s="28">
        <f>CompUpFactorLeb0.7!Q26</f>
        <v>1.6022175947825115</v>
      </c>
      <c r="M11" s="28">
        <f>CompUpFactorLeb0.7!R26</f>
        <v>1.6624393542607625</v>
      </c>
      <c r="N11" s="28">
        <f>CompUpFactorLeb0.7!S26</f>
        <v>1.6141682465871174</v>
      </c>
      <c r="O11" s="28">
        <f>CompUpFactorLeb0.7!T26</f>
        <v>1.6755850712458291</v>
      </c>
      <c r="P11" s="28">
        <f>CompUpFactorLeb0.7!U26</f>
        <v>1.6474751631418862</v>
      </c>
      <c r="Q11" s="28">
        <f>CompUpFactorLeb0.7!V26</f>
        <v>1.7122226794560749</v>
      </c>
      <c r="R11" s="28">
        <f>CompUpFactorLeb0.7!W26</f>
        <v>1.649787743886312</v>
      </c>
      <c r="S11" s="28">
        <f>CompUpFactorLeb0.7!X26</f>
        <v>1.7147665182749432</v>
      </c>
      <c r="T11" s="28">
        <f>CompUpFactorLeb0.7!Y26</f>
        <v>1.6083090305328369</v>
      </c>
      <c r="U11" s="28">
        <f>CompUpFactorLeb0.7!Z26</f>
        <v>1.6691399335861206</v>
      </c>
    </row>
    <row r="12">
      <c r="A12">
        <v>0.9</v>
      </c>
      <c r="B12" s="28">
        <f>CompUpFactorLeb0.7!G27</f>
        <v>1.4273112297058108</v>
      </c>
      <c r="C12" s="28">
        <f>CompUpFactorLeb0.7!H27</f>
        <v>1.4629204988479616</v>
      </c>
      <c r="D12" s="28">
        <f>CompUpFactorLeb0.7!I27</f>
        <v>1.396327018737793</v>
      </c>
      <c r="E12" s="28">
        <f>CompUpFactorLeb0.7!J27</f>
        <v>1.4293542702992759</v>
      </c>
      <c r="F12" s="28">
        <f>CompUpFactorLeb0.7!K27</f>
        <v>1.6621777534484865</v>
      </c>
      <c r="G12" s="28">
        <f>CompUpFactorLeb0.7!L27</f>
        <v>1.7173592329025271</v>
      </c>
      <c r="H12" s="28">
        <f>CompUpFactorLeb0.7!M27</f>
        <v>1.7048915863037108</v>
      </c>
      <c r="I12" s="28">
        <f>CompUpFactorLeb0.7!N27</f>
        <v>1.7636325518290201</v>
      </c>
      <c r="J12" s="28">
        <f>CompUpFactorLeb0.7!O27</f>
        <v>1.6810062408447259</v>
      </c>
      <c r="K12" s="28">
        <f>CompUpFactorLeb0.7!P27</f>
        <v>1.7377567609151199</v>
      </c>
      <c r="L12" s="28">
        <f>CompUpFactorLeb0.7!Q27</f>
        <v>1.7226611137390138</v>
      </c>
      <c r="M12" s="28">
        <f>CompUpFactorLeb0.7!R27</f>
        <v>1.782882873217265</v>
      </c>
      <c r="N12" s="28">
        <f>CompUpFactorLeb0.7!S27</f>
        <v>1.737001895904541</v>
      </c>
      <c r="O12" s="28">
        <f>CompUpFactorLeb0.7!T27</f>
        <v>1.7984187205632529</v>
      </c>
      <c r="P12" s="28">
        <f>CompUpFactorLeb0.7!U27</f>
        <v>1.7769701957702635</v>
      </c>
      <c r="Q12" s="28">
        <f>CompUpFactorLeb0.7!V27</f>
        <v>1.8417177120844521</v>
      </c>
      <c r="R12" s="28">
        <f>CompUpFactorLeb0.7!W27</f>
        <v>1.7797452926635744</v>
      </c>
      <c r="S12" s="28">
        <f>CompUpFactorLeb0.7!X27</f>
        <v>1.8447240670522056</v>
      </c>
      <c r="T12" s="28">
        <f>CompUpFactorLeb0.7!Y27</f>
        <v>1.7299708366394042</v>
      </c>
      <c r="U12" s="28">
        <f>CompUpFactorLeb0.7!Z27</f>
        <v>1.7908017396926879</v>
      </c>
    </row>
    <row r="13">
      <c r="A13">
        <v>0.91</v>
      </c>
      <c r="B13" s="28">
        <f>CompUpFactorLeb0.7!G28</f>
        <v>1.4985297679901126</v>
      </c>
      <c r="C13" s="28">
        <f>CompUpFactorLeb0.7!H28</f>
        <v>1.5341390371322636</v>
      </c>
      <c r="D13" s="28">
        <f>CompUpFactorLeb0.7!I28</f>
        <v>1.4623815218607585</v>
      </c>
      <c r="E13" s="28">
        <f>CompUpFactorLeb0.7!J28</f>
        <v>1.4954087734222412</v>
      </c>
      <c r="F13" s="28">
        <f>CompUpFactorLeb0.7!K28</f>
        <v>1.7725407123565675</v>
      </c>
      <c r="G13" s="28">
        <f>CompUpFactorLeb0.7!L28</f>
        <v>1.8277221918106079</v>
      </c>
      <c r="H13" s="28">
        <f>CompUpFactorLeb0.7!M28</f>
        <v>1.8223735173543294</v>
      </c>
      <c r="I13" s="28">
        <f>CompUpFactorLeb0.7!N28</f>
        <v>1.8811144828796387</v>
      </c>
      <c r="J13" s="28">
        <f>CompUpFactorLeb0.7!O28</f>
        <v>1.7945072809855136</v>
      </c>
      <c r="K13" s="28">
        <f>CompUpFactorLeb0.7!P28</f>
        <v>1.8512578010559073</v>
      </c>
      <c r="L13" s="28">
        <f>CompUpFactorLeb0.7!Q28</f>
        <v>1.8431046326955161</v>
      </c>
      <c r="M13" s="28">
        <f>CompUpFactorLeb0.7!R28</f>
        <v>1.9033263921737671</v>
      </c>
      <c r="N13" s="28">
        <f>CompUpFactorLeb0.7!S28</f>
        <v>1.8598355452219646</v>
      </c>
      <c r="O13" s="28">
        <f>CompUpFactorLeb0.7!T28</f>
        <v>1.9212523698806763</v>
      </c>
      <c r="P13" s="28">
        <f>CompUpFactorLeb0.7!U28</f>
        <v>1.9064652283986407</v>
      </c>
      <c r="Q13" s="28">
        <f>CompUpFactorLeb0.7!V28</f>
        <v>1.9712127447128294</v>
      </c>
      <c r="R13" s="28">
        <f>CompUpFactorLeb0.7!W28</f>
        <v>1.9097028414408368</v>
      </c>
      <c r="S13" s="28">
        <f>CompUpFactorLeb0.7!X28</f>
        <v>1.974681615829468</v>
      </c>
      <c r="T13" s="28">
        <f>CompUpFactorLeb0.7!Y28</f>
        <v>1.8516326427459715</v>
      </c>
      <c r="U13" s="28">
        <f>CompUpFactorLeb0.7!Z28</f>
        <v>1.9124635457992551</v>
      </c>
    </row>
    <row r="14">
      <c r="A14">
        <v>0.92</v>
      </c>
      <c r="B14" s="28">
        <f>CompUpFactorLeb0.7!G29</f>
        <v>1.5697483062744144</v>
      </c>
      <c r="C14" s="28">
        <f>CompUpFactorLeb0.7!H29</f>
        <v>1.6053575754165652</v>
      </c>
      <c r="D14" s="28">
        <f>CompUpFactorLeb0.7!I29</f>
        <v>1.5284360249837241</v>
      </c>
      <c r="E14" s="28">
        <f>CompUpFactorLeb0.7!J29</f>
        <v>1.561463276545207</v>
      </c>
      <c r="F14" s="28">
        <f>CompUpFactorLeb0.7!K29</f>
        <v>1.8829036712646485</v>
      </c>
      <c r="G14" s="28">
        <f>CompUpFactorLeb0.7!L29</f>
        <v>1.9380851507186891</v>
      </c>
      <c r="H14" s="28">
        <f>CompUpFactorLeb0.7!M29</f>
        <v>1.9398554484049479</v>
      </c>
      <c r="I14" s="28">
        <f>CompUpFactorLeb0.7!N29</f>
        <v>1.9985964139302572</v>
      </c>
      <c r="J14" s="28">
        <f>CompUpFactorLeb0.7!O29</f>
        <v>1.9080083211263013</v>
      </c>
      <c r="K14" s="28">
        <f>CompUpFactorLeb0.7!P29</f>
        <v>1.9647588411966952</v>
      </c>
      <c r="L14" s="28">
        <f>CompUpFactorLeb0.7!Q29</f>
        <v>1.9635481516520183</v>
      </c>
      <c r="M14" s="28">
        <f>CompUpFactorLeb0.7!R29</f>
        <v>2.0237699111302696</v>
      </c>
      <c r="N14" s="28">
        <f>CompUpFactorLeb0.7!S29</f>
        <v>1.9826691945393882</v>
      </c>
      <c r="O14" s="28">
        <f>CompUpFactorLeb0.7!T29</f>
        <v>2.0440860191981001</v>
      </c>
      <c r="P14" s="28">
        <f>CompUpFactorLeb0.7!U29</f>
        <v>2.035960261027018</v>
      </c>
      <c r="Q14" s="28">
        <f>CompUpFactorLeb0.7!V29</f>
        <v>2.1007077773412064</v>
      </c>
      <c r="R14" s="28">
        <f>CompUpFactorLeb0.7!W29</f>
        <v>2.0396603902180992</v>
      </c>
      <c r="S14" s="28">
        <f>CompUpFactorLeb0.7!X29</f>
        <v>2.1046391646067306</v>
      </c>
      <c r="T14" s="28">
        <f>CompUpFactorLeb0.7!Y29</f>
        <v>1.9732944488525388</v>
      </c>
      <c r="U14" s="28">
        <f>CompUpFactorLeb0.7!Z29</f>
        <v>2.0341253519058222</v>
      </c>
    </row>
    <row r="15">
      <c r="A15">
        <v>0.93</v>
      </c>
      <c r="B15" s="28">
        <f>CompUpFactorLeb0.7!G30</f>
        <v>1.6409668445587162</v>
      </c>
      <c r="C15" s="28">
        <f>CompUpFactorLeb0.7!H30</f>
        <v>1.6765761137008672</v>
      </c>
      <c r="D15" s="28">
        <f>CompUpFactorLeb0.7!I30</f>
        <v>1.5944905281066897</v>
      </c>
      <c r="E15" s="28">
        <f>CompUpFactorLeb0.7!J30</f>
        <v>1.6275177796681723</v>
      </c>
      <c r="F15" s="28">
        <f>CompUpFactorLeb0.7!K30</f>
        <v>1.9932666301727295</v>
      </c>
      <c r="G15" s="28">
        <f>CompUpFactorLeb0.7!L30</f>
        <v>2.0484481096267699</v>
      </c>
      <c r="H15" s="28">
        <f>CompUpFactorLeb0.7!M30</f>
        <v>2.0573373794555665</v>
      </c>
      <c r="I15" s="28">
        <f>CompUpFactorLeb0.7!N30</f>
        <v>2.1160783449808758</v>
      </c>
      <c r="J15" s="28">
        <f>CompUpFactorLeb0.7!O30</f>
        <v>2.0215093612670891</v>
      </c>
      <c r="K15" s="28">
        <f>CompUpFactorLeb0.7!P30</f>
        <v>2.0782598813374831</v>
      </c>
      <c r="L15" s="28">
        <f>CompUpFactorLeb0.7!Q30</f>
        <v>2.0839916706085204</v>
      </c>
      <c r="M15" s="28">
        <f>CompUpFactorLeb0.7!R30</f>
        <v>2.1442134300867712</v>
      </c>
      <c r="N15" s="28">
        <f>CompUpFactorLeb0.7!S30</f>
        <v>2.1055028438568115</v>
      </c>
      <c r="O15" s="28">
        <f>CompUpFactorLeb0.7!T30</f>
        <v>2.166919668515523</v>
      </c>
      <c r="P15" s="28">
        <f>CompUpFactorLeb0.7!U30</f>
        <v>2.1654552936553952</v>
      </c>
      <c r="Q15" s="28">
        <f>CompUpFactorLeb0.7!V30</f>
        <v>2.2302028099695841</v>
      </c>
      <c r="R15" s="28">
        <f>CompUpFactorLeb0.7!W30</f>
        <v>2.1696179389953616</v>
      </c>
      <c r="S15" s="28">
        <f>CompUpFactorLeb0.7!X30</f>
        <v>2.2345967133839926</v>
      </c>
      <c r="T15" s="28">
        <f>CompUpFactorLeb0.7!Y30</f>
        <v>2.0949562549591061</v>
      </c>
      <c r="U15" s="28">
        <f>CompUpFactorLeb0.7!Z30</f>
        <v>2.15578715801239</v>
      </c>
    </row>
    <row r="16">
      <c r="A16">
        <v>0.94</v>
      </c>
      <c r="B16" s="28">
        <f>CompUpFactorLeb0.7!G31</f>
        <v>1.712185382843018</v>
      </c>
      <c r="C16" s="28">
        <f>CompUpFactorLeb0.7!H31</f>
        <v>1.7477946519851688</v>
      </c>
      <c r="D16" s="28">
        <f>CompUpFactorLeb0.7!I31</f>
        <v>1.6605450312296552</v>
      </c>
      <c r="E16" s="28">
        <f>CompUpFactorLeb0.7!J31</f>
        <v>1.6935722827911381</v>
      </c>
      <c r="F16" s="28">
        <f>CompUpFactorLeb0.7!K31</f>
        <v>2.1036295890808105</v>
      </c>
      <c r="G16" s="28">
        <f>CompUpFactorLeb0.7!L31</f>
        <v>2.1588110685348512</v>
      </c>
      <c r="H16" s="28">
        <f>CompUpFactorLeb0.7!M31</f>
        <v>2.174819310506185</v>
      </c>
      <c r="I16" s="28">
        <f>CompUpFactorLeb0.7!N31</f>
        <v>2.2335602760314943</v>
      </c>
      <c r="J16" s="28">
        <f>CompUpFactorLeb0.7!O31</f>
        <v>2.135010401407877</v>
      </c>
      <c r="K16" s="28">
        <f>CompUpFactorLeb0.7!P31</f>
        <v>2.191760921478271</v>
      </c>
      <c r="L16" s="28">
        <f>CompUpFactorLeb0.7!Q31</f>
        <v>2.2044351895650225</v>
      </c>
      <c r="M16" s="28">
        <f>CompUpFactorLeb0.7!R31</f>
        <v>2.2646569490432737</v>
      </c>
      <c r="N16" s="28">
        <f>CompUpFactorLeb0.7!S31</f>
        <v>2.2283364931742349</v>
      </c>
      <c r="O16" s="28">
        <f>CompUpFactorLeb0.7!T31</f>
        <v>2.2897533178329468</v>
      </c>
      <c r="P16" s="28">
        <f>CompUpFactorLeb0.7!U31</f>
        <v>2.2949503262837725</v>
      </c>
      <c r="Q16" s="28">
        <f>CompUpFactorLeb0.7!V31</f>
        <v>2.3596978425979609</v>
      </c>
      <c r="R16" s="28">
        <f>CompUpFactorLeb0.7!W31</f>
        <v>2.299575487772624</v>
      </c>
      <c r="S16" s="28">
        <f>CompUpFactorLeb0.7!X31</f>
        <v>2.3645542621612554</v>
      </c>
      <c r="T16" s="28">
        <f>CompUpFactorLeb0.7!Y31</f>
        <v>2.2166180610656734</v>
      </c>
      <c r="U16" s="28">
        <f>CompUpFactorLeb0.7!Z31</f>
        <v>2.2774489641189568</v>
      </c>
    </row>
    <row r="17">
      <c r="A17">
        <v>0.95</v>
      </c>
      <c r="B17" s="28">
        <f>CompUpFactorLeb0.7!G32</f>
        <v>1.7834039211273198</v>
      </c>
      <c r="C17" s="28">
        <f>CompUpFactorLeb0.7!H32</f>
        <v>1.8190131902694708</v>
      </c>
      <c r="D17" s="28">
        <f>CompUpFactorLeb0.7!I32</f>
        <v>1.7265995343526208</v>
      </c>
      <c r="E17" s="28">
        <f>CompUpFactorLeb0.7!J32</f>
        <v>1.7596267859141035</v>
      </c>
      <c r="F17" s="28">
        <f>CompUpFactorLeb0.7!K32</f>
        <v>2.2139925479888918</v>
      </c>
      <c r="G17" s="28">
        <f>CompUpFactorLeb0.7!L32</f>
        <v>2.2691740274429324</v>
      </c>
      <c r="H17" s="28">
        <f>CompUpFactorLeb0.7!M32</f>
        <v>2.2923012415568036</v>
      </c>
      <c r="I17" s="28">
        <f>CompUpFactorLeb0.7!N32</f>
        <v>2.3510422070821129</v>
      </c>
      <c r="J17" s="28">
        <f>CompUpFactorLeb0.7!O32</f>
        <v>2.2485114415486649</v>
      </c>
      <c r="K17" s="28">
        <f>CompUpFactorLeb0.7!P32</f>
        <v>2.3052619616190588</v>
      </c>
      <c r="L17" s="28">
        <f>CompUpFactorLeb0.7!Q32</f>
        <v>2.3248787085215246</v>
      </c>
      <c r="M17" s="28">
        <f>CompUpFactorLeb0.7!R32</f>
        <v>2.3851004679997754</v>
      </c>
      <c r="N17" s="28">
        <f>CompUpFactorLeb0.7!S32</f>
        <v>2.3511701424916582</v>
      </c>
      <c r="O17" s="28">
        <f>CompUpFactorLeb0.7!T32</f>
        <v>2.4125869671503697</v>
      </c>
      <c r="P17" s="28">
        <f>CompUpFactorLeb0.7!U32</f>
        <v>2.4244453589121497</v>
      </c>
      <c r="Q17" s="28">
        <f>CompUpFactorLeb0.7!V32</f>
        <v>2.4891928752263386</v>
      </c>
      <c r="R17" s="28">
        <f>CompUpFactorLeb0.7!W32</f>
        <v>2.4295330365498864</v>
      </c>
      <c r="S17" s="28">
        <f>CompUpFactorLeb0.7!X32</f>
        <v>2.4945118109385174</v>
      </c>
      <c r="T17" s="28">
        <f>CompUpFactorLeb0.7!Y32</f>
        <v>2.3382798671722407</v>
      </c>
      <c r="U17" s="28">
        <f>CompUpFactorLeb0.7!Z32</f>
        <v>2.3991107702255245</v>
      </c>
    </row>
    <row r="18">
      <c r="A18">
        <v>0.96</v>
      </c>
      <c r="B18" s="28">
        <f>CompUpFactorLeb0.7!G33</f>
        <v>1.8546224594116216</v>
      </c>
      <c r="C18" s="28">
        <f>CompUpFactorLeb0.7!H33</f>
        <v>1.8902317285537724</v>
      </c>
      <c r="D18" s="28">
        <f>CompUpFactorLeb0.7!I33</f>
        <v>1.7926540374755864</v>
      </c>
      <c r="E18" s="28">
        <f>CompUpFactorLeb0.7!J33</f>
        <v>1.8256812890370693</v>
      </c>
      <c r="F18" s="28">
        <f>CompUpFactorLeb0.7!K33</f>
        <v>2.324355506896973</v>
      </c>
      <c r="G18" s="28">
        <f>CompUpFactorLeb0.7!L33</f>
        <v>2.3795369863510136</v>
      </c>
      <c r="H18" s="28">
        <f>CompUpFactorLeb0.7!M33</f>
        <v>2.4097831726074221</v>
      </c>
      <c r="I18" s="28">
        <f>CompUpFactorLeb0.7!N33</f>
        <v>2.4685241381327314</v>
      </c>
      <c r="J18" s="28">
        <f>CompUpFactorLeb0.7!O33</f>
        <v>2.3620124816894528</v>
      </c>
      <c r="K18" s="28">
        <f>CompUpFactorLeb0.7!P33</f>
        <v>2.4187630017598467</v>
      </c>
      <c r="L18" s="28">
        <f>CompUpFactorLeb0.7!Q33</f>
        <v>2.4453222274780266</v>
      </c>
      <c r="M18" s="28">
        <f>CompUpFactorLeb0.7!R33</f>
        <v>2.5055439869562779</v>
      </c>
      <c r="N18" s="28">
        <f>CompUpFactorLeb0.7!S33</f>
        <v>2.4740037918090816</v>
      </c>
      <c r="O18" s="28">
        <f>CompUpFactorLeb0.7!T33</f>
        <v>2.5354206164677935</v>
      </c>
      <c r="P18" s="28">
        <f>CompUpFactorLeb0.7!U33</f>
        <v>2.553940391540527</v>
      </c>
      <c r="Q18" s="28">
        <f>CompUpFactorLeb0.7!V33</f>
        <v>2.6186879078547154</v>
      </c>
      <c r="R18" s="28">
        <f>CompUpFactorLeb0.7!W33</f>
        <v>2.5594905853271488</v>
      </c>
      <c r="S18" s="28">
        <f>CompUpFactorLeb0.7!X33</f>
        <v>2.6244693597157802</v>
      </c>
      <c r="T18" s="28">
        <f>CompUpFactorLeb0.7!Y33</f>
        <v>2.459941673278808</v>
      </c>
      <c r="U18" s="28">
        <f>CompUpFactorLeb0.7!Z33</f>
        <v>2.5207725763320914</v>
      </c>
    </row>
    <row r="19">
      <c r="A19">
        <v>0.97</v>
      </c>
      <c r="B19" s="28">
        <f>CompUpFactorLeb0.7!G34</f>
        <v>1.9258409976959234</v>
      </c>
      <c r="C19" s="28">
        <f>CompUpFactorLeb0.7!H34</f>
        <v>1.9614502668380744</v>
      </c>
      <c r="D19" s="28">
        <f>CompUpFactorLeb0.7!I34</f>
        <v>1.858708540598552</v>
      </c>
      <c r="E19" s="28">
        <f>CompUpFactorLeb0.7!J34</f>
        <v>1.8917357921600346</v>
      </c>
      <c r="F19" s="28">
        <f>CompUpFactorLeb0.7!K34</f>
        <v>2.4347184658050542</v>
      </c>
      <c r="G19" s="28">
        <f>CompUpFactorLeb0.7!L34</f>
        <v>2.4898999452590949</v>
      </c>
      <c r="H19" s="28">
        <f>CompUpFactorLeb0.7!M34</f>
        <v>2.5272651036580407</v>
      </c>
      <c r="I19" s="28">
        <f>CompUpFactorLeb0.7!N34</f>
        <v>2.58600606918335</v>
      </c>
      <c r="J19" s="28">
        <f>CompUpFactorLeb0.7!O34</f>
        <v>2.4755135218302406</v>
      </c>
      <c r="K19" s="28">
        <f>CompUpFactorLeb0.7!P34</f>
        <v>2.5322640419006346</v>
      </c>
      <c r="L19" s="28">
        <f>CompUpFactorLeb0.7!Q34</f>
        <v>2.5657657464345287</v>
      </c>
      <c r="M19" s="28">
        <f>CompUpFactorLeb0.7!R34</f>
        <v>2.6259875059127795</v>
      </c>
      <c r="N19" s="28">
        <f>CompUpFactorLeb0.7!S34</f>
        <v>2.5968374411265049</v>
      </c>
      <c r="O19" s="28">
        <f>CompUpFactorLeb0.7!T34</f>
        <v>2.6582542657852164</v>
      </c>
      <c r="P19" s="28">
        <f>CompUpFactorLeb0.7!U34</f>
        <v>2.6834354241689042</v>
      </c>
      <c r="Q19" s="28">
        <f>CompUpFactorLeb0.7!V34</f>
        <v>2.7481829404830931</v>
      </c>
      <c r="R19" s="28">
        <f>CompUpFactorLeb0.7!W34</f>
        <v>2.6894481341044112</v>
      </c>
      <c r="S19" s="28">
        <f>CompUpFactorLeb0.7!X34</f>
        <v>2.7544269084930422</v>
      </c>
      <c r="T19" s="28">
        <f>CompUpFactorLeb0.7!Y34</f>
        <v>2.5816034793853753</v>
      </c>
      <c r="U19" s="28">
        <f>CompUpFactorLeb0.7!Z34</f>
        <v>2.6424343824386591</v>
      </c>
    </row>
    <row r="20">
      <c r="A20">
        <v>0.98</v>
      </c>
      <c r="B20" s="28">
        <f>CompUpFactorLeb0.7!G35</f>
        <v>1.9970595359802252</v>
      </c>
      <c r="C20" s="28">
        <f>CompUpFactorLeb0.7!H35</f>
        <v>2.032668805122376</v>
      </c>
      <c r="D20" s="28">
        <f>CompUpFactorLeb0.7!I35</f>
        <v>1.9247630437215175</v>
      </c>
      <c r="E20" s="28">
        <f>CompUpFactorLeb0.7!J35</f>
        <v>1.957790295283</v>
      </c>
      <c r="F20" s="28">
        <f>CompUpFactorLeb0.7!K35</f>
        <v>2.5450814247131355</v>
      </c>
      <c r="G20" s="28">
        <f>CompUpFactorLeb0.7!L35</f>
        <v>2.6002629041671756</v>
      </c>
      <c r="H20" s="28">
        <f>CompUpFactorLeb0.7!M35</f>
        <v>2.6447470347086592</v>
      </c>
      <c r="I20" s="28">
        <f>CompUpFactorLeb0.7!N35</f>
        <v>2.7034880002339685</v>
      </c>
      <c r="J20" s="28">
        <f>CompUpFactorLeb0.7!O35</f>
        <v>2.5890145619710285</v>
      </c>
      <c r="K20" s="28">
        <f>CompUpFactorLeb0.7!P35</f>
        <v>2.6457650820414225</v>
      </c>
      <c r="L20" s="28">
        <f>CompUpFactorLeb0.7!Q35</f>
        <v>2.6862092653910308</v>
      </c>
      <c r="M20" s="28">
        <f>CompUpFactorLeb0.7!R35</f>
        <v>2.7464310248692825</v>
      </c>
      <c r="N20" s="28">
        <f>CompUpFactorLeb0.7!S35</f>
        <v>2.7196710904439283</v>
      </c>
      <c r="O20" s="28">
        <f>CompUpFactorLeb0.7!T35</f>
        <v>2.7810879151026402</v>
      </c>
      <c r="P20" s="28">
        <f>CompUpFactorLeb0.7!U35</f>
        <v>2.8129304567972815</v>
      </c>
      <c r="Q20" s="28">
        <f>CompUpFactorLeb0.7!V35</f>
        <v>2.8776779731114703</v>
      </c>
      <c r="R20" s="28">
        <f>CompUpFactorLeb0.7!W35</f>
        <v>2.8194056828816736</v>
      </c>
      <c r="S20" s="28">
        <f>CompUpFactorLeb0.7!X35</f>
        <v>2.8843844572703046</v>
      </c>
      <c r="T20" s="28">
        <f>CompUpFactorLeb0.7!Y35</f>
        <v>2.7032652854919426</v>
      </c>
      <c r="U20" s="28">
        <f>CompUpFactorLeb0.7!Z35</f>
        <v>2.7640961885452269</v>
      </c>
    </row>
    <row r="21">
      <c r="A21">
        <v>0.99</v>
      </c>
      <c r="B21" s="28">
        <f>CompUpFactorLeb0.7!G36</f>
        <v>2.0682780742645264</v>
      </c>
      <c r="C21" s="28">
        <f>CompUpFactorLeb0.7!H36</f>
        <v>2.9171683788299561</v>
      </c>
      <c r="D21" s="28">
        <f>CompUpFactorLeb0.7!I36</f>
        <v>1.9908175468444824</v>
      </c>
      <c r="E21" s="28">
        <f>CompUpFactorLeb0.7!J36</f>
        <v>2.7927954196929932</v>
      </c>
      <c r="F21" s="28">
        <f>CompUpFactorLeb0.7!K36</f>
        <v>2.6554443836212158</v>
      </c>
      <c r="G21" s="28">
        <f>CompUpFactorLeb0.7!L36</f>
        <v>3.9424514770507812</v>
      </c>
      <c r="H21" s="28">
        <f>CompUpFactorLeb0.7!M36</f>
        <v>2.7622289657592773</v>
      </c>
      <c r="I21" s="28">
        <f>CompUpFactorLeb0.7!N36</f>
        <v>4.0791878700256348</v>
      </c>
      <c r="J21" s="28">
        <f>CompUpFactorLeb0.7!O36</f>
        <v>2.7025156021118164</v>
      </c>
      <c r="K21" s="28">
        <f>CompUpFactorLeb0.7!P36</f>
        <v>3.8176548480987549</v>
      </c>
      <c r="L21" s="28">
        <f>CompUpFactorLeb0.7!Q36</f>
        <v>2.8066527843475342</v>
      </c>
      <c r="M21" s="28">
        <f>CompUpFactorLeb0.7!R36</f>
        <v>3.9653201103210449</v>
      </c>
      <c r="N21" s="28">
        <f>CompUpFactorLeb0.7!S36</f>
        <v>2.8425047397613525</v>
      </c>
      <c r="O21" s="28">
        <f>CompUpFactorLeb0.7!T36</f>
        <v>4.0423598289489746</v>
      </c>
      <c r="P21" s="28">
        <f>CompUpFactorLeb0.7!U36</f>
        <v>2.9424254894256592</v>
      </c>
      <c r="Q21" s="28">
        <f>CompUpFactorLeb0.7!V36</f>
        <v>4.1735625267028809</v>
      </c>
      <c r="R21" s="28">
        <f>CompUpFactorLeb0.7!W36</f>
        <v>2.9493632316589355</v>
      </c>
      <c r="S21" s="28">
        <f>CompUpFactorLeb0.7!X36</f>
        <v>4.1848530769348145</v>
      </c>
      <c r="T21" s="28">
        <f>CompUpFactorLeb0.7!Y36</f>
        <v>2.8249270915985107</v>
      </c>
      <c r="U21" s="28">
        <f>CompUpFactorLeb0.7!Z36</f>
        <v>4.0864739418029785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E9" sqref="E9"/>
    </sheetView>
  </sheetViews>
  <sheetFormatPr baseColWidth="10" defaultColWidth="8.83203125" defaultRowHeight="14"/>
  <cols>
    <col min="8" max="8" width="13.1640625" customWidth="true"/>
    <col min="9" max="9" width="20" customWidth="true"/>
    <col min="10" max="10" width="15.6640625" customWidth="true"/>
    <col min="11" max="12" width="10.5" customWidth="true"/>
  </cols>
  <sheetData>
    <row r="1">
      <c r="A1" t="s">
        <v>35</v>
      </c>
      <c r="B1" t="s">
        <v>11</v>
      </c>
      <c r="C1" t="s">
        <v>36</v>
      </c>
      <c r="D1" t="s">
        <v>37</v>
      </c>
      <c r="E1" t="s">
        <v>38</v>
      </c>
      <c r="F1" t="s">
        <v>39</v>
      </c>
      <c r="G1" t="s">
        <v>12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</row>
    <row r="2">
      <c r="A2" s="0">
        <v>2005</v>
      </c>
      <c r="B2" s="0">
        <v>0.98999999999999999</v>
      </c>
      <c r="C2" s="0">
        <v>2.0682525634765625</v>
      </c>
      <c r="D2" s="0">
        <v>2.1170685291290283</v>
      </c>
      <c r="E2" s="0">
        <v>2.9103043079376221</v>
      </c>
      <c r="F2" s="0">
        <v>1.4071319103240967</v>
      </c>
      <c r="G2" s="0">
        <v>2.4279637336730957</v>
      </c>
      <c r="H2" s="0">
        <v>2.6538074016571045</v>
      </c>
      <c r="I2" s="0">
        <v>2.7147526741027832</v>
      </c>
      <c r="J2" s="0">
        <v>3.8034477233886719</v>
      </c>
      <c r="K2" s="0">
        <v>1.4318258762359619</v>
      </c>
      <c r="L2" s="0">
        <v>2.2866735458374023</v>
      </c>
    </row>
    <row r="3">
      <c r="A3" s="0">
        <v>2006</v>
      </c>
      <c r="B3" s="0">
        <v>0.98999999999999999</v>
      </c>
      <c r="C3" s="0">
        <v>1.9906554222106934</v>
      </c>
      <c r="D3" s="0">
        <v>2.041600227355957</v>
      </c>
      <c r="E3" s="0">
        <v>2.7783510684967041</v>
      </c>
      <c r="F3" s="0">
        <v>1.3956966400146484</v>
      </c>
      <c r="G3" s="0">
        <v>2.4082326889038086</v>
      </c>
      <c r="H3" s="0">
        <v>2.6538074016571045</v>
      </c>
      <c r="I3" s="0">
        <v>2.7147526741027832</v>
      </c>
      <c r="J3" s="0">
        <v>3.8034477233886719</v>
      </c>
      <c r="K3" s="0">
        <v>1.4318258762359619</v>
      </c>
      <c r="L3" s="0">
        <v>2.2866735458374023</v>
      </c>
    </row>
    <row r="4">
      <c r="A4" s="0">
        <v>2007</v>
      </c>
      <c r="B4" s="0">
        <v>0.98999999999999999</v>
      </c>
      <c r="C4" s="0">
        <v>2.6553456783294678</v>
      </c>
      <c r="D4" s="0">
        <v>2.7213938236236572</v>
      </c>
      <c r="E4" s="0">
        <v>3.9291746616363525</v>
      </c>
      <c r="F4" s="0">
        <v>1.4797224998474121</v>
      </c>
      <c r="G4" s="0">
        <v>2.3169081211090088</v>
      </c>
      <c r="H4" s="0">
        <v>2.6538074016571045</v>
      </c>
      <c r="I4" s="0">
        <v>2.7147526741027832</v>
      </c>
      <c r="J4" s="0">
        <v>3.8034477233886719</v>
      </c>
      <c r="K4" s="0">
        <v>1.4318258762359619</v>
      </c>
      <c r="L4" s="0">
        <v>2.2866735458374023</v>
      </c>
    </row>
    <row r="5">
      <c r="A5" s="0">
        <v>2008</v>
      </c>
      <c r="B5" s="0">
        <v>0.98999999999999999</v>
      </c>
      <c r="C5" s="0">
        <v>2.7622730731964111</v>
      </c>
      <c r="D5" s="0">
        <v>2.828211784362793</v>
      </c>
      <c r="E5" s="0">
        <v>4.0968551635742188</v>
      </c>
      <c r="F5" s="0">
        <v>1.4831463098526001</v>
      </c>
      <c r="G5" s="0">
        <v>2.3222692012786865</v>
      </c>
      <c r="H5" s="0">
        <v>2.6538074016571045</v>
      </c>
      <c r="I5" s="0">
        <v>2.7147526741027832</v>
      </c>
      <c r="J5" s="0">
        <v>3.8034477233886719</v>
      </c>
      <c r="K5" s="0">
        <v>1.4318258762359619</v>
      </c>
      <c r="L5" s="0">
        <v>2.2866735458374023</v>
      </c>
    </row>
    <row r="6">
      <c r="A6" s="0">
        <v>2009</v>
      </c>
      <c r="B6" s="0">
        <v>0.98999999999999999</v>
      </c>
      <c r="C6" s="0">
        <v>2.6954927444458008</v>
      </c>
      <c r="D6" s="0">
        <v>2.7498388290405273</v>
      </c>
      <c r="E6" s="0">
        <v>3.8266754150390625</v>
      </c>
      <c r="F6" s="0">
        <v>1.4196571111679077</v>
      </c>
      <c r="G6" s="0">
        <v>2.2228593826293945</v>
      </c>
      <c r="H6" s="0">
        <v>2.6538074016571045</v>
      </c>
      <c r="I6" s="0">
        <v>2.7147526741027832</v>
      </c>
      <c r="J6" s="0">
        <v>3.8034477233886719</v>
      </c>
      <c r="K6" s="0">
        <v>1.4318258762359619</v>
      </c>
      <c r="L6" s="0">
        <v>2.2866735458374023</v>
      </c>
    </row>
    <row r="7">
      <c r="A7" s="0">
        <v>2010</v>
      </c>
      <c r="B7" s="0">
        <v>0.98999999999999999</v>
      </c>
      <c r="C7" s="0">
        <v>2.8066527843475342</v>
      </c>
      <c r="D7" s="0">
        <v>2.8624200820922852</v>
      </c>
      <c r="E7" s="0">
        <v>3.9715766906738281</v>
      </c>
      <c r="F7" s="0">
        <v>1.4150581359863281</v>
      </c>
      <c r="G7" s="0">
        <v>2.2156586647033691</v>
      </c>
      <c r="H7" s="0">
        <v>2.6538074016571045</v>
      </c>
      <c r="I7" s="0">
        <v>2.7147526741027832</v>
      </c>
      <c r="J7" s="0">
        <v>3.8034477233886719</v>
      </c>
      <c r="K7" s="0">
        <v>1.4318258762359619</v>
      </c>
      <c r="L7" s="0">
        <v>2.2866735458374023</v>
      </c>
    </row>
    <row r="8">
      <c r="A8" s="0">
        <v>2011</v>
      </c>
      <c r="B8" s="0">
        <v>0.98999999999999999</v>
      </c>
      <c r="C8" s="0">
        <v>2.8426532745361328</v>
      </c>
      <c r="D8" s="0">
        <v>2.9078736305236816</v>
      </c>
      <c r="E8" s="0">
        <v>4.0561313629150391</v>
      </c>
      <c r="F8" s="0">
        <v>1.426882266998291</v>
      </c>
      <c r="G8" s="0">
        <v>2.2341725826263428</v>
      </c>
      <c r="H8" s="0">
        <v>2.6538074016571045</v>
      </c>
      <c r="I8" s="0">
        <v>2.7147526741027832</v>
      </c>
      <c r="J8" s="0">
        <v>3.8034477233886719</v>
      </c>
      <c r="K8" s="0">
        <v>1.4318258762359619</v>
      </c>
      <c r="L8" s="0">
        <v>2.2866735458374023</v>
      </c>
    </row>
    <row r="9">
      <c r="A9" s="0">
        <v>2012</v>
      </c>
      <c r="B9" s="0">
        <v>0.98999999999999999</v>
      </c>
      <c r="C9" s="0">
        <v>2.9424254894256592</v>
      </c>
      <c r="D9" s="0">
        <v>3.0070788860321045</v>
      </c>
      <c r="E9" s="0">
        <v>4.1800551414489746</v>
      </c>
      <c r="F9" s="0">
        <v>1.4206153154373169</v>
      </c>
      <c r="G9" s="0">
        <v>2.2243599891662598</v>
      </c>
      <c r="H9" s="0">
        <v>2.6538074016571045</v>
      </c>
      <c r="I9" s="0">
        <v>2.7147526741027832</v>
      </c>
      <c r="J9" s="0">
        <v>3.8034477233886719</v>
      </c>
      <c r="K9" s="0">
        <v>1.4318258762359619</v>
      </c>
      <c r="L9" s="0">
        <v>2.2866735458374023</v>
      </c>
    </row>
    <row r="10">
      <c r="A10" s="0">
        <v>2013</v>
      </c>
      <c r="B10" s="0">
        <v>0.98999999999999999</v>
      </c>
      <c r="C10" s="0">
        <v>2.9493794441223145</v>
      </c>
      <c r="D10" s="0">
        <v>3.0154824256896973</v>
      </c>
      <c r="E10" s="0">
        <v>4.1901254653930664</v>
      </c>
      <c r="F10" s="0">
        <v>1.4206804037094116</v>
      </c>
      <c r="G10" s="0">
        <v>2.2244617938995361</v>
      </c>
      <c r="H10" s="0">
        <v>2.6538074016571045</v>
      </c>
      <c r="I10" s="0">
        <v>2.7147526741027832</v>
      </c>
      <c r="J10" s="0">
        <v>3.8034477233886719</v>
      </c>
      <c r="K10" s="0">
        <v>1.4318258762359619</v>
      </c>
      <c r="L10" s="0">
        <v>2.2866735458374023</v>
      </c>
    </row>
    <row r="11">
      <c r="A11" s="0">
        <v>2014</v>
      </c>
      <c r="B11" s="0">
        <v>0.98999999999999999</v>
      </c>
      <c r="C11" s="0">
        <v>2.8249430656433105</v>
      </c>
      <c r="D11" s="0">
        <v>2.8965597152709961</v>
      </c>
      <c r="E11" s="0">
        <v>4.0952291488647461</v>
      </c>
      <c r="F11" s="0">
        <v>1.4496678113937378</v>
      </c>
      <c r="G11" s="0">
        <v>2.2698493003845215</v>
      </c>
      <c r="H11" s="0">
        <v>2.6538074016571045</v>
      </c>
      <c r="I11" s="0">
        <v>2.7147526741027832</v>
      </c>
      <c r="J11" s="0">
        <v>3.8034477233886719</v>
      </c>
      <c r="K11" s="0">
        <v>1.4318258762359619</v>
      </c>
      <c r="L11" s="0">
        <v>2.2866735458374023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>
  <dimension ref="A1:Z38"/>
  <sheetViews>
    <sheetView topLeftCell="A10" workbookViewId="0">
      <selection activeCell="G36" sqref="G36"/>
    </sheetView>
  </sheetViews>
  <sheetFormatPr baseColWidth="10" defaultRowHeight="13"/>
  <cols>
    <col min="1" max="6" width="10.5" style="1" customWidth="true"/>
    <col min="7" max="7" width="13.5" style="1" customWidth="true"/>
    <col min="8" max="8" width="11.1640625" style="1" customWidth="true"/>
    <col min="9" max="16384" width="10.83203125" style="1"/>
  </cols>
  <sheetData>
    <row r="1" ht="14" thickBot="true"/>
    <row r="2" ht="14" customHeight="true" thickTop="true">
      <c r="G2" s="54" t="s">
        <v>5</v>
      </c>
      <c r="H2" s="55"/>
      <c r="I2" s="55"/>
      <c r="J2" s="55"/>
      <c r="K2" s="55"/>
      <c r="L2" s="55"/>
      <c r="M2" s="5" t="s">
        <v>0</v>
      </c>
      <c r="N2" s="6"/>
      <c r="O2" s="6"/>
      <c r="P2" s="7"/>
      <c r="R2" s="58" t="s">
        <v>13</v>
      </c>
      <c r="S2" s="59"/>
      <c r="T2" s="60"/>
      <c r="U2" s="20"/>
      <c r="V2" s="11" t="s">
        <v>11</v>
      </c>
      <c r="W2" s="12" t="s">
        <v>12</v>
      </c>
      <c r="X2" s="20"/>
      <c r="Y2" s="11" t="s">
        <v>11</v>
      </c>
      <c r="Z2" s="12" t="s">
        <v>12</v>
      </c>
    </row>
    <row r="3" ht="14" thickBot="true">
      <c r="G3" s="56"/>
      <c r="H3" s="57"/>
      <c r="I3" s="57"/>
      <c r="J3" s="57"/>
      <c r="K3" s="57"/>
      <c r="L3" s="57"/>
      <c r="M3" s="8" t="s">
        <v>1</v>
      </c>
      <c r="N3" s="9"/>
      <c r="O3" s="9"/>
      <c r="P3" s="10">
        <v>1</v>
      </c>
      <c r="R3" s="61"/>
      <c r="S3" s="62"/>
      <c r="T3" s="63"/>
      <c r="U3" s="21">
        <v>2005</v>
      </c>
      <c r="V3" s="2">
        <v>0.99</v>
      </c>
      <c r="W3" s="22">
        <v>2.6352249999999997</v>
      </c>
      <c r="X3" s="21">
        <v>2010</v>
      </c>
      <c r="Y3" s="2">
        <v>0.99</v>
      </c>
      <c r="Z3" s="22">
        <v>2.8</v>
      </c>
    </row>
    <row r="4">
      <c r="R4" s="61"/>
      <c r="S4" s="62"/>
      <c r="T4" s="63"/>
      <c r="U4" s="21">
        <v>2006</v>
      </c>
      <c r="V4" s="2">
        <v>0.99</v>
      </c>
      <c r="W4" s="22">
        <v>3.0333333333333332</v>
      </c>
      <c r="X4" s="21">
        <v>2011</v>
      </c>
      <c r="Y4" s="2">
        <v>0.99</v>
      </c>
      <c r="Z4" s="22">
        <v>2.7</v>
      </c>
    </row>
    <row r="5">
      <c r="R5" s="61"/>
      <c r="S5" s="62"/>
      <c r="T5" s="63"/>
      <c r="U5" s="21">
        <v>2007</v>
      </c>
      <c r="V5" s="2">
        <v>0.99</v>
      </c>
      <c r="W5" s="22">
        <v>2.9658333333333333</v>
      </c>
      <c r="X5" s="21">
        <v>2012</v>
      </c>
      <c r="Y5" s="2">
        <v>0.99</v>
      </c>
      <c r="Z5" s="22">
        <v>2.7</v>
      </c>
    </row>
    <row r="6">
      <c r="R6" s="61"/>
      <c r="S6" s="62"/>
      <c r="T6" s="63"/>
      <c r="U6" s="21">
        <v>2008</v>
      </c>
      <c r="V6" s="2">
        <v>0.99</v>
      </c>
      <c r="W6" s="22">
        <v>2.8983333333333334</v>
      </c>
      <c r="X6" s="21">
        <v>2013</v>
      </c>
      <c r="Y6" s="2">
        <v>0.99</v>
      </c>
      <c r="Z6" s="22">
        <v>2.8</v>
      </c>
    </row>
    <row r="7" ht="14" thickBot="true">
      <c r="R7" s="64"/>
      <c r="S7" s="65"/>
      <c r="T7" s="66"/>
      <c r="U7" s="23">
        <v>2009</v>
      </c>
      <c r="V7" s="24">
        <v>0.99</v>
      </c>
      <c r="W7" s="25">
        <v>2.9658333333333338</v>
      </c>
      <c r="X7" s="23">
        <v>2014</v>
      </c>
      <c r="Y7" s="24">
        <v>0.99</v>
      </c>
      <c r="Z7" s="25">
        <v>2.8</v>
      </c>
    </row>
    <row r="8" ht="14" thickTop="true">
      <c r="R8" s="19"/>
      <c r="S8" s="19"/>
      <c r="T8" s="19"/>
      <c r="U8" s="3"/>
      <c r="V8" s="2"/>
      <c r="W8" s="2"/>
      <c r="X8" s="3"/>
      <c r="Y8" s="2"/>
      <c r="Z8" s="2"/>
    </row>
    <row r="9" ht="14" thickBot="true"/>
    <row r="10" ht="14" customHeight="true">
      <c r="A10" s="48" t="s">
        <v>2</v>
      </c>
      <c r="B10" s="48" t="s">
        <v>3</v>
      </c>
      <c r="C10" s="48" t="s">
        <v>8</v>
      </c>
      <c r="D10" s="48" t="s">
        <v>9</v>
      </c>
      <c r="E10" s="48" t="s">
        <v>4</v>
      </c>
      <c r="F10" s="51" t="s">
        <v>10</v>
      </c>
      <c r="G10" s="44">
        <v>2005</v>
      </c>
      <c r="H10" s="45"/>
      <c r="I10" s="44">
        <v>2006</v>
      </c>
      <c r="J10" s="45"/>
      <c r="K10" s="44">
        <v>2007</v>
      </c>
      <c r="L10" s="45"/>
      <c r="M10" s="44">
        <v>2008</v>
      </c>
      <c r="N10" s="45"/>
      <c r="O10" s="44">
        <v>2009</v>
      </c>
      <c r="P10" s="45"/>
      <c r="Q10" s="44">
        <v>2010</v>
      </c>
      <c r="R10" s="45"/>
      <c r="S10" s="44">
        <v>2011</v>
      </c>
      <c r="T10" s="45"/>
      <c r="U10" s="44">
        <v>2012</v>
      </c>
      <c r="V10" s="45"/>
      <c r="W10" s="44">
        <v>2013</v>
      </c>
      <c r="X10" s="45"/>
      <c r="Y10" s="44">
        <v>2014</v>
      </c>
      <c r="Z10" s="45"/>
    </row>
    <row r="11" ht="15" customHeight="true" thickBot="true">
      <c r="A11" s="49"/>
      <c r="B11" s="49"/>
      <c r="C11" s="49"/>
      <c r="D11" s="49"/>
      <c r="E11" s="49"/>
      <c r="F11" s="52"/>
      <c r="G11" s="46"/>
      <c r="H11" s="47"/>
      <c r="I11" s="46"/>
      <c r="J11" s="47"/>
      <c r="K11" s="46"/>
      <c r="L11" s="47"/>
      <c r="M11" s="46"/>
      <c r="N11" s="47"/>
      <c r="O11" s="46"/>
      <c r="P11" s="47"/>
      <c r="Q11" s="46"/>
      <c r="R11" s="47"/>
      <c r="S11" s="46"/>
      <c r="T11" s="47"/>
      <c r="U11" s="46"/>
      <c r="V11" s="47"/>
      <c r="W11" s="46"/>
      <c r="X11" s="47"/>
      <c r="Y11" s="46"/>
      <c r="Z11" s="47"/>
    </row>
    <row r="12" ht="14" customHeight="true">
      <c r="A12" s="49"/>
      <c r="B12" s="49"/>
      <c r="C12" s="49"/>
      <c r="D12" s="49"/>
      <c r="E12" s="49"/>
      <c r="F12" s="49"/>
      <c r="G12" s="53" t="s">
        <v>6</v>
      </c>
      <c r="H12" s="53" t="s">
        <v>7</v>
      </c>
      <c r="I12" s="53" t="s">
        <v>6</v>
      </c>
      <c r="J12" s="53" t="s">
        <v>7</v>
      </c>
      <c r="K12" s="53" t="s">
        <v>6</v>
      </c>
      <c r="L12" s="53" t="s">
        <v>7</v>
      </c>
      <c r="M12" s="53" t="s">
        <v>6</v>
      </c>
      <c r="N12" s="53" t="s">
        <v>7</v>
      </c>
      <c r="O12" s="53" t="s">
        <v>6</v>
      </c>
      <c r="P12" s="53" t="s">
        <v>7</v>
      </c>
      <c r="Q12" s="53" t="s">
        <v>6</v>
      </c>
      <c r="R12" s="53" t="s">
        <v>7</v>
      </c>
      <c r="S12" s="53" t="s">
        <v>6</v>
      </c>
      <c r="T12" s="53" t="s">
        <v>7</v>
      </c>
      <c r="U12" s="53" t="s">
        <v>6</v>
      </c>
      <c r="V12" s="53" t="s">
        <v>7</v>
      </c>
      <c r="W12" s="53" t="s">
        <v>6</v>
      </c>
      <c r="X12" s="53" t="s">
        <v>7</v>
      </c>
      <c r="Y12" s="53" t="s">
        <v>6</v>
      </c>
      <c r="Z12" s="53" t="s">
        <v>7</v>
      </c>
    </row>
    <row r="13">
      <c r="A13" s="49"/>
      <c r="B13" s="49"/>
      <c r="C13" s="49"/>
      <c r="D13" s="49"/>
      <c r="E13" s="49"/>
      <c r="F13" s="49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>
      <c r="A14" s="49"/>
      <c r="B14" s="49"/>
      <c r="C14" s="49"/>
      <c r="D14" s="49"/>
      <c r="E14" s="49"/>
      <c r="F14" s="49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>
      <c r="A15" s="49"/>
      <c r="B15" s="49"/>
      <c r="C15" s="49"/>
      <c r="D15" s="49"/>
      <c r="E15" s="49"/>
      <c r="F15" s="49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ht="14" thickBot="true">
      <c r="A16" s="50"/>
      <c r="B16" s="49"/>
      <c r="C16" s="49"/>
      <c r="D16" s="49"/>
      <c r="E16" s="49"/>
      <c r="F16" s="49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ht="17" customHeight="true">
      <c r="A17" s="13">
        <v>80</v>
      </c>
      <c r="B17" s="15">
        <f t="shared" ref="B17:B36" si="0">IF(P$3=1,C17, IF(P$3=2,D17,IF(P$3=3,E17,F17)))</f>
        <v>0</v>
      </c>
      <c r="C17" s="16">
        <v>0</v>
      </c>
      <c r="D17" s="16">
        <v>0</v>
      </c>
      <c r="E17" s="16">
        <v>0</v>
      </c>
      <c r="F17" s="26">
        <v>0</v>
      </c>
      <c r="G17" s="32">
        <v>1</v>
      </c>
      <c r="H17" s="33">
        <f>(G17+G18)/2</f>
        <v>1.0040577379862468</v>
      </c>
      <c r="I17" s="34">
        <v>1</v>
      </c>
      <c r="J17" s="33">
        <f>(I17+I18)/2</f>
        <v>1.0036560908953349</v>
      </c>
      <c r="K17" s="34">
        <v>1</v>
      </c>
      <c r="L17" s="33">
        <f>(K17+K18)/2</f>
        <v>1.007102303504944</v>
      </c>
      <c r="M17" s="34">
        <v>1</v>
      </c>
      <c r="N17" s="33">
        <f>(M17+M18)/2</f>
        <v>1.0076560020446776</v>
      </c>
      <c r="O17" s="34">
        <v>1</v>
      </c>
      <c r="P17" s="33">
        <f>(O17+O18)/2</f>
        <v>1.0073463773727416</v>
      </c>
      <c r="Q17" s="34">
        <v>1</v>
      </c>
      <c r="R17" s="33">
        <f>(Q17+Q18)/2</f>
        <v>1.0078863461812337</v>
      </c>
      <c r="S17" s="34">
        <v>1</v>
      </c>
      <c r="T17" s="33">
        <f>(S17+S18)/2</f>
        <v>1.0080722459157307</v>
      </c>
      <c r="U17" s="34">
        <v>1</v>
      </c>
      <c r="V17" s="33">
        <f>(U17+U18)/2</f>
        <v>1.0085903549194337</v>
      </c>
      <c r="W17" s="34">
        <v>1</v>
      </c>
      <c r="X17" s="33">
        <f>(W17+W18)/2</f>
        <v>1.0086263291041058</v>
      </c>
      <c r="Y17" s="34">
        <v>1</v>
      </c>
      <c r="Z17" s="35">
        <f>(Y17+Y18)/2</f>
        <v>1.007981103261312</v>
      </c>
    </row>
    <row r="18" ht="17" customHeight="true">
      <c r="A18" s="14">
        <v>81</v>
      </c>
      <c r="B18" s="17">
        <f t="shared" si="0"/>
        <v>0.2</v>
      </c>
      <c r="C18" s="4">
        <v>0.2</v>
      </c>
      <c r="D18" s="4">
        <v>0</v>
      </c>
      <c r="E18" s="4">
        <v>0</v>
      </c>
      <c r="F18" s="27">
        <v>0</v>
      </c>
      <c r="G18" s="36">
        <f t="shared" ref="G18:G35" si="1">G17+($B18/SUM($B$18:$B$36))*(G$36-G$17)</f>
        <v>1.0081154759724935</v>
      </c>
      <c r="H18" s="37">
        <f t="shared" ref="H18:H34" si="2">(G18+G19)/2</f>
        <v>1.0121732139587403</v>
      </c>
      <c r="I18" s="38">
        <f t="shared" ref="I18:I35" si="3">I17+($B18/SUM($B$18:$B$36))*(I$36-I$17)</f>
        <v>1.0073121817906698</v>
      </c>
      <c r="J18" s="37">
        <f t="shared" ref="J18:J34" si="4">(I18+I19)/2</f>
        <v>1.0109682726860048</v>
      </c>
      <c r="K18" s="38">
        <f t="shared" ref="K18:K35" si="5">K17+($B18/SUM($B$18:$B$36))*(K$36-K$17)</f>
        <v>1.0142046070098878</v>
      </c>
      <c r="L18" s="37">
        <f t="shared" ref="L18:L34" si="6">(K18+K19)/2</f>
        <v>1.0213069105148316</v>
      </c>
      <c r="M18" s="38">
        <f t="shared" ref="M18:M35" si="7">M17+($B18/SUM($B$18:$B$36))*(M$36-M$17)</f>
        <v>1.0153120040893555</v>
      </c>
      <c r="N18" s="37">
        <f t="shared" ref="N18:N34" si="8">(M18+M19)/2</f>
        <v>1.0229680061340334</v>
      </c>
      <c r="O18" s="38">
        <f t="shared" ref="O18:O35" si="9">O17+($B18/SUM($B$18:$B$36))*(O$36-O$17)</f>
        <v>1.0146927547454834</v>
      </c>
      <c r="P18" s="37">
        <f t="shared" ref="P18:P34" si="10">(O18+O19)/2</f>
        <v>1.0220391321182252</v>
      </c>
      <c r="Q18" s="38">
        <f t="shared" ref="Q18:Q35" si="11">Q17+($B18/SUM($B$18:$B$36))*(Q$36-Q$17)</f>
        <v>1.0157726923624675</v>
      </c>
      <c r="R18" s="37">
        <f t="shared" ref="R18:R34" si="12">(Q18+Q19)/2</f>
        <v>1.0236590385437012</v>
      </c>
      <c r="S18" s="38">
        <f t="shared" ref="S18:S35" si="13">S17+($B18/SUM($B$18:$B$36))*(S$36-S$17)</f>
        <v>1.0161444918314615</v>
      </c>
      <c r="T18" s="37">
        <f t="shared" ref="T18:T34" si="14">(S18+S19)/2</f>
        <v>1.0242167377471922</v>
      </c>
      <c r="U18" s="38">
        <f t="shared" ref="U18:U35" si="15">U17+($B18/SUM($B$18:$B$36))*(U$36-U$17)</f>
        <v>1.0171807098388672</v>
      </c>
      <c r="V18" s="37">
        <f t="shared" ref="V18:V34" si="16">(U18+U19)/2</f>
        <v>1.0257710647583007</v>
      </c>
      <c r="W18" s="38">
        <f t="shared" ref="W18:W35" si="17">W17+($B18/SUM($B$18:$B$36))*(W$36-W$17)</f>
        <v>1.0172526582082113</v>
      </c>
      <c r="X18" s="37">
        <f t="shared" ref="X18:X34" si="18">(W18+W19)/2</f>
        <v>1.0258789873123169</v>
      </c>
      <c r="Y18" s="38">
        <f t="shared" ref="Y18:Y35" si="19">Y17+($B18/SUM($B$18:$B$36))*(Y$36-Y$17)</f>
        <v>1.0159622065226237</v>
      </c>
      <c r="Z18" s="39">
        <f t="shared" ref="Z18:Z34" si="20">(Y18+Y19)/2</f>
        <v>1.0239433097839354</v>
      </c>
    </row>
    <row r="19" ht="17" customHeight="true">
      <c r="A19" s="14">
        <v>82</v>
      </c>
      <c r="B19" s="17">
        <f t="shared" si="0"/>
        <v>0.2</v>
      </c>
      <c r="C19" s="4">
        <v>0.2</v>
      </c>
      <c r="D19" s="4">
        <v>0</v>
      </c>
      <c r="E19" s="4">
        <v>0</v>
      </c>
      <c r="F19" s="27">
        <v>0</v>
      </c>
      <c r="G19" s="36">
        <f t="shared" si="1"/>
        <v>1.016230951944987</v>
      </c>
      <c r="H19" s="37">
        <f t="shared" si="2"/>
        <v>1.0243464279174805</v>
      </c>
      <c r="I19" s="38">
        <f t="shared" si="3"/>
        <v>1.0146243635813397</v>
      </c>
      <c r="J19" s="37">
        <f t="shared" si="4"/>
        <v>1.0219365453720095</v>
      </c>
      <c r="K19" s="38">
        <f t="shared" si="5"/>
        <v>1.0284092140197756</v>
      </c>
      <c r="L19" s="37">
        <f t="shared" si="6"/>
        <v>1.0426138210296632</v>
      </c>
      <c r="M19" s="38">
        <f t="shared" si="7"/>
        <v>1.030624008178711</v>
      </c>
      <c r="N19" s="37">
        <f t="shared" si="8"/>
        <v>1.0459360122680665</v>
      </c>
      <c r="O19" s="38">
        <f t="shared" si="9"/>
        <v>1.0293855094909667</v>
      </c>
      <c r="P19" s="37">
        <f t="shared" si="10"/>
        <v>1.0440782642364501</v>
      </c>
      <c r="Q19" s="38">
        <f t="shared" si="11"/>
        <v>1.031545384724935</v>
      </c>
      <c r="R19" s="37">
        <f t="shared" si="12"/>
        <v>1.0473180770874024</v>
      </c>
      <c r="S19" s="38">
        <f t="shared" si="13"/>
        <v>1.032288983662923</v>
      </c>
      <c r="T19" s="37">
        <f t="shared" si="14"/>
        <v>1.0484334754943845</v>
      </c>
      <c r="U19" s="38">
        <f t="shared" si="15"/>
        <v>1.0343614196777344</v>
      </c>
      <c r="V19" s="37">
        <f t="shared" si="16"/>
        <v>1.0515421295166016</v>
      </c>
      <c r="W19" s="38">
        <f t="shared" si="17"/>
        <v>1.0345053164164226</v>
      </c>
      <c r="X19" s="37">
        <f t="shared" si="18"/>
        <v>1.0517579746246339</v>
      </c>
      <c r="Y19" s="38">
        <f t="shared" si="19"/>
        <v>1.0319244130452474</v>
      </c>
      <c r="Z19" s="39">
        <f t="shared" si="20"/>
        <v>1.0478866195678711</v>
      </c>
    </row>
    <row r="20" ht="17" customHeight="true">
      <c r="A20" s="14">
        <v>83</v>
      </c>
      <c r="B20" s="17">
        <f t="shared" si="0"/>
        <v>0.4</v>
      </c>
      <c r="C20" s="4">
        <v>0.4</v>
      </c>
      <c r="D20" s="4">
        <v>0</v>
      </c>
      <c r="E20" s="4">
        <v>0</v>
      </c>
      <c r="F20" s="27">
        <v>0</v>
      </c>
      <c r="G20" s="36">
        <f t="shared" si="1"/>
        <v>1.0324619038899741</v>
      </c>
      <c r="H20" s="37">
        <f t="shared" si="2"/>
        <v>1.0405773798624676</v>
      </c>
      <c r="I20" s="38">
        <f t="shared" si="3"/>
        <v>1.0292487271626791</v>
      </c>
      <c r="J20" s="37">
        <f t="shared" si="4"/>
        <v>1.0365609089533487</v>
      </c>
      <c r="K20" s="38">
        <f t="shared" si="5"/>
        <v>1.056818428039551</v>
      </c>
      <c r="L20" s="37">
        <f t="shared" si="6"/>
        <v>1.0710230350494387</v>
      </c>
      <c r="M20" s="38">
        <f t="shared" si="7"/>
        <v>1.0612480163574221</v>
      </c>
      <c r="N20" s="37">
        <f t="shared" si="8"/>
        <v>1.0765600204467776</v>
      </c>
      <c r="O20" s="38">
        <f t="shared" si="9"/>
        <v>1.0587710189819335</v>
      </c>
      <c r="P20" s="37">
        <f t="shared" si="10"/>
        <v>1.0734637737274169</v>
      </c>
      <c r="Q20" s="38">
        <f t="shared" si="11"/>
        <v>1.0630907694498699</v>
      </c>
      <c r="R20" s="37">
        <f t="shared" si="12"/>
        <v>1.0788634618123374</v>
      </c>
      <c r="S20" s="38">
        <f t="shared" si="13"/>
        <v>1.0645779673258462</v>
      </c>
      <c r="T20" s="37">
        <f t="shared" si="14"/>
        <v>1.0807224591573079</v>
      </c>
      <c r="U20" s="38">
        <f t="shared" si="15"/>
        <v>1.0687228393554689</v>
      </c>
      <c r="V20" s="37">
        <f t="shared" si="16"/>
        <v>1.0859035491943361</v>
      </c>
      <c r="W20" s="38">
        <f t="shared" si="17"/>
        <v>1.0690106328328453</v>
      </c>
      <c r="X20" s="37">
        <f t="shared" si="18"/>
        <v>1.0862632910410566</v>
      </c>
      <c r="Y20" s="38">
        <f t="shared" si="19"/>
        <v>1.0638488260904948</v>
      </c>
      <c r="Z20" s="39">
        <f t="shared" si="20"/>
        <v>1.0798110326131185</v>
      </c>
    </row>
    <row r="21" ht="17" customHeight="true">
      <c r="A21" s="14">
        <v>84</v>
      </c>
      <c r="B21" s="17">
        <f t="shared" si="0"/>
        <v>0.4</v>
      </c>
      <c r="C21" s="4">
        <v>0.4</v>
      </c>
      <c r="D21" s="4">
        <v>0</v>
      </c>
      <c r="E21" s="4">
        <v>0</v>
      </c>
      <c r="F21" s="27">
        <v>0</v>
      </c>
      <c r="G21" s="36">
        <f t="shared" si="1"/>
        <v>1.0486928558349611</v>
      </c>
      <c r="H21" s="37">
        <f t="shared" si="2"/>
        <v>1.0608660697937013</v>
      </c>
      <c r="I21" s="38">
        <f t="shared" si="3"/>
        <v>1.0438730907440186</v>
      </c>
      <c r="J21" s="37">
        <f t="shared" si="4"/>
        <v>1.0548413634300231</v>
      </c>
      <c r="K21" s="38">
        <f t="shared" si="5"/>
        <v>1.0852276420593263</v>
      </c>
      <c r="L21" s="37">
        <f t="shared" si="6"/>
        <v>1.1065345525741579</v>
      </c>
      <c r="M21" s="38">
        <f t="shared" si="7"/>
        <v>1.0918720245361331</v>
      </c>
      <c r="N21" s="37">
        <f t="shared" si="8"/>
        <v>1.1148400306701662</v>
      </c>
      <c r="O21" s="38">
        <f t="shared" si="9"/>
        <v>1.0881565284729002</v>
      </c>
      <c r="P21" s="37">
        <f t="shared" si="10"/>
        <v>1.1101956605911254</v>
      </c>
      <c r="Q21" s="38">
        <f t="shared" si="11"/>
        <v>1.0946361541748049</v>
      </c>
      <c r="R21" s="37">
        <f t="shared" si="12"/>
        <v>1.1182951927185061</v>
      </c>
      <c r="S21" s="38">
        <f t="shared" si="13"/>
        <v>1.0968669509887694</v>
      </c>
      <c r="T21" s="37">
        <f t="shared" si="14"/>
        <v>1.1210836887359616</v>
      </c>
      <c r="U21" s="38">
        <f t="shared" si="15"/>
        <v>1.1030842590332033</v>
      </c>
      <c r="V21" s="37">
        <f t="shared" si="16"/>
        <v>1.128855323791504</v>
      </c>
      <c r="W21" s="38">
        <f t="shared" si="17"/>
        <v>1.1035159492492679</v>
      </c>
      <c r="X21" s="37">
        <f t="shared" si="18"/>
        <v>1.1293949365615847</v>
      </c>
      <c r="Y21" s="38">
        <f t="shared" si="19"/>
        <v>1.0957732391357422</v>
      </c>
      <c r="Z21" s="39">
        <f t="shared" si="20"/>
        <v>1.1197165489196776</v>
      </c>
    </row>
    <row r="22" ht="17" customHeight="true">
      <c r="A22" s="14">
        <v>85</v>
      </c>
      <c r="B22" s="17">
        <f t="shared" si="0"/>
        <v>0.6</v>
      </c>
      <c r="C22" s="4">
        <v>0.6</v>
      </c>
      <c r="D22" s="4">
        <v>0</v>
      </c>
      <c r="E22" s="4">
        <v>0</v>
      </c>
      <c r="F22" s="27">
        <v>0</v>
      </c>
      <c r="G22" s="36">
        <f t="shared" si="1"/>
        <v>1.0730392837524416</v>
      </c>
      <c r="H22" s="37">
        <f t="shared" si="2"/>
        <v>1.0852124977111819</v>
      </c>
      <c r="I22" s="38">
        <f t="shared" si="3"/>
        <v>1.0658096361160279</v>
      </c>
      <c r="J22" s="37">
        <f t="shared" si="4"/>
        <v>1.0767779088020326</v>
      </c>
      <c r="K22" s="38">
        <f t="shared" si="5"/>
        <v>1.1278414630889895</v>
      </c>
      <c r="L22" s="37">
        <f t="shared" si="6"/>
        <v>1.149148373603821</v>
      </c>
      <c r="M22" s="38">
        <f t="shared" si="7"/>
        <v>1.1378080368041994</v>
      </c>
      <c r="N22" s="37">
        <f t="shared" si="8"/>
        <v>1.1607760429382326</v>
      </c>
      <c r="O22" s="38">
        <f t="shared" si="9"/>
        <v>1.1322347927093503</v>
      </c>
      <c r="P22" s="37">
        <f t="shared" si="10"/>
        <v>1.1542739248275753</v>
      </c>
      <c r="Q22" s="38">
        <f t="shared" si="11"/>
        <v>1.1419542312622073</v>
      </c>
      <c r="R22" s="37">
        <f t="shared" si="12"/>
        <v>1.1656132698059085</v>
      </c>
      <c r="S22" s="38">
        <f t="shared" si="13"/>
        <v>1.1453004264831541</v>
      </c>
      <c r="T22" s="37">
        <f t="shared" si="14"/>
        <v>1.1695171642303466</v>
      </c>
      <c r="U22" s="38">
        <f t="shared" si="15"/>
        <v>1.1546263885498049</v>
      </c>
      <c r="V22" s="37">
        <f t="shared" si="16"/>
        <v>1.1803974533081059</v>
      </c>
      <c r="W22" s="38">
        <f t="shared" si="17"/>
        <v>1.1552739238739016</v>
      </c>
      <c r="X22" s="37">
        <f t="shared" si="18"/>
        <v>1.1811529111862185</v>
      </c>
      <c r="Y22" s="38">
        <f t="shared" si="19"/>
        <v>1.1436598587036133</v>
      </c>
      <c r="Z22" s="39">
        <f t="shared" si="20"/>
        <v>1.167603168487549</v>
      </c>
    </row>
    <row r="23" ht="17" customHeight="true">
      <c r="A23" s="14">
        <v>86</v>
      </c>
      <c r="B23" s="17">
        <f t="shared" si="0"/>
        <v>0.6</v>
      </c>
      <c r="C23" s="4">
        <v>0.6</v>
      </c>
      <c r="D23" s="4">
        <v>0</v>
      </c>
      <c r="E23" s="4">
        <v>0</v>
      </c>
      <c r="F23" s="27">
        <v>0</v>
      </c>
      <c r="G23" s="36">
        <f t="shared" si="1"/>
        <v>1.0973857116699222</v>
      </c>
      <c r="H23" s="37">
        <f t="shared" si="2"/>
        <v>1.1136166636149092</v>
      </c>
      <c r="I23" s="38">
        <f t="shared" si="3"/>
        <v>1.0877461814880371</v>
      </c>
      <c r="J23" s="37">
        <f t="shared" si="4"/>
        <v>1.1023705450693768</v>
      </c>
      <c r="K23" s="38">
        <f t="shared" si="5"/>
        <v>1.1704552841186526</v>
      </c>
      <c r="L23" s="37">
        <f t="shared" si="6"/>
        <v>1.198864498138428</v>
      </c>
      <c r="M23" s="38">
        <f t="shared" si="7"/>
        <v>1.1837440490722657</v>
      </c>
      <c r="N23" s="37">
        <f t="shared" si="8"/>
        <v>1.2143680572509767</v>
      </c>
      <c r="O23" s="38">
        <f t="shared" si="9"/>
        <v>1.1763130569458005</v>
      </c>
      <c r="P23" s="37">
        <f t="shared" si="10"/>
        <v>1.2056985664367672</v>
      </c>
      <c r="Q23" s="38">
        <f t="shared" si="11"/>
        <v>1.1892723083496097</v>
      </c>
      <c r="R23" s="37">
        <f t="shared" si="12"/>
        <v>1.2208176930745447</v>
      </c>
      <c r="S23" s="38">
        <f t="shared" si="13"/>
        <v>1.1937339019775388</v>
      </c>
      <c r="T23" s="37">
        <f t="shared" si="14"/>
        <v>1.226022885640462</v>
      </c>
      <c r="U23" s="38">
        <f t="shared" si="15"/>
        <v>1.2061685180664066</v>
      </c>
      <c r="V23" s="37">
        <f t="shared" si="16"/>
        <v>1.240529937744141</v>
      </c>
      <c r="W23" s="38">
        <f t="shared" si="17"/>
        <v>1.2070318984985353</v>
      </c>
      <c r="X23" s="37">
        <f t="shared" si="18"/>
        <v>1.2415372149149579</v>
      </c>
      <c r="Y23" s="38">
        <f t="shared" si="19"/>
        <v>1.1915464782714844</v>
      </c>
      <c r="Z23" s="39">
        <f t="shared" si="20"/>
        <v>1.2234708913167318</v>
      </c>
    </row>
    <row r="24" ht="17" customHeight="true">
      <c r="A24" s="14">
        <v>87</v>
      </c>
      <c r="B24" s="17">
        <f t="shared" si="0"/>
        <v>0.8</v>
      </c>
      <c r="C24" s="4">
        <v>0.8</v>
      </c>
      <c r="D24" s="4">
        <v>0</v>
      </c>
      <c r="E24" s="4">
        <v>0</v>
      </c>
      <c r="F24" s="27">
        <v>0</v>
      </c>
      <c r="G24" s="36">
        <f t="shared" si="1"/>
        <v>1.1298476155598962</v>
      </c>
      <c r="H24" s="37">
        <f t="shared" si="2"/>
        <v>1.1460785675048832</v>
      </c>
      <c r="I24" s="38">
        <f t="shared" si="3"/>
        <v>1.1169949086507163</v>
      </c>
      <c r="J24" s="37">
        <f t="shared" si="4"/>
        <v>1.1316192722320557</v>
      </c>
      <c r="K24" s="38">
        <f t="shared" si="5"/>
        <v>1.2272737121582034</v>
      </c>
      <c r="L24" s="37">
        <f t="shared" si="6"/>
        <v>1.2556829261779787</v>
      </c>
      <c r="M24" s="38">
        <f t="shared" si="7"/>
        <v>1.2449920654296875</v>
      </c>
      <c r="N24" s="37">
        <f t="shared" si="8"/>
        <v>1.2756160736083983</v>
      </c>
      <c r="O24" s="38">
        <f t="shared" si="9"/>
        <v>1.2350840759277339</v>
      </c>
      <c r="P24" s="37">
        <f t="shared" si="10"/>
        <v>1.2644695854187007</v>
      </c>
      <c r="Q24" s="38">
        <f t="shared" si="11"/>
        <v>1.2523630777994796</v>
      </c>
      <c r="R24" s="37">
        <f t="shared" si="12"/>
        <v>1.2839084625244146</v>
      </c>
      <c r="S24" s="38">
        <f t="shared" si="13"/>
        <v>1.2583118693033852</v>
      </c>
      <c r="T24" s="37">
        <f t="shared" si="14"/>
        <v>1.2906008529663084</v>
      </c>
      <c r="U24" s="38">
        <f t="shared" si="15"/>
        <v>1.2748913574218754</v>
      </c>
      <c r="V24" s="37">
        <f t="shared" si="16"/>
        <v>1.3092527770996099</v>
      </c>
      <c r="W24" s="38">
        <f t="shared" si="17"/>
        <v>1.2760425313313803</v>
      </c>
      <c r="X24" s="37">
        <f t="shared" si="18"/>
        <v>1.3105478477478028</v>
      </c>
      <c r="Y24" s="38">
        <f t="shared" si="19"/>
        <v>1.2553953043619792</v>
      </c>
      <c r="Z24" s="39">
        <f t="shared" si="20"/>
        <v>1.2873197174072266</v>
      </c>
    </row>
    <row r="25" ht="17" customHeight="true">
      <c r="A25" s="14">
        <v>88</v>
      </c>
      <c r="B25" s="17">
        <f t="shared" si="0"/>
        <v>0.8</v>
      </c>
      <c r="C25" s="4">
        <v>0.8</v>
      </c>
      <c r="D25" s="4">
        <v>0</v>
      </c>
      <c r="E25" s="4">
        <v>0</v>
      </c>
      <c r="F25" s="27">
        <v>0</v>
      </c>
      <c r="G25" s="36">
        <f t="shared" si="1"/>
        <v>1.1623095194498703</v>
      </c>
      <c r="H25" s="37">
        <f t="shared" si="2"/>
        <v>1.182598209381104</v>
      </c>
      <c r="I25" s="38">
        <f t="shared" si="3"/>
        <v>1.1462436358133954</v>
      </c>
      <c r="J25" s="37">
        <f t="shared" si="4"/>
        <v>1.1645240902900698</v>
      </c>
      <c r="K25" s="38">
        <f t="shared" si="5"/>
        <v>1.2840921401977541</v>
      </c>
      <c r="L25" s="37">
        <f t="shared" si="6"/>
        <v>1.3196036577224732</v>
      </c>
      <c r="M25" s="38">
        <f t="shared" si="7"/>
        <v>1.3062400817871094</v>
      </c>
      <c r="N25" s="37">
        <f t="shared" si="8"/>
        <v>1.344520092010498</v>
      </c>
      <c r="O25" s="38">
        <f t="shared" si="9"/>
        <v>1.2938550949096674</v>
      </c>
      <c r="P25" s="37">
        <f t="shared" si="10"/>
        <v>1.330586981773376</v>
      </c>
      <c r="Q25" s="38">
        <f t="shared" si="11"/>
        <v>1.3154538472493496</v>
      </c>
      <c r="R25" s="37">
        <f t="shared" si="12"/>
        <v>1.354885578155518</v>
      </c>
      <c r="S25" s="38">
        <f t="shared" si="13"/>
        <v>1.3228898366292317</v>
      </c>
      <c r="T25" s="37">
        <f t="shared" si="14"/>
        <v>1.3632510662078856</v>
      </c>
      <c r="U25" s="38">
        <f t="shared" si="15"/>
        <v>1.3436141967773443</v>
      </c>
      <c r="V25" s="37">
        <f t="shared" si="16"/>
        <v>1.3865659713745122</v>
      </c>
      <c r="W25" s="38">
        <f t="shared" si="17"/>
        <v>1.3450531641642254</v>
      </c>
      <c r="X25" s="37">
        <f t="shared" si="18"/>
        <v>1.3881848096847536</v>
      </c>
      <c r="Y25" s="38">
        <f t="shared" si="19"/>
        <v>1.319244130452474</v>
      </c>
      <c r="Z25" s="39">
        <f t="shared" si="20"/>
        <v>1.3591496467590334</v>
      </c>
    </row>
    <row r="26" ht="17" customHeight="true">
      <c r="A26" s="14">
        <v>89</v>
      </c>
      <c r="B26" s="17">
        <f t="shared" si="0"/>
        <v>1</v>
      </c>
      <c r="C26" s="4">
        <v>1</v>
      </c>
      <c r="D26" s="4">
        <v>0</v>
      </c>
      <c r="E26" s="4">
        <v>0</v>
      </c>
      <c r="F26" s="27">
        <v>0</v>
      </c>
      <c r="G26" s="36">
        <f t="shared" si="1"/>
        <v>1.2028868993123376</v>
      </c>
      <c r="H26" s="37">
        <f t="shared" si="2"/>
        <v>1.2231755892435712</v>
      </c>
      <c r="I26" s="38">
        <f t="shared" si="3"/>
        <v>1.1828045447667441</v>
      </c>
      <c r="J26" s="37">
        <f t="shared" si="4"/>
        <v>1.2010849992434185</v>
      </c>
      <c r="K26" s="38">
        <f t="shared" si="5"/>
        <v>1.3551151752471926</v>
      </c>
      <c r="L26" s="37">
        <f t="shared" si="6"/>
        <v>1.390626692771912</v>
      </c>
      <c r="M26" s="38">
        <f t="shared" si="7"/>
        <v>1.3828001022338867</v>
      </c>
      <c r="N26" s="37">
        <f t="shared" si="8"/>
        <v>1.4210801124572754</v>
      </c>
      <c r="O26" s="38">
        <f t="shared" si="9"/>
        <v>1.3673188686370845</v>
      </c>
      <c r="P26" s="37">
        <f t="shared" si="10"/>
        <v>1.4040507555007931</v>
      </c>
      <c r="Q26" s="38">
        <f t="shared" si="11"/>
        <v>1.3943173090616867</v>
      </c>
      <c r="R26" s="37">
        <f t="shared" si="12"/>
        <v>1.4337490399678554</v>
      </c>
      <c r="S26" s="38">
        <f t="shared" si="13"/>
        <v>1.4036122957865396</v>
      </c>
      <c r="T26" s="37">
        <f t="shared" si="14"/>
        <v>1.4439735253651935</v>
      </c>
      <c r="U26" s="38">
        <f t="shared" si="15"/>
        <v>1.4295177459716801</v>
      </c>
      <c r="V26" s="37">
        <f t="shared" si="16"/>
        <v>1.4724695205688481</v>
      </c>
      <c r="W26" s="38">
        <f t="shared" si="17"/>
        <v>1.4313164552052817</v>
      </c>
      <c r="X26" s="37">
        <f t="shared" si="18"/>
        <v>1.4744481007258099</v>
      </c>
      <c r="Y26" s="38">
        <f t="shared" si="19"/>
        <v>1.3990551630655925</v>
      </c>
      <c r="Z26" s="39">
        <f t="shared" si="20"/>
        <v>1.4389606793721517</v>
      </c>
    </row>
    <row r="27" ht="17" customHeight="true" thickBot="true">
      <c r="A27" s="14">
        <v>90</v>
      </c>
      <c r="B27" s="17">
        <f t="shared" si="0"/>
        <v>1</v>
      </c>
      <c r="C27" s="4">
        <v>1</v>
      </c>
      <c r="D27" s="4">
        <v>0</v>
      </c>
      <c r="E27" s="4">
        <v>0</v>
      </c>
      <c r="F27" s="27">
        <v>0</v>
      </c>
      <c r="G27" s="36">
        <f t="shared" si="1"/>
        <v>1.243464279174805</v>
      </c>
      <c r="H27" s="37">
        <f t="shared" si="2"/>
        <v>1.2637529691060387</v>
      </c>
      <c r="I27" s="38">
        <f t="shared" si="3"/>
        <v>1.2193654537200929</v>
      </c>
      <c r="J27" s="37">
        <f t="shared" si="4"/>
        <v>1.2376459081967672</v>
      </c>
      <c r="K27" s="38">
        <f t="shared" si="5"/>
        <v>1.4261382102966311</v>
      </c>
      <c r="L27" s="37">
        <f t="shared" si="6"/>
        <v>1.4616497278213503</v>
      </c>
      <c r="M27" s="38">
        <f t="shared" si="7"/>
        <v>1.4593601226806641</v>
      </c>
      <c r="N27" s="37">
        <f t="shared" si="8"/>
        <v>1.4976401329040527</v>
      </c>
      <c r="O27" s="38">
        <f t="shared" si="9"/>
        <v>1.4407826423645016</v>
      </c>
      <c r="P27" s="37">
        <f t="shared" si="10"/>
        <v>1.4775145292282101</v>
      </c>
      <c r="Q27" s="38">
        <f t="shared" si="11"/>
        <v>1.4731807708740239</v>
      </c>
      <c r="R27" s="37">
        <f t="shared" si="12"/>
        <v>1.5126125017801924</v>
      </c>
      <c r="S27" s="38">
        <f t="shared" si="13"/>
        <v>1.4843347549438475</v>
      </c>
      <c r="T27" s="37">
        <f t="shared" si="14"/>
        <v>1.5246959845225014</v>
      </c>
      <c r="U27" s="38">
        <f t="shared" si="15"/>
        <v>1.515421295166016</v>
      </c>
      <c r="V27" s="37">
        <f t="shared" si="16"/>
        <v>1.5583730697631839</v>
      </c>
      <c r="W27" s="38">
        <f t="shared" si="17"/>
        <v>1.5175797462463381</v>
      </c>
      <c r="X27" s="37">
        <f t="shared" si="18"/>
        <v>1.5607113917668662</v>
      </c>
      <c r="Y27" s="38">
        <f t="shared" si="19"/>
        <v>1.478866195678711</v>
      </c>
      <c r="Z27" s="39">
        <f t="shared" si="20"/>
        <v>1.5187717119852704</v>
      </c>
    </row>
    <row r="28" ht="17" customHeight="true">
      <c r="A28" s="13">
        <v>91</v>
      </c>
      <c r="B28" s="17">
        <f t="shared" si="0"/>
        <v>1</v>
      </c>
      <c r="C28" s="4">
        <v>1</v>
      </c>
      <c r="D28" s="4">
        <v>1</v>
      </c>
      <c r="E28" s="4">
        <v>1</v>
      </c>
      <c r="F28" s="27">
        <v>0.2</v>
      </c>
      <c r="G28" s="36">
        <f t="shared" si="1"/>
        <v>1.2840416590372723</v>
      </c>
      <c r="H28" s="37">
        <f t="shared" si="2"/>
        <v>1.3043303489685059</v>
      </c>
      <c r="I28" s="38">
        <f t="shared" si="3"/>
        <v>1.2559263626734416</v>
      </c>
      <c r="J28" s="37">
        <f t="shared" si="4"/>
        <v>1.274206817150116</v>
      </c>
      <c r="K28" s="38">
        <f t="shared" si="5"/>
        <v>1.4971612453460696</v>
      </c>
      <c r="L28" s="37">
        <f t="shared" si="6"/>
        <v>1.532672762870789</v>
      </c>
      <c r="M28" s="38">
        <f t="shared" si="7"/>
        <v>1.5359201431274414</v>
      </c>
      <c r="N28" s="37">
        <f t="shared" si="8"/>
        <v>1.5742001533508301</v>
      </c>
      <c r="O28" s="38">
        <f t="shared" si="9"/>
        <v>1.5142464160919187</v>
      </c>
      <c r="P28" s="37">
        <f t="shared" si="10"/>
        <v>1.5509783029556272</v>
      </c>
      <c r="Q28" s="38">
        <f t="shared" si="11"/>
        <v>1.552044232686361</v>
      </c>
      <c r="R28" s="37">
        <f t="shared" si="12"/>
        <v>1.5914759635925297</v>
      </c>
      <c r="S28" s="38">
        <f t="shared" si="13"/>
        <v>1.5650572141011554</v>
      </c>
      <c r="T28" s="37">
        <f t="shared" si="14"/>
        <v>1.6054184436798093</v>
      </c>
      <c r="U28" s="38">
        <f t="shared" si="15"/>
        <v>1.6013248443603518</v>
      </c>
      <c r="V28" s="37">
        <f t="shared" si="16"/>
        <v>1.6442766189575198</v>
      </c>
      <c r="W28" s="38">
        <f t="shared" si="17"/>
        <v>1.6038430372873944</v>
      </c>
      <c r="X28" s="37">
        <f t="shared" si="18"/>
        <v>1.6469746828079226</v>
      </c>
      <c r="Y28" s="38">
        <f t="shared" si="19"/>
        <v>1.5586772282918295</v>
      </c>
      <c r="Z28" s="39">
        <f t="shared" si="20"/>
        <v>1.5985827445983887</v>
      </c>
    </row>
    <row r="29" ht="17" customHeight="true">
      <c r="A29" s="14">
        <v>92</v>
      </c>
      <c r="B29" s="17">
        <f t="shared" si="0"/>
        <v>1</v>
      </c>
      <c r="C29" s="4">
        <v>1</v>
      </c>
      <c r="D29" s="4">
        <v>1</v>
      </c>
      <c r="E29" s="4">
        <v>1</v>
      </c>
      <c r="F29" s="27">
        <v>0.2</v>
      </c>
      <c r="G29" s="36">
        <f t="shared" si="1"/>
        <v>1.3246190388997396</v>
      </c>
      <c r="H29" s="37">
        <f t="shared" si="2"/>
        <v>1.3449077288309734</v>
      </c>
      <c r="I29" s="38">
        <f t="shared" si="3"/>
        <v>1.2924872716267903</v>
      </c>
      <c r="J29" s="37">
        <f t="shared" si="4"/>
        <v>1.3107677261034647</v>
      </c>
      <c r="K29" s="38">
        <f t="shared" si="5"/>
        <v>1.5681842803955082</v>
      </c>
      <c r="L29" s="37">
        <f t="shared" si="6"/>
        <v>1.6036957979202273</v>
      </c>
      <c r="M29" s="38">
        <f t="shared" si="7"/>
        <v>1.6124801635742188</v>
      </c>
      <c r="N29" s="37">
        <f t="shared" si="8"/>
        <v>1.6507601737976074</v>
      </c>
      <c r="O29" s="38">
        <f t="shared" si="9"/>
        <v>1.5877101898193358</v>
      </c>
      <c r="P29" s="37">
        <f t="shared" si="10"/>
        <v>1.6244420766830443</v>
      </c>
      <c r="Q29" s="38">
        <f t="shared" si="11"/>
        <v>1.6309076944986982</v>
      </c>
      <c r="R29" s="37">
        <f t="shared" si="12"/>
        <v>1.6703394254048667</v>
      </c>
      <c r="S29" s="38">
        <f t="shared" si="13"/>
        <v>1.6457796732584633</v>
      </c>
      <c r="T29" s="37">
        <f t="shared" si="14"/>
        <v>1.6861409028371173</v>
      </c>
      <c r="U29" s="38">
        <f t="shared" si="15"/>
        <v>1.6872283935546877</v>
      </c>
      <c r="V29" s="37">
        <f t="shared" si="16"/>
        <v>1.7301801681518556</v>
      </c>
      <c r="W29" s="38">
        <f t="shared" si="17"/>
        <v>1.6901063283284508</v>
      </c>
      <c r="X29" s="37">
        <f t="shared" si="18"/>
        <v>1.7332379738489789</v>
      </c>
      <c r="Y29" s="38">
        <f t="shared" si="19"/>
        <v>1.638488260904948</v>
      </c>
      <c r="Z29" s="39">
        <f t="shared" si="20"/>
        <v>1.6783937772115074</v>
      </c>
    </row>
    <row r="30" ht="17" customHeight="true">
      <c r="A30" s="14">
        <v>93</v>
      </c>
      <c r="B30" s="17">
        <f t="shared" si="0"/>
        <v>1</v>
      </c>
      <c r="C30" s="4">
        <v>1</v>
      </c>
      <c r="D30" s="4">
        <v>1</v>
      </c>
      <c r="E30" s="4">
        <v>0.8</v>
      </c>
      <c r="F30" s="27">
        <v>0.4</v>
      </c>
      <c r="G30" s="36">
        <f t="shared" si="1"/>
        <v>1.365196418762207</v>
      </c>
      <c r="H30" s="37">
        <f t="shared" si="2"/>
        <v>1.3854851086934405</v>
      </c>
      <c r="I30" s="38">
        <f t="shared" si="3"/>
        <v>1.3290481805801391</v>
      </c>
      <c r="J30" s="37">
        <f t="shared" si="4"/>
        <v>1.3473286350568134</v>
      </c>
      <c r="K30" s="38">
        <f t="shared" si="5"/>
        <v>1.6392073154449467</v>
      </c>
      <c r="L30" s="37">
        <f t="shared" si="6"/>
        <v>1.6747188329696661</v>
      </c>
      <c r="M30" s="38">
        <f t="shared" si="7"/>
        <v>1.6890401840209961</v>
      </c>
      <c r="N30" s="37">
        <f t="shared" si="8"/>
        <v>1.7273201942443848</v>
      </c>
      <c r="O30" s="38">
        <f t="shared" si="9"/>
        <v>1.6611739635467528</v>
      </c>
      <c r="P30" s="37">
        <f t="shared" si="10"/>
        <v>1.6979058504104614</v>
      </c>
      <c r="Q30" s="38">
        <f t="shared" si="11"/>
        <v>1.7097711563110354</v>
      </c>
      <c r="R30" s="37">
        <f t="shared" si="12"/>
        <v>1.7492028872172041</v>
      </c>
      <c r="S30" s="38">
        <f t="shared" si="13"/>
        <v>1.7265021324157712</v>
      </c>
      <c r="T30" s="37">
        <f t="shared" si="14"/>
        <v>1.7668633619944252</v>
      </c>
      <c r="U30" s="38">
        <f t="shared" si="15"/>
        <v>1.7731319427490235</v>
      </c>
      <c r="V30" s="37">
        <f t="shared" si="16"/>
        <v>1.8160837173461915</v>
      </c>
      <c r="W30" s="38">
        <f t="shared" si="17"/>
        <v>1.7763696193695071</v>
      </c>
      <c r="X30" s="37">
        <f t="shared" si="18"/>
        <v>1.8195012648900353</v>
      </c>
      <c r="Y30" s="38">
        <f t="shared" si="19"/>
        <v>1.7182992935180665</v>
      </c>
      <c r="Z30" s="39">
        <f t="shared" si="20"/>
        <v>1.7582048098246257</v>
      </c>
    </row>
    <row r="31" ht="17" customHeight="true">
      <c r="A31" s="14">
        <v>94</v>
      </c>
      <c r="B31" s="17">
        <f t="shared" si="0"/>
        <v>1</v>
      </c>
      <c r="C31" s="4">
        <v>1</v>
      </c>
      <c r="D31" s="4">
        <v>1</v>
      </c>
      <c r="E31" s="4">
        <v>0.8</v>
      </c>
      <c r="F31" s="27">
        <v>0.4</v>
      </c>
      <c r="G31" s="36">
        <f t="shared" si="1"/>
        <v>1.4057737986246743</v>
      </c>
      <c r="H31" s="37">
        <f t="shared" si="2"/>
        <v>1.4260624885559081</v>
      </c>
      <c r="I31" s="38">
        <f t="shared" si="3"/>
        <v>1.3656090895334878</v>
      </c>
      <c r="J31" s="37">
        <f t="shared" si="4"/>
        <v>1.3838895440101622</v>
      </c>
      <c r="K31" s="38">
        <f t="shared" si="5"/>
        <v>1.7102303504943852</v>
      </c>
      <c r="L31" s="37">
        <f t="shared" si="6"/>
        <v>1.7457418680191044</v>
      </c>
      <c r="M31" s="38">
        <f t="shared" si="7"/>
        <v>1.7656002044677734</v>
      </c>
      <c r="N31" s="37">
        <f t="shared" si="8"/>
        <v>1.8038802146911621</v>
      </c>
      <c r="O31" s="38">
        <f t="shared" si="9"/>
        <v>1.7346377372741699</v>
      </c>
      <c r="P31" s="37">
        <f t="shared" si="10"/>
        <v>1.7713696241378785</v>
      </c>
      <c r="Q31" s="38">
        <f t="shared" si="11"/>
        <v>1.7886346181233725</v>
      </c>
      <c r="R31" s="37">
        <f t="shared" si="12"/>
        <v>1.828066349029541</v>
      </c>
      <c r="S31" s="38">
        <f t="shared" si="13"/>
        <v>1.8072245915730791</v>
      </c>
      <c r="T31" s="37">
        <f t="shared" si="14"/>
        <v>1.8475858211517331</v>
      </c>
      <c r="U31" s="38">
        <f t="shared" si="15"/>
        <v>1.8590354919433594</v>
      </c>
      <c r="V31" s="37">
        <f t="shared" si="16"/>
        <v>1.9019872665405273</v>
      </c>
      <c r="W31" s="38">
        <f t="shared" si="17"/>
        <v>1.8626329104105634</v>
      </c>
      <c r="X31" s="37">
        <f t="shared" si="18"/>
        <v>1.9057645559310916</v>
      </c>
      <c r="Y31" s="38">
        <f t="shared" si="19"/>
        <v>1.798110326131185</v>
      </c>
      <c r="Z31" s="39">
        <f t="shared" si="20"/>
        <v>1.8380158424377444</v>
      </c>
    </row>
    <row r="32" ht="17" customHeight="true">
      <c r="A32" s="14">
        <v>95</v>
      </c>
      <c r="B32" s="17">
        <f t="shared" si="0"/>
        <v>1</v>
      </c>
      <c r="C32" s="4">
        <v>1</v>
      </c>
      <c r="D32" s="4">
        <v>1</v>
      </c>
      <c r="E32" s="4">
        <v>0.6</v>
      </c>
      <c r="F32" s="27">
        <v>0.6</v>
      </c>
      <c r="G32" s="36">
        <f t="shared" si="1"/>
        <v>1.4463511784871417</v>
      </c>
      <c r="H32" s="37">
        <f t="shared" si="2"/>
        <v>1.4666398684183752</v>
      </c>
      <c r="I32" s="38">
        <f t="shared" si="3"/>
        <v>1.4021699984868365</v>
      </c>
      <c r="J32" s="37">
        <f t="shared" si="4"/>
        <v>1.4204504529635109</v>
      </c>
      <c r="K32" s="38">
        <f t="shared" si="5"/>
        <v>1.7812533855438237</v>
      </c>
      <c r="L32" s="37">
        <f t="shared" si="6"/>
        <v>1.8167649030685431</v>
      </c>
      <c r="M32" s="38">
        <f t="shared" si="7"/>
        <v>1.8421602249145508</v>
      </c>
      <c r="N32" s="37">
        <f t="shared" si="8"/>
        <v>1.8804402351379395</v>
      </c>
      <c r="O32" s="38">
        <f t="shared" si="9"/>
        <v>1.808101511001587</v>
      </c>
      <c r="P32" s="37">
        <f t="shared" si="10"/>
        <v>1.8448333978652955</v>
      </c>
      <c r="Q32" s="38">
        <f t="shared" si="11"/>
        <v>1.8674980799357097</v>
      </c>
      <c r="R32" s="37">
        <f t="shared" si="12"/>
        <v>1.9069298108418784</v>
      </c>
      <c r="S32" s="38">
        <f t="shared" si="13"/>
        <v>1.887947050730387</v>
      </c>
      <c r="T32" s="37">
        <f t="shared" si="14"/>
        <v>1.928308280309041</v>
      </c>
      <c r="U32" s="38">
        <f t="shared" si="15"/>
        <v>1.9449390411376952</v>
      </c>
      <c r="V32" s="37">
        <f t="shared" si="16"/>
        <v>1.9878908157348631</v>
      </c>
      <c r="W32" s="38">
        <f t="shared" si="17"/>
        <v>1.9488962014516198</v>
      </c>
      <c r="X32" s="37">
        <f t="shared" si="18"/>
        <v>1.992027846972148</v>
      </c>
      <c r="Y32" s="38">
        <f t="shared" si="19"/>
        <v>1.8779213587443035</v>
      </c>
      <c r="Z32" s="39">
        <f t="shared" si="20"/>
        <v>1.9178268750508627</v>
      </c>
    </row>
    <row r="33" ht="17" customHeight="true">
      <c r="A33" s="14">
        <v>96</v>
      </c>
      <c r="B33" s="17">
        <f t="shared" si="0"/>
        <v>1</v>
      </c>
      <c r="C33" s="4">
        <v>1</v>
      </c>
      <c r="D33" s="4">
        <v>1</v>
      </c>
      <c r="E33" s="4">
        <v>0.6</v>
      </c>
      <c r="F33" s="27">
        <v>0.6</v>
      </c>
      <c r="G33" s="36">
        <f t="shared" si="1"/>
        <v>1.486928558349609</v>
      </c>
      <c r="H33" s="37">
        <f t="shared" si="2"/>
        <v>1.5072172482808428</v>
      </c>
      <c r="I33" s="38">
        <f t="shared" si="3"/>
        <v>1.4387309074401853</v>
      </c>
      <c r="J33" s="37">
        <f t="shared" si="4"/>
        <v>1.4570113619168596</v>
      </c>
      <c r="K33" s="38">
        <f t="shared" si="5"/>
        <v>1.8522764205932623</v>
      </c>
      <c r="L33" s="37">
        <f t="shared" si="6"/>
        <v>1.8877879381179814</v>
      </c>
      <c r="M33" s="38">
        <f t="shared" si="7"/>
        <v>1.9187202453613281</v>
      </c>
      <c r="N33" s="37">
        <f t="shared" si="8"/>
        <v>1.9570002555847168</v>
      </c>
      <c r="O33" s="38">
        <f t="shared" si="9"/>
        <v>1.8815652847290041</v>
      </c>
      <c r="P33" s="37">
        <f t="shared" si="10"/>
        <v>1.9182971715927126</v>
      </c>
      <c r="Q33" s="38">
        <f t="shared" si="11"/>
        <v>1.9463615417480469</v>
      </c>
      <c r="R33" s="37">
        <f t="shared" si="12"/>
        <v>1.9857932726542156</v>
      </c>
      <c r="S33" s="38">
        <f t="shared" si="13"/>
        <v>1.968669509887695</v>
      </c>
      <c r="T33" s="37">
        <f t="shared" si="14"/>
        <v>2.0090307394663487</v>
      </c>
      <c r="U33" s="38">
        <f t="shared" si="15"/>
        <v>2.0308425903320311</v>
      </c>
      <c r="V33" s="37">
        <f t="shared" si="16"/>
        <v>2.0737943649291992</v>
      </c>
      <c r="W33" s="38">
        <f t="shared" si="17"/>
        <v>2.0351594924926761</v>
      </c>
      <c r="X33" s="37">
        <f t="shared" si="18"/>
        <v>2.0782911380132045</v>
      </c>
      <c r="Y33" s="38">
        <f t="shared" si="19"/>
        <v>1.9577323913574221</v>
      </c>
      <c r="Z33" s="39">
        <f t="shared" si="20"/>
        <v>1.9976379076639812</v>
      </c>
    </row>
    <row r="34" ht="17" customHeight="true">
      <c r="A34" s="14">
        <v>97</v>
      </c>
      <c r="B34" s="17">
        <f t="shared" si="0"/>
        <v>1</v>
      </c>
      <c r="C34" s="4">
        <v>1</v>
      </c>
      <c r="D34" s="4">
        <v>1</v>
      </c>
      <c r="E34" s="4">
        <v>0.4</v>
      </c>
      <c r="F34" s="27">
        <v>0.8</v>
      </c>
      <c r="G34" s="36">
        <f t="shared" si="1"/>
        <v>1.5275059382120764</v>
      </c>
      <c r="H34" s="37">
        <f t="shared" si="2"/>
        <v>1.5477946281433099</v>
      </c>
      <c r="I34" s="38">
        <f t="shared" si="3"/>
        <v>1.475291816393534</v>
      </c>
      <c r="J34" s="37">
        <f t="shared" si="4"/>
        <v>1.4935722708702084</v>
      </c>
      <c r="K34" s="38">
        <f t="shared" si="5"/>
        <v>1.9232994556427008</v>
      </c>
      <c r="L34" s="37">
        <f t="shared" si="6"/>
        <v>1.9588109731674201</v>
      </c>
      <c r="M34" s="38">
        <f t="shared" si="7"/>
        <v>1.9952802658081055</v>
      </c>
      <c r="N34" s="37">
        <f t="shared" si="8"/>
        <v>2.0335602760314941</v>
      </c>
      <c r="O34" s="38">
        <f t="shared" si="9"/>
        <v>1.9550290584564212</v>
      </c>
      <c r="P34" s="37">
        <f t="shared" si="10"/>
        <v>1.9917609453201297</v>
      </c>
      <c r="Q34" s="38">
        <f t="shared" si="11"/>
        <v>2.0252250035603843</v>
      </c>
      <c r="R34" s="37">
        <f t="shared" si="12"/>
        <v>2.0646567344665527</v>
      </c>
      <c r="S34" s="38">
        <f t="shared" si="13"/>
        <v>2.0493919690450029</v>
      </c>
      <c r="T34" s="37">
        <f t="shared" si="14"/>
        <v>2.089753198623657</v>
      </c>
      <c r="U34" s="38">
        <f t="shared" si="15"/>
        <v>2.1167461395263669</v>
      </c>
      <c r="V34" s="37">
        <f t="shared" si="16"/>
        <v>2.1596979141235346</v>
      </c>
      <c r="W34" s="38">
        <f t="shared" si="17"/>
        <v>2.1214227835337325</v>
      </c>
      <c r="X34" s="37">
        <f t="shared" si="18"/>
        <v>2.1645544290542604</v>
      </c>
      <c r="Y34" s="38">
        <f t="shared" si="19"/>
        <v>2.0375434239705403</v>
      </c>
      <c r="Z34" s="39">
        <f t="shared" si="20"/>
        <v>2.0774489402770993</v>
      </c>
    </row>
    <row r="35" ht="17" customHeight="true">
      <c r="A35" s="14">
        <v>98</v>
      </c>
      <c r="B35" s="17">
        <f t="shared" si="0"/>
        <v>1</v>
      </c>
      <c r="C35" s="4">
        <v>1</v>
      </c>
      <c r="D35" s="4">
        <v>1</v>
      </c>
      <c r="E35" s="4">
        <v>0.2</v>
      </c>
      <c r="F35" s="27">
        <v>0.8</v>
      </c>
      <c r="G35" s="36">
        <f t="shared" si="1"/>
        <v>1.5680833180745437</v>
      </c>
      <c r="H35" s="37">
        <f>(G35+G36)/2</f>
        <v>1.5883720080057777</v>
      </c>
      <c r="I35" s="38">
        <f t="shared" si="3"/>
        <v>1.5118527253468828</v>
      </c>
      <c r="J35" s="37">
        <f>(I35+I36)/2</f>
        <v>1.5301331798235573</v>
      </c>
      <c r="K35" s="38">
        <f t="shared" si="5"/>
        <v>1.9943224906921393</v>
      </c>
      <c r="L35" s="37">
        <f>(K35+K36)/2</f>
        <v>2.0298340082168584</v>
      </c>
      <c r="M35" s="38">
        <f t="shared" si="7"/>
        <v>2.0718402862548828</v>
      </c>
      <c r="N35" s="37">
        <f>(M35+M36)/2</f>
        <v>2.1101202964782715</v>
      </c>
      <c r="O35" s="38">
        <f t="shared" si="9"/>
        <v>2.0284928321838382</v>
      </c>
      <c r="P35" s="37">
        <f>(O35+O36)/2</f>
        <v>2.0652247190475466</v>
      </c>
      <c r="Q35" s="38">
        <f t="shared" si="11"/>
        <v>2.1040884653727217</v>
      </c>
      <c r="R35" s="37">
        <f>(Q35+Q36)/2</f>
        <v>2.1435201962788901</v>
      </c>
      <c r="S35" s="38">
        <f t="shared" si="13"/>
        <v>2.1301144282023108</v>
      </c>
      <c r="T35" s="37">
        <f>(S35+S36)/2</f>
        <v>2.170475657780965</v>
      </c>
      <c r="U35" s="38">
        <f t="shared" si="15"/>
        <v>2.2026496887207028</v>
      </c>
      <c r="V35" s="37">
        <f>(U35+U36)/2</f>
        <v>2.2456014633178709</v>
      </c>
      <c r="W35" s="38">
        <f t="shared" si="17"/>
        <v>2.2076860745747888</v>
      </c>
      <c r="X35" s="37">
        <f>(W35+W36)/2</f>
        <v>2.2508177200953168</v>
      </c>
      <c r="Y35" s="38">
        <f t="shared" si="19"/>
        <v>2.1173544565836586</v>
      </c>
      <c r="Z35" s="39">
        <f>(Y35+Y36)/2</f>
        <v>2.157259972890218</v>
      </c>
    </row>
    <row r="36" s="18" customFormat="true" ht="17" customHeight="true" thickBot="true">
      <c r="A36" s="40">
        <v>99</v>
      </c>
      <c r="B36" s="41">
        <f t="shared" si="0"/>
        <v>1</v>
      </c>
      <c r="C36" s="42">
        <v>1</v>
      </c>
      <c r="D36" s="42">
        <v>1</v>
      </c>
      <c r="E36" s="42">
        <v>0</v>
      </c>
      <c r="F36" s="43">
        <v>1</v>
      </c>
      <c r="G36" s="29">
        <f>upfactors990.9!C2</f>
        <v>1.6086606979370117</v>
      </c>
      <c r="H36" s="30">
        <f>upfactors990.9!E2</f>
        <v>2.2689089775085449</v>
      </c>
      <c r="I36" s="30">
        <f>upfactors990.9!C3</f>
        <v>1.5484136343002319</v>
      </c>
      <c r="J36" s="30">
        <f>upfactors990.9!E3</f>
        <v>2.1721742153167725</v>
      </c>
      <c r="K36" s="29">
        <f>upfactors990.9!C4</f>
        <v>2.0653455257415771</v>
      </c>
      <c r="L36" s="30">
        <f>upfactors990.9!E4</f>
        <v>3.0663511753082275</v>
      </c>
      <c r="M36" s="30">
        <f>upfactors990.9!C5</f>
        <v>2.1484003067016602</v>
      </c>
      <c r="N36" s="30">
        <f>upfactors990.9!E5</f>
        <v>3.1727018356323242</v>
      </c>
      <c r="O36" s="30">
        <f>upfactors990.9!C6</f>
        <v>2.1019566059112549</v>
      </c>
      <c r="P36" s="30">
        <f>upfactors990.9!E6</f>
        <v>2.9692869186401367</v>
      </c>
      <c r="Q36" s="30">
        <f>upfactors990.9!C7</f>
        <v>2.1829519271850586</v>
      </c>
      <c r="R36" s="30">
        <f>upfactors990.9!E7</f>
        <v>3.0841379165649414</v>
      </c>
      <c r="S36" s="30">
        <f>upfactors990.9!C8</f>
        <v>2.2108368873596191</v>
      </c>
      <c r="T36" s="30">
        <f>upfactors990.9!E8</f>
        <v>3.1440577507019043</v>
      </c>
      <c r="U36" s="30">
        <f>upfactors990.9!C9</f>
        <v>2.2885532379150391</v>
      </c>
      <c r="V36" s="30">
        <f>upfactors990.9!E9</f>
        <v>3.2461042404174805</v>
      </c>
      <c r="W36" s="30">
        <f>upfactors990.9!C10</f>
        <v>2.2939493656158447</v>
      </c>
      <c r="X36" s="30">
        <f>upfactors990.9!E10</f>
        <v>3.2548854351043701</v>
      </c>
      <c r="Y36" s="30">
        <f>upfactors990.9!C11</f>
        <v>2.1971654891967773</v>
      </c>
      <c r="Z36" s="31">
        <f>upfactors990.9!E11</f>
        <v>3.1783688068389893</v>
      </c>
    </row>
    <row r="38">
      <c r="G38" s="1" t="s">
        <v>14</v>
      </c>
      <c r="H38" s="1" t="s">
        <v>14</v>
      </c>
    </row>
  </sheetData>
  <mergeCells count="38">
    <mergeCell ref="G2:L3"/>
    <mergeCell ref="R2:T7"/>
    <mergeCell ref="A10:A16"/>
    <mergeCell ref="B10:B16"/>
    <mergeCell ref="C10:C16"/>
    <mergeCell ref="D10:D16"/>
    <mergeCell ref="E10:E16"/>
    <mergeCell ref="F10:F16"/>
    <mergeCell ref="G10:H11"/>
    <mergeCell ref="I10:J11"/>
    <mergeCell ref="W10:X11"/>
    <mergeCell ref="Y10:Z11"/>
    <mergeCell ref="G12:G16"/>
    <mergeCell ref="H12:H16"/>
    <mergeCell ref="I12:I16"/>
    <mergeCell ref="J12:J16"/>
    <mergeCell ref="K12:K16"/>
    <mergeCell ref="L12:L16"/>
    <mergeCell ref="M12:M16"/>
    <mergeCell ref="N12:N16"/>
    <mergeCell ref="K10:L11"/>
    <mergeCell ref="M10:N11"/>
    <mergeCell ref="O10:P11"/>
    <mergeCell ref="Q10:R11"/>
    <mergeCell ref="S10:T11"/>
    <mergeCell ref="U10:V11"/>
    <mergeCell ref="Z12:Z16"/>
    <mergeCell ref="O12:O16"/>
    <mergeCell ref="P12:P16"/>
    <mergeCell ref="Q12:Q16"/>
    <mergeCell ref="R12:R16"/>
    <mergeCell ref="S12:S16"/>
    <mergeCell ref="T12:T16"/>
    <mergeCell ref="U12:U16"/>
    <mergeCell ref="V12:V16"/>
    <mergeCell ref="W12:W16"/>
    <mergeCell ref="X12:X16"/>
    <mergeCell ref="Y12:Y16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>
  <dimension ref="A1:U21"/>
  <sheetViews>
    <sheetView tabSelected="true" topLeftCell="L1" workbookViewId="0">
      <selection activeCell="R27" sqref="R27"/>
    </sheetView>
  </sheetViews>
  <sheetFormatPr baseColWidth="10" defaultRowHeight="14"/>
  <sheetData>
    <row r="1">
      <c r="A1" t="s">
        <v>11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34</v>
      </c>
    </row>
    <row r="2">
      <c r="A2">
        <v>0.8</v>
      </c>
      <c r="B2" s="28">
        <f>CompUpFactorLeb0.9!G17</f>
        <v>1</v>
      </c>
      <c r="C2" s="28">
        <f>CompUpFactorLeb0.9!H17</f>
        <v>1.0040577379862468</v>
      </c>
      <c r="D2" s="28">
        <f>CompUpFactorLeb0.9!I17</f>
        <v>1</v>
      </c>
      <c r="E2" s="28">
        <f>CompUpFactorLeb0.9!J17</f>
        <v>1.0036560908953349</v>
      </c>
      <c r="F2" s="28">
        <f>CompUpFactorLeb0.9!K17</f>
        <v>1</v>
      </c>
      <c r="G2" s="28">
        <f>CompUpFactorLeb0.9!L17</f>
        <v>1.007102303504944</v>
      </c>
      <c r="H2" s="28">
        <f>CompUpFactorLeb0.9!M17</f>
        <v>1</v>
      </c>
      <c r="I2" s="28">
        <f>CompUpFactorLeb0.9!N17</f>
        <v>1.0076560020446776</v>
      </c>
      <c r="J2" s="28">
        <f>CompUpFactorLeb0.9!O17</f>
        <v>1</v>
      </c>
      <c r="K2" s="28">
        <f>CompUpFactorLeb0.9!P17</f>
        <v>1.0073463773727416</v>
      </c>
      <c r="L2" s="28">
        <f>CompUpFactorLeb0.9!Q17</f>
        <v>1</v>
      </c>
      <c r="M2" s="28">
        <f>CompUpFactorLeb0.9!R17</f>
        <v>1.0078863461812337</v>
      </c>
      <c r="N2" s="28">
        <f>CompUpFactorLeb0.9!S17</f>
        <v>1</v>
      </c>
      <c r="O2" s="28">
        <f>CompUpFactorLeb0.9!T17</f>
        <v>1.0080722459157307</v>
      </c>
      <c r="P2" s="28">
        <f>CompUpFactorLeb0.9!U17</f>
        <v>1</v>
      </c>
      <c r="Q2" s="28">
        <f>CompUpFactorLeb0.9!V17</f>
        <v>1.0085903549194337</v>
      </c>
      <c r="R2" s="28">
        <f>CompUpFactorLeb0.9!W17</f>
        <v>1</v>
      </c>
      <c r="S2" s="28">
        <f>CompUpFactorLeb0.9!X17</f>
        <v>1.0086263291041058</v>
      </c>
      <c r="T2" s="28">
        <f>CompUpFactorLeb0.9!Y17</f>
        <v>1</v>
      </c>
      <c r="U2" s="28">
        <f>CompUpFactorLeb0.9!Z17</f>
        <v>1.007981103261312</v>
      </c>
    </row>
    <row r="3">
      <c r="A3">
        <v>0.81</v>
      </c>
      <c r="B3" s="28">
        <f>CompUpFactorLeb0.9!G18</f>
        <v>1.0081154759724935</v>
      </c>
      <c r="C3" s="28">
        <f>CompUpFactorLeb0.9!H18</f>
        <v>1.0121732139587403</v>
      </c>
      <c r="D3" s="28">
        <f>CompUpFactorLeb0.9!I18</f>
        <v>1.0073121817906698</v>
      </c>
      <c r="E3" s="28">
        <f>CompUpFactorLeb0.9!J18</f>
        <v>1.0109682726860048</v>
      </c>
      <c r="F3" s="28">
        <f>CompUpFactorLeb0.9!K18</f>
        <v>1.0142046070098878</v>
      </c>
      <c r="G3" s="28">
        <f>CompUpFactorLeb0.9!L18</f>
        <v>1.0213069105148316</v>
      </c>
      <c r="H3" s="28">
        <f>CompUpFactorLeb0.9!M18</f>
        <v>1.0153120040893555</v>
      </c>
      <c r="I3" s="28">
        <f>CompUpFactorLeb0.9!N18</f>
        <v>1.0229680061340334</v>
      </c>
      <c r="J3" s="28">
        <f>CompUpFactorLeb0.9!O18</f>
        <v>1.0146927547454834</v>
      </c>
      <c r="K3" s="28">
        <f>CompUpFactorLeb0.9!P18</f>
        <v>1.0220391321182252</v>
      </c>
      <c r="L3" s="28">
        <f>CompUpFactorLeb0.9!Q18</f>
        <v>1.0157726923624675</v>
      </c>
      <c r="M3" s="28">
        <f>CompUpFactorLeb0.9!R18</f>
        <v>1.0236590385437012</v>
      </c>
      <c r="N3" s="28">
        <f>CompUpFactorLeb0.9!S18</f>
        <v>1.0161444918314615</v>
      </c>
      <c r="O3" s="28">
        <f>CompUpFactorLeb0.9!T18</f>
        <v>1.0242167377471922</v>
      </c>
      <c r="P3" s="28">
        <f>CompUpFactorLeb0.9!U18</f>
        <v>1.0171807098388672</v>
      </c>
      <c r="Q3" s="28">
        <f>CompUpFactorLeb0.9!V18</f>
        <v>1.0257710647583007</v>
      </c>
      <c r="R3" s="28">
        <f>CompUpFactorLeb0.9!W18</f>
        <v>1.0172526582082113</v>
      </c>
      <c r="S3" s="28">
        <f>CompUpFactorLeb0.9!X18</f>
        <v>1.0258789873123169</v>
      </c>
      <c r="T3" s="28">
        <f>CompUpFactorLeb0.9!Y18</f>
        <v>1.0159622065226237</v>
      </c>
      <c r="U3" s="28">
        <f>CompUpFactorLeb0.9!Z18</f>
        <v>1.0239433097839354</v>
      </c>
    </row>
    <row r="4">
      <c r="A4">
        <v>0.82</v>
      </c>
      <c r="B4" s="28">
        <f>CompUpFactorLeb0.9!G19</f>
        <v>1.016230951944987</v>
      </c>
      <c r="C4" s="28">
        <f>CompUpFactorLeb0.9!H19</f>
        <v>1.0243464279174805</v>
      </c>
      <c r="D4" s="28">
        <f>CompUpFactorLeb0.9!I19</f>
        <v>1.0146243635813397</v>
      </c>
      <c r="E4" s="28">
        <f>CompUpFactorLeb0.9!J19</f>
        <v>1.0219365453720095</v>
      </c>
      <c r="F4" s="28">
        <f>CompUpFactorLeb0.9!K19</f>
        <v>1.0284092140197756</v>
      </c>
      <c r="G4" s="28">
        <f>CompUpFactorLeb0.9!L19</f>
        <v>1.0426138210296632</v>
      </c>
      <c r="H4" s="28">
        <f>CompUpFactorLeb0.9!M19</f>
        <v>1.030624008178711</v>
      </c>
      <c r="I4" s="28">
        <f>CompUpFactorLeb0.9!N19</f>
        <v>1.0459360122680665</v>
      </c>
      <c r="J4" s="28">
        <f>CompUpFactorLeb0.9!O19</f>
        <v>1.0293855094909667</v>
      </c>
      <c r="K4" s="28">
        <f>CompUpFactorLeb0.9!P19</f>
        <v>1.0440782642364501</v>
      </c>
      <c r="L4" s="28">
        <f>CompUpFactorLeb0.9!Q19</f>
        <v>1.031545384724935</v>
      </c>
      <c r="M4" s="28">
        <f>CompUpFactorLeb0.9!R19</f>
        <v>1.0473180770874024</v>
      </c>
      <c r="N4" s="28">
        <f>CompUpFactorLeb0.9!S19</f>
        <v>1.032288983662923</v>
      </c>
      <c r="O4" s="28">
        <f>CompUpFactorLeb0.9!T19</f>
        <v>1.0484334754943845</v>
      </c>
      <c r="P4" s="28">
        <f>CompUpFactorLeb0.9!U19</f>
        <v>1.0343614196777344</v>
      </c>
      <c r="Q4" s="28">
        <f>CompUpFactorLeb0.9!V19</f>
        <v>1.0515421295166016</v>
      </c>
      <c r="R4" s="28">
        <f>CompUpFactorLeb0.9!W19</f>
        <v>1.0345053164164226</v>
      </c>
      <c r="S4" s="28">
        <f>CompUpFactorLeb0.9!X19</f>
        <v>1.0517579746246339</v>
      </c>
      <c r="T4" s="28">
        <f>CompUpFactorLeb0.9!Y19</f>
        <v>1.0319244130452474</v>
      </c>
      <c r="U4" s="28">
        <f>CompUpFactorLeb0.9!Z19</f>
        <v>1.0478866195678711</v>
      </c>
    </row>
    <row r="5">
      <c r="A5">
        <v>0.83</v>
      </c>
      <c r="B5" s="28">
        <f>CompUpFactorLeb0.9!G20</f>
        <v>1.0324619038899741</v>
      </c>
      <c r="C5" s="28">
        <f>CompUpFactorLeb0.9!H20</f>
        <v>1.0405773798624676</v>
      </c>
      <c r="D5" s="28">
        <f>CompUpFactorLeb0.9!I20</f>
        <v>1.0292487271626791</v>
      </c>
      <c r="E5" s="28">
        <f>CompUpFactorLeb0.9!J20</f>
        <v>1.0365609089533487</v>
      </c>
      <c r="F5" s="28">
        <f>CompUpFactorLeb0.9!K20</f>
        <v>1.056818428039551</v>
      </c>
      <c r="G5" s="28">
        <f>CompUpFactorLeb0.9!L20</f>
        <v>1.0710230350494387</v>
      </c>
      <c r="H5" s="28">
        <f>CompUpFactorLeb0.9!M20</f>
        <v>1.0612480163574221</v>
      </c>
      <c r="I5" s="28">
        <f>CompUpFactorLeb0.9!N20</f>
        <v>1.0765600204467776</v>
      </c>
      <c r="J5" s="28">
        <f>CompUpFactorLeb0.9!O20</f>
        <v>1.0587710189819335</v>
      </c>
      <c r="K5" s="28">
        <f>CompUpFactorLeb0.9!P20</f>
        <v>1.0734637737274169</v>
      </c>
      <c r="L5" s="28">
        <f>CompUpFactorLeb0.9!Q20</f>
        <v>1.0630907694498699</v>
      </c>
      <c r="M5" s="28">
        <f>CompUpFactorLeb0.9!R20</f>
        <v>1.0788634618123374</v>
      </c>
      <c r="N5" s="28">
        <f>CompUpFactorLeb0.9!S20</f>
        <v>1.0645779673258462</v>
      </c>
      <c r="O5" s="28">
        <f>CompUpFactorLeb0.9!T20</f>
        <v>1.0807224591573079</v>
      </c>
      <c r="P5" s="28">
        <f>CompUpFactorLeb0.9!U20</f>
        <v>1.0687228393554689</v>
      </c>
      <c r="Q5" s="28">
        <f>CompUpFactorLeb0.9!V20</f>
        <v>1.0859035491943361</v>
      </c>
      <c r="R5" s="28">
        <f>CompUpFactorLeb0.9!W20</f>
        <v>1.0690106328328453</v>
      </c>
      <c r="S5" s="28">
        <f>CompUpFactorLeb0.9!X20</f>
        <v>1.0862632910410566</v>
      </c>
      <c r="T5" s="28">
        <f>CompUpFactorLeb0.9!Y20</f>
        <v>1.0638488260904948</v>
      </c>
      <c r="U5" s="28">
        <f>CompUpFactorLeb0.9!Z20</f>
        <v>1.0798110326131185</v>
      </c>
    </row>
    <row r="6">
      <c r="A6">
        <v>0.84</v>
      </c>
      <c r="B6" s="28">
        <f>CompUpFactorLeb0.9!G21</f>
        <v>1.0486928558349611</v>
      </c>
      <c r="C6" s="28">
        <f>CompUpFactorLeb0.9!H21</f>
        <v>1.0608660697937013</v>
      </c>
      <c r="D6" s="28">
        <f>CompUpFactorLeb0.9!I21</f>
        <v>1.0438730907440186</v>
      </c>
      <c r="E6" s="28">
        <f>CompUpFactorLeb0.9!J21</f>
        <v>1.0548413634300231</v>
      </c>
      <c r="F6" s="28">
        <f>CompUpFactorLeb0.9!K21</f>
        <v>1.0852276420593263</v>
      </c>
      <c r="G6" s="28">
        <f>CompUpFactorLeb0.9!L21</f>
        <v>1.1065345525741579</v>
      </c>
      <c r="H6" s="28">
        <f>CompUpFactorLeb0.9!M21</f>
        <v>1.0918720245361331</v>
      </c>
      <c r="I6" s="28">
        <f>CompUpFactorLeb0.9!N21</f>
        <v>1.1148400306701662</v>
      </c>
      <c r="J6" s="28">
        <f>CompUpFactorLeb0.9!O21</f>
        <v>1.0881565284729002</v>
      </c>
      <c r="K6" s="28">
        <f>CompUpFactorLeb0.9!P21</f>
        <v>1.1101956605911254</v>
      </c>
      <c r="L6" s="28">
        <f>CompUpFactorLeb0.9!Q21</f>
        <v>1.0946361541748049</v>
      </c>
      <c r="M6" s="28">
        <f>CompUpFactorLeb0.9!R21</f>
        <v>1.1182951927185061</v>
      </c>
      <c r="N6" s="28">
        <f>CompUpFactorLeb0.9!S21</f>
        <v>1.0968669509887694</v>
      </c>
      <c r="O6" s="28">
        <f>CompUpFactorLeb0.9!T21</f>
        <v>1.1210836887359616</v>
      </c>
      <c r="P6" s="28">
        <f>CompUpFactorLeb0.9!U21</f>
        <v>1.1030842590332033</v>
      </c>
      <c r="Q6" s="28">
        <f>CompUpFactorLeb0.9!V21</f>
        <v>1.128855323791504</v>
      </c>
      <c r="R6" s="28">
        <f>CompUpFactorLeb0.9!W21</f>
        <v>1.1035159492492679</v>
      </c>
      <c r="S6" s="28">
        <f>CompUpFactorLeb0.9!X21</f>
        <v>1.1293949365615847</v>
      </c>
      <c r="T6" s="28">
        <f>CompUpFactorLeb0.9!Y21</f>
        <v>1.0957732391357422</v>
      </c>
      <c r="U6" s="28">
        <f>CompUpFactorLeb0.9!Z21</f>
        <v>1.1197165489196776</v>
      </c>
    </row>
    <row r="7">
      <c r="A7">
        <v>0.85</v>
      </c>
      <c r="B7" s="28">
        <f>CompUpFactorLeb0.9!G22</f>
        <v>1.0730392837524416</v>
      </c>
      <c r="C7" s="28">
        <f>CompUpFactorLeb0.9!H22</f>
        <v>1.0852124977111819</v>
      </c>
      <c r="D7" s="28">
        <f>CompUpFactorLeb0.9!I22</f>
        <v>1.0658096361160279</v>
      </c>
      <c r="E7" s="28">
        <f>CompUpFactorLeb0.9!J22</f>
        <v>1.0767779088020326</v>
      </c>
      <c r="F7" s="28">
        <f>CompUpFactorLeb0.9!K22</f>
        <v>1.1278414630889895</v>
      </c>
      <c r="G7" s="28">
        <f>CompUpFactorLeb0.9!L22</f>
        <v>1.149148373603821</v>
      </c>
      <c r="H7" s="28">
        <f>CompUpFactorLeb0.9!M22</f>
        <v>1.1378080368041994</v>
      </c>
      <c r="I7" s="28">
        <f>CompUpFactorLeb0.9!N22</f>
        <v>1.1607760429382326</v>
      </c>
      <c r="J7" s="28">
        <f>CompUpFactorLeb0.9!O22</f>
        <v>1.1322347927093503</v>
      </c>
      <c r="K7" s="28">
        <f>CompUpFactorLeb0.9!P22</f>
        <v>1.1542739248275753</v>
      </c>
      <c r="L7" s="28">
        <f>CompUpFactorLeb0.9!Q22</f>
        <v>1.1419542312622073</v>
      </c>
      <c r="M7" s="28">
        <f>CompUpFactorLeb0.9!R22</f>
        <v>1.1656132698059085</v>
      </c>
      <c r="N7" s="28">
        <f>CompUpFactorLeb0.9!S22</f>
        <v>1.1453004264831541</v>
      </c>
      <c r="O7" s="28">
        <f>CompUpFactorLeb0.9!T22</f>
        <v>1.1695171642303466</v>
      </c>
      <c r="P7" s="28">
        <f>CompUpFactorLeb0.9!U22</f>
        <v>1.1546263885498049</v>
      </c>
      <c r="Q7" s="28">
        <f>CompUpFactorLeb0.9!V22</f>
        <v>1.1803974533081059</v>
      </c>
      <c r="R7" s="28">
        <f>CompUpFactorLeb0.9!W22</f>
        <v>1.1552739238739016</v>
      </c>
      <c r="S7" s="28">
        <f>CompUpFactorLeb0.9!X22</f>
        <v>1.1811529111862185</v>
      </c>
      <c r="T7" s="28">
        <f>CompUpFactorLeb0.9!Y22</f>
        <v>1.1436598587036133</v>
      </c>
      <c r="U7" s="28">
        <f>CompUpFactorLeb0.9!Z22</f>
        <v>1.167603168487549</v>
      </c>
    </row>
    <row r="8">
      <c r="A8">
        <v>0.86</v>
      </c>
      <c r="B8" s="28">
        <f>CompUpFactorLeb0.9!G23</f>
        <v>1.0973857116699222</v>
      </c>
      <c r="C8" s="28">
        <f>CompUpFactorLeb0.9!H23</f>
        <v>1.1136166636149092</v>
      </c>
      <c r="D8" s="28">
        <f>CompUpFactorLeb0.9!I23</f>
        <v>1.0877461814880371</v>
      </c>
      <c r="E8" s="28">
        <f>CompUpFactorLeb0.9!J23</f>
        <v>1.1023705450693768</v>
      </c>
      <c r="F8" s="28">
        <f>CompUpFactorLeb0.9!K23</f>
        <v>1.1704552841186526</v>
      </c>
      <c r="G8" s="28">
        <f>CompUpFactorLeb0.9!L23</f>
        <v>1.198864498138428</v>
      </c>
      <c r="H8" s="28">
        <f>CompUpFactorLeb0.9!M23</f>
        <v>1.1837440490722657</v>
      </c>
      <c r="I8" s="28">
        <f>CompUpFactorLeb0.9!N23</f>
        <v>1.2143680572509767</v>
      </c>
      <c r="J8" s="28">
        <f>CompUpFactorLeb0.9!O23</f>
        <v>1.1763130569458005</v>
      </c>
      <c r="K8" s="28">
        <f>CompUpFactorLeb0.9!P23</f>
        <v>1.2056985664367672</v>
      </c>
      <c r="L8" s="28">
        <f>CompUpFactorLeb0.9!Q23</f>
        <v>1.1892723083496097</v>
      </c>
      <c r="M8" s="28">
        <f>CompUpFactorLeb0.9!R23</f>
        <v>1.2208176930745447</v>
      </c>
      <c r="N8" s="28">
        <f>CompUpFactorLeb0.9!S23</f>
        <v>1.1937339019775388</v>
      </c>
      <c r="O8" s="28">
        <f>CompUpFactorLeb0.9!T23</f>
        <v>1.226022885640462</v>
      </c>
      <c r="P8" s="28">
        <f>CompUpFactorLeb0.9!U23</f>
        <v>1.2061685180664066</v>
      </c>
      <c r="Q8" s="28">
        <f>CompUpFactorLeb0.9!V23</f>
        <v>1.240529937744141</v>
      </c>
      <c r="R8" s="28">
        <f>CompUpFactorLeb0.9!W23</f>
        <v>1.2070318984985353</v>
      </c>
      <c r="S8" s="28">
        <f>CompUpFactorLeb0.9!X23</f>
        <v>1.2415372149149579</v>
      </c>
      <c r="T8" s="28">
        <f>CompUpFactorLeb0.9!Y23</f>
        <v>1.1915464782714844</v>
      </c>
      <c r="U8" s="28">
        <f>CompUpFactorLeb0.9!Z23</f>
        <v>1.2234708913167318</v>
      </c>
    </row>
    <row r="9">
      <c r="A9">
        <v>0.87</v>
      </c>
      <c r="B9" s="28">
        <f>CompUpFactorLeb0.9!G24</f>
        <v>1.1298476155598962</v>
      </c>
      <c r="C9" s="28">
        <f>CompUpFactorLeb0.9!H24</f>
        <v>1.1460785675048832</v>
      </c>
      <c r="D9" s="28">
        <f>CompUpFactorLeb0.9!I24</f>
        <v>1.1169949086507163</v>
      </c>
      <c r="E9" s="28">
        <f>CompUpFactorLeb0.9!J24</f>
        <v>1.1316192722320557</v>
      </c>
      <c r="F9" s="28">
        <f>CompUpFactorLeb0.9!K24</f>
        <v>1.2272737121582034</v>
      </c>
      <c r="G9" s="28">
        <f>CompUpFactorLeb0.9!L24</f>
        <v>1.2556829261779787</v>
      </c>
      <c r="H9" s="28">
        <f>CompUpFactorLeb0.9!M24</f>
        <v>1.2449920654296875</v>
      </c>
      <c r="I9" s="28">
        <f>CompUpFactorLeb0.9!N24</f>
        <v>1.2756160736083983</v>
      </c>
      <c r="J9" s="28">
        <f>CompUpFactorLeb0.9!O24</f>
        <v>1.2350840759277339</v>
      </c>
      <c r="K9" s="28">
        <f>CompUpFactorLeb0.9!P24</f>
        <v>1.2644695854187007</v>
      </c>
      <c r="L9" s="28">
        <f>CompUpFactorLeb0.9!Q24</f>
        <v>1.2523630777994796</v>
      </c>
      <c r="M9" s="28">
        <f>CompUpFactorLeb0.9!R24</f>
        <v>1.2839084625244146</v>
      </c>
      <c r="N9" s="28">
        <f>CompUpFactorLeb0.9!S24</f>
        <v>1.2583118693033852</v>
      </c>
      <c r="O9" s="28">
        <f>CompUpFactorLeb0.9!T24</f>
        <v>1.2906008529663084</v>
      </c>
      <c r="P9" s="28">
        <f>CompUpFactorLeb0.9!U24</f>
        <v>1.2748913574218754</v>
      </c>
      <c r="Q9" s="28">
        <f>CompUpFactorLeb0.9!V24</f>
        <v>1.3092527770996099</v>
      </c>
      <c r="R9" s="28">
        <f>CompUpFactorLeb0.9!W24</f>
        <v>1.2760425313313803</v>
      </c>
      <c r="S9" s="28">
        <f>CompUpFactorLeb0.9!X24</f>
        <v>1.3105478477478028</v>
      </c>
      <c r="T9" s="28">
        <f>CompUpFactorLeb0.9!Y24</f>
        <v>1.2553953043619792</v>
      </c>
      <c r="U9" s="28">
        <f>CompUpFactorLeb0.9!Z24</f>
        <v>1.2873197174072266</v>
      </c>
    </row>
    <row r="10">
      <c r="A10">
        <v>0.88</v>
      </c>
      <c r="B10" s="28">
        <f>CompUpFactorLeb0.9!G25</f>
        <v>1.1623095194498703</v>
      </c>
      <c r="C10" s="28">
        <f>CompUpFactorLeb0.9!H25</f>
        <v>1.182598209381104</v>
      </c>
      <c r="D10" s="28">
        <f>CompUpFactorLeb0.9!I25</f>
        <v>1.1462436358133954</v>
      </c>
      <c r="E10" s="28">
        <f>CompUpFactorLeb0.9!J25</f>
        <v>1.1645240902900698</v>
      </c>
      <c r="F10" s="28">
        <f>CompUpFactorLeb0.9!K25</f>
        <v>1.2840921401977541</v>
      </c>
      <c r="G10" s="28">
        <f>CompUpFactorLeb0.9!L25</f>
        <v>1.3196036577224732</v>
      </c>
      <c r="H10" s="28">
        <f>CompUpFactorLeb0.9!M25</f>
        <v>1.3062400817871094</v>
      </c>
      <c r="I10" s="28">
        <f>CompUpFactorLeb0.9!N25</f>
        <v>1.344520092010498</v>
      </c>
      <c r="J10" s="28">
        <f>CompUpFactorLeb0.9!O25</f>
        <v>1.2938550949096674</v>
      </c>
      <c r="K10" s="28">
        <f>CompUpFactorLeb0.9!P25</f>
        <v>1.330586981773376</v>
      </c>
      <c r="L10" s="28">
        <f>CompUpFactorLeb0.9!Q25</f>
        <v>1.3154538472493496</v>
      </c>
      <c r="M10" s="28">
        <f>CompUpFactorLeb0.9!R25</f>
        <v>1.354885578155518</v>
      </c>
      <c r="N10" s="28">
        <f>CompUpFactorLeb0.9!S25</f>
        <v>1.3228898366292317</v>
      </c>
      <c r="O10" s="28">
        <f>CompUpFactorLeb0.9!T25</f>
        <v>1.3632510662078856</v>
      </c>
      <c r="P10" s="28">
        <f>CompUpFactorLeb0.9!U25</f>
        <v>1.3436141967773443</v>
      </c>
      <c r="Q10" s="28">
        <f>CompUpFactorLeb0.9!V25</f>
        <v>1.3865659713745122</v>
      </c>
      <c r="R10" s="28">
        <f>CompUpFactorLeb0.9!W25</f>
        <v>1.3450531641642254</v>
      </c>
      <c r="S10" s="28">
        <f>CompUpFactorLeb0.9!X25</f>
        <v>1.3881848096847536</v>
      </c>
      <c r="T10" s="28">
        <f>CompUpFactorLeb0.9!Y25</f>
        <v>1.319244130452474</v>
      </c>
      <c r="U10" s="28">
        <f>CompUpFactorLeb0.9!Z25</f>
        <v>1.3591496467590334</v>
      </c>
    </row>
    <row r="11">
      <c r="A11">
        <v>0.89</v>
      </c>
      <c r="B11" s="28">
        <f>CompUpFactorLeb0.9!G26</f>
        <v>1.2028868993123376</v>
      </c>
      <c r="C11" s="28">
        <f>CompUpFactorLeb0.9!H26</f>
        <v>1.2231755892435712</v>
      </c>
      <c r="D11" s="28">
        <f>CompUpFactorLeb0.9!I26</f>
        <v>1.1828045447667441</v>
      </c>
      <c r="E11" s="28">
        <f>CompUpFactorLeb0.9!J26</f>
        <v>1.2010849992434185</v>
      </c>
      <c r="F11" s="28">
        <f>CompUpFactorLeb0.9!K26</f>
        <v>1.3551151752471926</v>
      </c>
      <c r="G11" s="28">
        <f>CompUpFactorLeb0.9!L26</f>
        <v>1.390626692771912</v>
      </c>
      <c r="H11" s="28">
        <f>CompUpFactorLeb0.9!M26</f>
        <v>1.3828001022338867</v>
      </c>
      <c r="I11" s="28">
        <f>CompUpFactorLeb0.9!N26</f>
        <v>1.4210801124572754</v>
      </c>
      <c r="J11" s="28">
        <f>CompUpFactorLeb0.9!O26</f>
        <v>1.3673188686370845</v>
      </c>
      <c r="K11" s="28">
        <f>CompUpFactorLeb0.9!P26</f>
        <v>1.4040507555007931</v>
      </c>
      <c r="L11" s="28">
        <f>CompUpFactorLeb0.9!Q26</f>
        <v>1.3943173090616867</v>
      </c>
      <c r="M11" s="28">
        <f>CompUpFactorLeb0.9!R26</f>
        <v>1.4337490399678554</v>
      </c>
      <c r="N11" s="28">
        <f>CompUpFactorLeb0.9!S26</f>
        <v>1.4036122957865396</v>
      </c>
      <c r="O11" s="28">
        <f>CompUpFactorLeb0.9!T26</f>
        <v>1.4439735253651935</v>
      </c>
      <c r="P11" s="28">
        <f>CompUpFactorLeb0.9!U26</f>
        <v>1.4295177459716801</v>
      </c>
      <c r="Q11" s="28">
        <f>CompUpFactorLeb0.9!V26</f>
        <v>1.4724695205688481</v>
      </c>
      <c r="R11" s="28">
        <f>CompUpFactorLeb0.9!W26</f>
        <v>1.4313164552052817</v>
      </c>
      <c r="S11" s="28">
        <f>CompUpFactorLeb0.9!X26</f>
        <v>1.4744481007258099</v>
      </c>
      <c r="T11" s="28">
        <f>CompUpFactorLeb0.9!Y26</f>
        <v>1.3990551630655925</v>
      </c>
      <c r="U11" s="28">
        <f>CompUpFactorLeb0.9!Z26</f>
        <v>1.4389606793721517</v>
      </c>
    </row>
    <row r="12">
      <c r="A12">
        <v>0.9</v>
      </c>
      <c r="B12" s="28">
        <f>CompUpFactorLeb0.9!G27</f>
        <v>1.243464279174805</v>
      </c>
      <c r="C12" s="28">
        <f>CompUpFactorLeb0.9!H27</f>
        <v>1.2637529691060387</v>
      </c>
      <c r="D12" s="28">
        <f>CompUpFactorLeb0.9!I27</f>
        <v>1.2193654537200929</v>
      </c>
      <c r="E12" s="28">
        <f>CompUpFactorLeb0.9!J27</f>
        <v>1.2376459081967672</v>
      </c>
      <c r="F12" s="28">
        <f>CompUpFactorLeb0.9!K27</f>
        <v>1.4261382102966311</v>
      </c>
      <c r="G12" s="28">
        <f>CompUpFactorLeb0.9!L27</f>
        <v>1.4616497278213503</v>
      </c>
      <c r="H12" s="28">
        <f>CompUpFactorLeb0.9!M27</f>
        <v>1.4593601226806641</v>
      </c>
      <c r="I12" s="28">
        <f>CompUpFactorLeb0.9!N27</f>
        <v>1.4976401329040527</v>
      </c>
      <c r="J12" s="28">
        <f>CompUpFactorLeb0.9!O27</f>
        <v>1.4407826423645016</v>
      </c>
      <c r="K12" s="28">
        <f>CompUpFactorLeb0.9!P27</f>
        <v>1.4775145292282101</v>
      </c>
      <c r="L12" s="28">
        <f>CompUpFactorLeb0.9!Q27</f>
        <v>1.4731807708740239</v>
      </c>
      <c r="M12" s="28">
        <f>CompUpFactorLeb0.9!R27</f>
        <v>1.5126125017801924</v>
      </c>
      <c r="N12" s="28">
        <f>CompUpFactorLeb0.9!S27</f>
        <v>1.4843347549438475</v>
      </c>
      <c r="O12" s="28">
        <f>CompUpFactorLeb0.9!T27</f>
        <v>1.5246959845225014</v>
      </c>
      <c r="P12" s="28">
        <f>CompUpFactorLeb0.9!U27</f>
        <v>1.515421295166016</v>
      </c>
      <c r="Q12" s="28">
        <f>CompUpFactorLeb0.9!V27</f>
        <v>1.5583730697631839</v>
      </c>
      <c r="R12" s="28">
        <f>CompUpFactorLeb0.9!W27</f>
        <v>1.5175797462463381</v>
      </c>
      <c r="S12" s="28">
        <f>CompUpFactorLeb0.9!X27</f>
        <v>1.5607113917668662</v>
      </c>
      <c r="T12" s="28">
        <f>CompUpFactorLeb0.9!Y27</f>
        <v>1.478866195678711</v>
      </c>
      <c r="U12" s="28">
        <f>CompUpFactorLeb0.9!Z27</f>
        <v>1.5187717119852704</v>
      </c>
    </row>
    <row r="13">
      <c r="A13">
        <v>0.91</v>
      </c>
      <c r="B13" s="28">
        <f>CompUpFactorLeb0.9!G28</f>
        <v>1.2840416590372723</v>
      </c>
      <c r="C13" s="28">
        <f>CompUpFactorLeb0.9!H28</f>
        <v>1.3043303489685059</v>
      </c>
      <c r="D13" s="28">
        <f>CompUpFactorLeb0.9!I28</f>
        <v>1.2559263626734416</v>
      </c>
      <c r="E13" s="28">
        <f>CompUpFactorLeb0.9!J28</f>
        <v>1.274206817150116</v>
      </c>
      <c r="F13" s="28">
        <f>CompUpFactorLeb0.9!K28</f>
        <v>1.4971612453460696</v>
      </c>
      <c r="G13" s="28">
        <f>CompUpFactorLeb0.9!L28</f>
        <v>1.532672762870789</v>
      </c>
      <c r="H13" s="28">
        <f>CompUpFactorLeb0.9!M28</f>
        <v>1.5359201431274414</v>
      </c>
      <c r="I13" s="28">
        <f>CompUpFactorLeb0.9!N28</f>
        <v>1.5742001533508301</v>
      </c>
      <c r="J13" s="28">
        <f>CompUpFactorLeb0.9!O28</f>
        <v>1.5142464160919187</v>
      </c>
      <c r="K13" s="28">
        <f>CompUpFactorLeb0.9!P28</f>
        <v>1.5509783029556272</v>
      </c>
      <c r="L13" s="28">
        <f>CompUpFactorLeb0.9!Q28</f>
        <v>1.552044232686361</v>
      </c>
      <c r="M13" s="28">
        <f>CompUpFactorLeb0.9!R28</f>
        <v>1.5914759635925297</v>
      </c>
      <c r="N13" s="28">
        <f>CompUpFactorLeb0.9!S28</f>
        <v>1.5650572141011554</v>
      </c>
      <c r="O13" s="28">
        <f>CompUpFactorLeb0.9!T28</f>
        <v>1.6054184436798093</v>
      </c>
      <c r="P13" s="28">
        <f>CompUpFactorLeb0.9!U28</f>
        <v>1.6013248443603518</v>
      </c>
      <c r="Q13" s="28">
        <f>CompUpFactorLeb0.9!V28</f>
        <v>1.6442766189575198</v>
      </c>
      <c r="R13" s="28">
        <f>CompUpFactorLeb0.9!W28</f>
        <v>1.6038430372873944</v>
      </c>
      <c r="S13" s="28">
        <f>CompUpFactorLeb0.9!X28</f>
        <v>1.6469746828079226</v>
      </c>
      <c r="T13" s="28">
        <f>CompUpFactorLeb0.9!Y28</f>
        <v>1.5586772282918295</v>
      </c>
      <c r="U13" s="28">
        <f>CompUpFactorLeb0.9!Z28</f>
        <v>1.5985827445983887</v>
      </c>
    </row>
    <row r="14">
      <c r="A14">
        <v>0.92</v>
      </c>
      <c r="B14" s="28">
        <f>CompUpFactorLeb0.9!G29</f>
        <v>1.3246190388997396</v>
      </c>
      <c r="C14" s="28">
        <f>CompUpFactorLeb0.9!H29</f>
        <v>1.3449077288309734</v>
      </c>
      <c r="D14" s="28">
        <f>CompUpFactorLeb0.9!I29</f>
        <v>1.2924872716267903</v>
      </c>
      <c r="E14" s="28">
        <f>CompUpFactorLeb0.9!J29</f>
        <v>1.3107677261034647</v>
      </c>
      <c r="F14" s="28">
        <f>CompUpFactorLeb0.9!K29</f>
        <v>1.5681842803955082</v>
      </c>
      <c r="G14" s="28">
        <f>CompUpFactorLeb0.9!L29</f>
        <v>1.6036957979202273</v>
      </c>
      <c r="H14" s="28">
        <f>CompUpFactorLeb0.9!M29</f>
        <v>1.6124801635742188</v>
      </c>
      <c r="I14" s="28">
        <f>CompUpFactorLeb0.9!N29</f>
        <v>1.6507601737976074</v>
      </c>
      <c r="J14" s="28">
        <f>CompUpFactorLeb0.9!O29</f>
        <v>1.5877101898193358</v>
      </c>
      <c r="K14" s="28">
        <f>CompUpFactorLeb0.9!P29</f>
        <v>1.6244420766830443</v>
      </c>
      <c r="L14" s="28">
        <f>CompUpFactorLeb0.9!Q29</f>
        <v>1.6309076944986982</v>
      </c>
      <c r="M14" s="28">
        <f>CompUpFactorLeb0.9!R29</f>
        <v>1.6703394254048667</v>
      </c>
      <c r="N14" s="28">
        <f>CompUpFactorLeb0.9!S29</f>
        <v>1.6457796732584633</v>
      </c>
      <c r="O14" s="28">
        <f>CompUpFactorLeb0.9!T29</f>
        <v>1.6861409028371173</v>
      </c>
      <c r="P14" s="28">
        <f>CompUpFactorLeb0.9!U29</f>
        <v>1.6872283935546877</v>
      </c>
      <c r="Q14" s="28">
        <f>CompUpFactorLeb0.9!V29</f>
        <v>1.7301801681518556</v>
      </c>
      <c r="R14" s="28">
        <f>CompUpFactorLeb0.9!W29</f>
        <v>1.6901063283284508</v>
      </c>
      <c r="S14" s="28">
        <f>CompUpFactorLeb0.9!X29</f>
        <v>1.7332379738489789</v>
      </c>
      <c r="T14" s="28">
        <f>CompUpFactorLeb0.9!Y29</f>
        <v>1.638488260904948</v>
      </c>
      <c r="U14" s="28">
        <f>CompUpFactorLeb0.9!Z29</f>
        <v>1.6783937772115074</v>
      </c>
    </row>
    <row r="15">
      <c r="A15">
        <v>0.93</v>
      </c>
      <c r="B15" s="28">
        <f>CompUpFactorLeb0.9!G30</f>
        <v>1.365196418762207</v>
      </c>
      <c r="C15" s="28">
        <f>CompUpFactorLeb0.9!H30</f>
        <v>1.3854851086934405</v>
      </c>
      <c r="D15" s="28">
        <f>CompUpFactorLeb0.9!I30</f>
        <v>1.3290481805801391</v>
      </c>
      <c r="E15" s="28">
        <f>CompUpFactorLeb0.9!J30</f>
        <v>1.3473286350568134</v>
      </c>
      <c r="F15" s="28">
        <f>CompUpFactorLeb0.9!K30</f>
        <v>1.6392073154449467</v>
      </c>
      <c r="G15" s="28">
        <f>CompUpFactorLeb0.9!L30</f>
        <v>1.6747188329696661</v>
      </c>
      <c r="H15" s="28">
        <f>CompUpFactorLeb0.9!M30</f>
        <v>1.6890401840209961</v>
      </c>
      <c r="I15" s="28">
        <f>CompUpFactorLeb0.9!N30</f>
        <v>1.7273201942443848</v>
      </c>
      <c r="J15" s="28">
        <f>CompUpFactorLeb0.9!O30</f>
        <v>1.6611739635467528</v>
      </c>
      <c r="K15" s="28">
        <f>CompUpFactorLeb0.9!P30</f>
        <v>1.6979058504104614</v>
      </c>
      <c r="L15" s="28">
        <f>CompUpFactorLeb0.9!Q30</f>
        <v>1.7097711563110354</v>
      </c>
      <c r="M15" s="28">
        <f>CompUpFactorLeb0.9!R30</f>
        <v>1.7492028872172041</v>
      </c>
      <c r="N15" s="28">
        <f>CompUpFactorLeb0.9!S30</f>
        <v>1.7265021324157712</v>
      </c>
      <c r="O15" s="28">
        <f>CompUpFactorLeb0.9!T30</f>
        <v>1.7668633619944252</v>
      </c>
      <c r="P15" s="28">
        <f>CompUpFactorLeb0.9!U30</f>
        <v>1.7731319427490235</v>
      </c>
      <c r="Q15" s="28">
        <f>CompUpFactorLeb0.9!V30</f>
        <v>1.8160837173461915</v>
      </c>
      <c r="R15" s="28">
        <f>CompUpFactorLeb0.9!W30</f>
        <v>1.7763696193695071</v>
      </c>
      <c r="S15" s="28">
        <f>CompUpFactorLeb0.9!X30</f>
        <v>1.8195012648900353</v>
      </c>
      <c r="T15" s="28">
        <f>CompUpFactorLeb0.9!Y30</f>
        <v>1.7182992935180665</v>
      </c>
      <c r="U15" s="28">
        <f>CompUpFactorLeb0.9!Z30</f>
        <v>1.7582048098246257</v>
      </c>
    </row>
    <row r="16">
      <c r="A16">
        <v>0.94</v>
      </c>
      <c r="B16" s="28">
        <f>CompUpFactorLeb0.9!G31</f>
        <v>1.4057737986246743</v>
      </c>
      <c r="C16" s="28">
        <f>CompUpFactorLeb0.9!H31</f>
        <v>1.4260624885559081</v>
      </c>
      <c r="D16" s="28">
        <f>CompUpFactorLeb0.9!I31</f>
        <v>1.3656090895334878</v>
      </c>
      <c r="E16" s="28">
        <f>CompUpFactorLeb0.9!J31</f>
        <v>1.3838895440101622</v>
      </c>
      <c r="F16" s="28">
        <f>CompUpFactorLeb0.9!K31</f>
        <v>1.7102303504943852</v>
      </c>
      <c r="G16" s="28">
        <f>CompUpFactorLeb0.9!L31</f>
        <v>1.7457418680191044</v>
      </c>
      <c r="H16" s="28">
        <f>CompUpFactorLeb0.9!M31</f>
        <v>1.7656002044677734</v>
      </c>
      <c r="I16" s="28">
        <f>CompUpFactorLeb0.9!N31</f>
        <v>1.8038802146911621</v>
      </c>
      <c r="J16" s="28">
        <f>CompUpFactorLeb0.9!O31</f>
        <v>1.7346377372741699</v>
      </c>
      <c r="K16" s="28">
        <f>CompUpFactorLeb0.9!P31</f>
        <v>1.7713696241378785</v>
      </c>
      <c r="L16" s="28">
        <f>CompUpFactorLeb0.9!Q31</f>
        <v>1.7886346181233725</v>
      </c>
      <c r="M16" s="28">
        <f>CompUpFactorLeb0.9!R31</f>
        <v>1.828066349029541</v>
      </c>
      <c r="N16" s="28">
        <f>CompUpFactorLeb0.9!S31</f>
        <v>1.8072245915730791</v>
      </c>
      <c r="O16" s="28">
        <f>CompUpFactorLeb0.9!T31</f>
        <v>1.8475858211517331</v>
      </c>
      <c r="P16" s="28">
        <f>CompUpFactorLeb0.9!U31</f>
        <v>1.8590354919433594</v>
      </c>
      <c r="Q16" s="28">
        <f>CompUpFactorLeb0.9!V31</f>
        <v>1.9019872665405273</v>
      </c>
      <c r="R16" s="28">
        <f>CompUpFactorLeb0.9!W31</f>
        <v>1.8626329104105634</v>
      </c>
      <c r="S16" s="28">
        <f>CompUpFactorLeb0.9!X31</f>
        <v>1.9057645559310916</v>
      </c>
      <c r="T16" s="28">
        <f>CompUpFactorLeb0.9!Y31</f>
        <v>1.798110326131185</v>
      </c>
      <c r="U16" s="28">
        <f>CompUpFactorLeb0.9!Z31</f>
        <v>1.8380158424377444</v>
      </c>
    </row>
    <row r="17">
      <c r="A17">
        <v>0.95</v>
      </c>
      <c r="B17" s="28">
        <f>CompUpFactorLeb0.9!G32</f>
        <v>1.4463511784871417</v>
      </c>
      <c r="C17" s="28">
        <f>CompUpFactorLeb0.9!H32</f>
        <v>1.4666398684183752</v>
      </c>
      <c r="D17" s="28">
        <f>CompUpFactorLeb0.9!I32</f>
        <v>1.4021699984868365</v>
      </c>
      <c r="E17" s="28">
        <f>CompUpFactorLeb0.9!J32</f>
        <v>1.4204504529635109</v>
      </c>
      <c r="F17" s="28">
        <f>CompUpFactorLeb0.9!K32</f>
        <v>1.7812533855438237</v>
      </c>
      <c r="G17" s="28">
        <f>CompUpFactorLeb0.9!L32</f>
        <v>1.8167649030685431</v>
      </c>
      <c r="H17" s="28">
        <f>CompUpFactorLeb0.9!M32</f>
        <v>1.8421602249145508</v>
      </c>
      <c r="I17" s="28">
        <f>CompUpFactorLeb0.9!N32</f>
        <v>1.8804402351379395</v>
      </c>
      <c r="J17" s="28">
        <f>CompUpFactorLeb0.9!O32</f>
        <v>1.808101511001587</v>
      </c>
      <c r="K17" s="28">
        <f>CompUpFactorLeb0.9!P32</f>
        <v>1.8448333978652955</v>
      </c>
      <c r="L17" s="28">
        <f>CompUpFactorLeb0.9!Q32</f>
        <v>1.8674980799357097</v>
      </c>
      <c r="M17" s="28">
        <f>CompUpFactorLeb0.9!R32</f>
        <v>1.9069298108418784</v>
      </c>
      <c r="N17" s="28">
        <f>CompUpFactorLeb0.9!S32</f>
        <v>1.887947050730387</v>
      </c>
      <c r="O17" s="28">
        <f>CompUpFactorLeb0.9!T32</f>
        <v>1.928308280309041</v>
      </c>
      <c r="P17" s="28">
        <f>CompUpFactorLeb0.9!U32</f>
        <v>1.9449390411376952</v>
      </c>
      <c r="Q17" s="28">
        <f>CompUpFactorLeb0.9!V32</f>
        <v>1.9878908157348631</v>
      </c>
      <c r="R17" s="28">
        <f>CompUpFactorLeb0.9!W32</f>
        <v>1.9488962014516198</v>
      </c>
      <c r="S17" s="28">
        <f>CompUpFactorLeb0.9!X32</f>
        <v>1.992027846972148</v>
      </c>
      <c r="T17" s="28">
        <f>CompUpFactorLeb0.9!Y32</f>
        <v>1.8779213587443035</v>
      </c>
      <c r="U17" s="28">
        <f>CompUpFactorLeb0.9!Z32</f>
        <v>1.9178268750508627</v>
      </c>
    </row>
    <row r="18">
      <c r="A18">
        <v>0.96</v>
      </c>
      <c r="B18" s="28">
        <f>CompUpFactorLeb0.9!G33</f>
        <v>1.486928558349609</v>
      </c>
      <c r="C18" s="28">
        <f>CompUpFactorLeb0.9!H33</f>
        <v>1.5072172482808428</v>
      </c>
      <c r="D18" s="28">
        <f>CompUpFactorLeb0.9!I33</f>
        <v>1.4387309074401853</v>
      </c>
      <c r="E18" s="28">
        <f>CompUpFactorLeb0.9!J33</f>
        <v>1.4570113619168596</v>
      </c>
      <c r="F18" s="28">
        <f>CompUpFactorLeb0.9!K33</f>
        <v>1.8522764205932623</v>
      </c>
      <c r="G18" s="28">
        <f>CompUpFactorLeb0.9!L33</f>
        <v>1.8877879381179814</v>
      </c>
      <c r="H18" s="28">
        <f>CompUpFactorLeb0.9!M33</f>
        <v>1.9187202453613281</v>
      </c>
      <c r="I18" s="28">
        <f>CompUpFactorLeb0.9!N33</f>
        <v>1.9570002555847168</v>
      </c>
      <c r="J18" s="28">
        <f>CompUpFactorLeb0.9!O33</f>
        <v>1.8815652847290041</v>
      </c>
      <c r="K18" s="28">
        <f>CompUpFactorLeb0.9!P33</f>
        <v>1.9182971715927126</v>
      </c>
      <c r="L18" s="28">
        <f>CompUpFactorLeb0.9!Q33</f>
        <v>1.9463615417480469</v>
      </c>
      <c r="M18" s="28">
        <f>CompUpFactorLeb0.9!R33</f>
        <v>1.9857932726542156</v>
      </c>
      <c r="N18" s="28">
        <f>CompUpFactorLeb0.9!S33</f>
        <v>1.968669509887695</v>
      </c>
      <c r="O18" s="28">
        <f>CompUpFactorLeb0.9!T33</f>
        <v>2.0090307394663487</v>
      </c>
      <c r="P18" s="28">
        <f>CompUpFactorLeb0.9!U33</f>
        <v>2.0308425903320311</v>
      </c>
      <c r="Q18" s="28">
        <f>CompUpFactorLeb0.9!V33</f>
        <v>2.0737943649291992</v>
      </c>
      <c r="R18" s="28">
        <f>CompUpFactorLeb0.9!W33</f>
        <v>2.0351594924926761</v>
      </c>
      <c r="S18" s="28">
        <f>CompUpFactorLeb0.9!X33</f>
        <v>2.0782911380132045</v>
      </c>
      <c r="T18" s="28">
        <f>CompUpFactorLeb0.9!Y33</f>
        <v>1.9577323913574221</v>
      </c>
      <c r="U18" s="28">
        <f>CompUpFactorLeb0.9!Z33</f>
        <v>1.9976379076639812</v>
      </c>
    </row>
    <row r="19">
      <c r="A19">
        <v>0.97</v>
      </c>
      <c r="B19" s="28">
        <f>CompUpFactorLeb0.9!G34</f>
        <v>1.5275059382120764</v>
      </c>
      <c r="C19" s="28">
        <f>CompUpFactorLeb0.9!H34</f>
        <v>1.5477946281433099</v>
      </c>
      <c r="D19" s="28">
        <f>CompUpFactorLeb0.9!I34</f>
        <v>1.475291816393534</v>
      </c>
      <c r="E19" s="28">
        <f>CompUpFactorLeb0.9!J34</f>
        <v>1.4935722708702084</v>
      </c>
      <c r="F19" s="28">
        <f>CompUpFactorLeb0.9!K34</f>
        <v>1.9232994556427008</v>
      </c>
      <c r="G19" s="28">
        <f>CompUpFactorLeb0.9!L34</f>
        <v>1.9588109731674201</v>
      </c>
      <c r="H19" s="28">
        <f>CompUpFactorLeb0.9!M34</f>
        <v>1.9952802658081055</v>
      </c>
      <c r="I19" s="28">
        <f>CompUpFactorLeb0.9!N34</f>
        <v>2.0335602760314941</v>
      </c>
      <c r="J19" s="28">
        <f>CompUpFactorLeb0.9!O34</f>
        <v>1.9550290584564212</v>
      </c>
      <c r="K19" s="28">
        <f>CompUpFactorLeb0.9!P34</f>
        <v>1.9917609453201297</v>
      </c>
      <c r="L19" s="28">
        <f>CompUpFactorLeb0.9!Q34</f>
        <v>2.0252250035603843</v>
      </c>
      <c r="M19" s="28">
        <f>CompUpFactorLeb0.9!R34</f>
        <v>2.0646567344665527</v>
      </c>
      <c r="N19" s="28">
        <f>CompUpFactorLeb0.9!S34</f>
        <v>2.0493919690450029</v>
      </c>
      <c r="O19" s="28">
        <f>CompUpFactorLeb0.9!T34</f>
        <v>2.089753198623657</v>
      </c>
      <c r="P19" s="28">
        <f>CompUpFactorLeb0.9!U34</f>
        <v>2.1167461395263669</v>
      </c>
      <c r="Q19" s="28">
        <f>CompUpFactorLeb0.9!V34</f>
        <v>2.1596979141235346</v>
      </c>
      <c r="R19" s="28">
        <f>CompUpFactorLeb0.9!W34</f>
        <v>2.1214227835337325</v>
      </c>
      <c r="S19" s="28">
        <f>CompUpFactorLeb0.9!X34</f>
        <v>2.1645544290542604</v>
      </c>
      <c r="T19" s="28">
        <f>CompUpFactorLeb0.9!Y34</f>
        <v>2.0375434239705403</v>
      </c>
      <c r="U19" s="28">
        <f>CompUpFactorLeb0.9!Z34</f>
        <v>2.0774489402770993</v>
      </c>
    </row>
    <row r="20">
      <c r="A20">
        <v>0.98</v>
      </c>
      <c r="B20" s="28">
        <f>CompUpFactorLeb0.9!G35</f>
        <v>1.5680833180745437</v>
      </c>
      <c r="C20" s="28">
        <f>CompUpFactorLeb0.9!H35</f>
        <v>1.5883720080057777</v>
      </c>
      <c r="D20" s="28">
        <f>CompUpFactorLeb0.9!I35</f>
        <v>1.5118527253468828</v>
      </c>
      <c r="E20" s="28">
        <f>CompUpFactorLeb0.9!J35</f>
        <v>1.5301331798235573</v>
      </c>
      <c r="F20" s="28">
        <f>CompUpFactorLeb0.9!K35</f>
        <v>1.9943224906921393</v>
      </c>
      <c r="G20" s="28">
        <f>CompUpFactorLeb0.9!L35</f>
        <v>2.0298340082168584</v>
      </c>
      <c r="H20" s="28">
        <f>CompUpFactorLeb0.9!M35</f>
        <v>2.0718402862548828</v>
      </c>
      <c r="I20" s="28">
        <f>CompUpFactorLeb0.9!N35</f>
        <v>2.1101202964782715</v>
      </c>
      <c r="J20" s="28">
        <f>CompUpFactorLeb0.9!O35</f>
        <v>2.0284928321838382</v>
      </c>
      <c r="K20" s="28">
        <f>CompUpFactorLeb0.9!P35</f>
        <v>2.0652247190475466</v>
      </c>
      <c r="L20" s="28">
        <f>CompUpFactorLeb0.9!Q35</f>
        <v>2.1040884653727217</v>
      </c>
      <c r="M20" s="28">
        <f>CompUpFactorLeb0.9!R35</f>
        <v>2.1435201962788901</v>
      </c>
      <c r="N20" s="28">
        <f>CompUpFactorLeb0.9!S35</f>
        <v>2.1301144282023108</v>
      </c>
      <c r="O20" s="28">
        <f>CompUpFactorLeb0.9!T35</f>
        <v>2.170475657780965</v>
      </c>
      <c r="P20" s="28">
        <f>CompUpFactorLeb0.9!U35</f>
        <v>2.2026496887207028</v>
      </c>
      <c r="Q20" s="28">
        <f>CompUpFactorLeb0.9!V35</f>
        <v>2.2456014633178709</v>
      </c>
      <c r="R20" s="28">
        <f>CompUpFactorLeb0.9!W35</f>
        <v>2.2076860745747888</v>
      </c>
      <c r="S20" s="28">
        <f>CompUpFactorLeb0.9!X35</f>
        <v>2.2508177200953168</v>
      </c>
      <c r="T20" s="28">
        <f>CompUpFactorLeb0.9!Y35</f>
        <v>2.1173544565836586</v>
      </c>
      <c r="U20" s="28">
        <f>CompUpFactorLeb0.9!Z35</f>
        <v>2.157259972890218</v>
      </c>
    </row>
    <row r="21">
      <c r="A21">
        <v>0.99</v>
      </c>
      <c r="B21" s="28">
        <f>CompUpFactorLeb0.9!G36</f>
        <v>1.6086606979370117</v>
      </c>
      <c r="C21" s="28">
        <f>CompUpFactorLeb0.9!H36</f>
        <v>2.2689089775085449</v>
      </c>
      <c r="D21" s="28">
        <f>CompUpFactorLeb0.9!I36</f>
        <v>1.5484136343002319</v>
      </c>
      <c r="E21" s="28">
        <f>CompUpFactorLeb0.9!J36</f>
        <v>2.1721742153167725</v>
      </c>
      <c r="F21" s="28">
        <f>CompUpFactorLeb0.9!K36</f>
        <v>2.0653455257415771</v>
      </c>
      <c r="G21" s="28">
        <f>CompUpFactorLeb0.9!L36</f>
        <v>3.0663511753082275</v>
      </c>
      <c r="H21" s="28">
        <f>CompUpFactorLeb0.9!M36</f>
        <v>2.1484003067016602</v>
      </c>
      <c r="I21" s="28">
        <f>CompUpFactorLeb0.9!N36</f>
        <v>3.1727018356323242</v>
      </c>
      <c r="J21" s="28">
        <f>CompUpFactorLeb0.9!O36</f>
        <v>2.1019566059112549</v>
      </c>
      <c r="K21" s="28">
        <f>CompUpFactorLeb0.9!P36</f>
        <v>2.9692869186401367</v>
      </c>
      <c r="L21" s="28">
        <f>CompUpFactorLeb0.9!Q36</f>
        <v>2.1829519271850586</v>
      </c>
      <c r="M21" s="28">
        <f>CompUpFactorLeb0.9!R36</f>
        <v>3.0841379165649414</v>
      </c>
      <c r="N21" s="28">
        <f>CompUpFactorLeb0.9!S36</f>
        <v>2.2108368873596191</v>
      </c>
      <c r="O21" s="28">
        <f>CompUpFactorLeb0.9!T36</f>
        <v>3.1440577507019043</v>
      </c>
      <c r="P21" s="28">
        <f>CompUpFactorLeb0.9!U36</f>
        <v>2.2885532379150391</v>
      </c>
      <c r="Q21" s="28">
        <f>CompUpFactorLeb0.9!V36</f>
        <v>3.2461042404174805</v>
      </c>
      <c r="R21" s="28">
        <f>CompUpFactorLeb0.9!W36</f>
        <v>2.2939493656158447</v>
      </c>
      <c r="S21" s="28">
        <f>CompUpFactorLeb0.9!X36</f>
        <v>3.2548854351043701</v>
      </c>
      <c r="T21" s="28">
        <f>CompUpFactorLeb0.9!Y36</f>
        <v>2.1971654891967773</v>
      </c>
      <c r="U21" s="28">
        <f>CompUpFactorLeb0.9!Z36</f>
        <v>3.1783688068389893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30" sqref="D30"/>
    </sheetView>
  </sheetViews>
  <sheetFormatPr baseColWidth="10" defaultColWidth="8.83203125" defaultRowHeight="14"/>
  <cols>
    <col min="8" max="8" width="13.1640625" customWidth="true"/>
    <col min="9" max="9" width="20" customWidth="true"/>
    <col min="10" max="10" width="15.6640625" customWidth="true"/>
    <col min="11" max="12" width="10.5" customWidth="true"/>
  </cols>
  <sheetData>
    <row r="1">
      <c r="A1" t="s">
        <v>35</v>
      </c>
      <c r="B1" t="s">
        <v>11</v>
      </c>
      <c r="C1" t="s">
        <v>36</v>
      </c>
      <c r="D1" t="s">
        <v>37</v>
      </c>
      <c r="E1" t="s">
        <v>38</v>
      </c>
      <c r="F1" t="s">
        <v>39</v>
      </c>
      <c r="G1" t="s">
        <v>12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</row>
    <row r="2">
      <c r="A2" s="0">
        <v>2005</v>
      </c>
      <c r="B2" s="0">
        <v>0.98999999999999999</v>
      </c>
      <c r="C2" s="0">
        <v>1.6086407899856567</v>
      </c>
      <c r="D2" s="0">
        <v>1.646608829498291</v>
      </c>
      <c r="E2" s="0">
        <v>2.2635700702667236</v>
      </c>
      <c r="F2" s="0">
        <v>1.4071319103240967</v>
      </c>
      <c r="G2" s="0">
        <v>2.4279637336730957</v>
      </c>
      <c r="H2" s="0">
        <v>2.0640723705291748</v>
      </c>
      <c r="I2" s="0">
        <v>2.1114742755889893</v>
      </c>
      <c r="J2" s="0">
        <v>2.9582371711730957</v>
      </c>
      <c r="K2" s="0">
        <v>1.4318258762359619</v>
      </c>
      <c r="L2" s="0">
        <v>2.2866735458374023</v>
      </c>
    </row>
    <row r="3">
      <c r="A3" s="0">
        <v>2006</v>
      </c>
      <c r="B3" s="0">
        <v>0.98999999999999999</v>
      </c>
      <c r="C3" s="0">
        <v>1.5482875108718872</v>
      </c>
      <c r="D3" s="0">
        <v>1.5879112482070923</v>
      </c>
      <c r="E3" s="0">
        <v>2.1609399318695068</v>
      </c>
      <c r="F3" s="0">
        <v>1.3956966400146484</v>
      </c>
      <c r="G3" s="0">
        <v>2.4082326889038086</v>
      </c>
      <c r="H3" s="0">
        <v>2.0640723705291748</v>
      </c>
      <c r="I3" s="0">
        <v>2.1114742755889893</v>
      </c>
      <c r="J3" s="0">
        <v>2.9582371711730957</v>
      </c>
      <c r="K3" s="0">
        <v>1.4318258762359619</v>
      </c>
      <c r="L3" s="0">
        <v>2.2866735458374023</v>
      </c>
    </row>
    <row r="4">
      <c r="A4" s="0">
        <v>2007</v>
      </c>
      <c r="B4" s="0">
        <v>0.98999999999999999</v>
      </c>
      <c r="C4" s="0">
        <v>2.0652687549591064</v>
      </c>
      <c r="D4" s="0">
        <v>2.1166396141052246</v>
      </c>
      <c r="E4" s="0">
        <v>3.0560245513916016</v>
      </c>
      <c r="F4" s="0">
        <v>1.4797224998474121</v>
      </c>
      <c r="G4" s="0">
        <v>2.3169081211090088</v>
      </c>
      <c r="H4" s="0">
        <v>2.0640723705291748</v>
      </c>
      <c r="I4" s="0">
        <v>2.1114742755889893</v>
      </c>
      <c r="J4" s="0">
        <v>2.9582371711730957</v>
      </c>
      <c r="K4" s="0">
        <v>1.4318258762359619</v>
      </c>
      <c r="L4" s="0">
        <v>2.2866735458374023</v>
      </c>
    </row>
    <row r="5">
      <c r="A5" s="0">
        <v>2008</v>
      </c>
      <c r="B5" s="0">
        <v>0.98999999999999999</v>
      </c>
      <c r="C5" s="0">
        <v>2.1484346389770508</v>
      </c>
      <c r="D5" s="0">
        <v>2.1997203826904297</v>
      </c>
      <c r="E5" s="0">
        <v>3.1864428520202637</v>
      </c>
      <c r="F5" s="0">
        <v>1.4831463098526001</v>
      </c>
      <c r="G5" s="0">
        <v>2.3222692012786865</v>
      </c>
      <c r="H5" s="0">
        <v>2.0640723705291748</v>
      </c>
      <c r="I5" s="0">
        <v>2.1114742755889893</v>
      </c>
      <c r="J5" s="0">
        <v>2.9582371711730957</v>
      </c>
      <c r="K5" s="0">
        <v>1.4318258762359619</v>
      </c>
      <c r="L5" s="0">
        <v>2.2866735458374023</v>
      </c>
    </row>
    <row r="6">
      <c r="A6" s="0">
        <v>2009</v>
      </c>
      <c r="B6" s="0">
        <v>0.98999999999999999</v>
      </c>
      <c r="C6" s="0">
        <v>2.0964944362640381</v>
      </c>
      <c r="D6" s="0">
        <v>2.138763427734375</v>
      </c>
      <c r="E6" s="0">
        <v>2.9763033390045166</v>
      </c>
      <c r="F6" s="0">
        <v>1.4196571111679077</v>
      </c>
      <c r="G6" s="0">
        <v>2.2228593826293945</v>
      </c>
      <c r="H6" s="0">
        <v>2.0640723705291748</v>
      </c>
      <c r="I6" s="0">
        <v>2.1114742755889893</v>
      </c>
      <c r="J6" s="0">
        <v>2.9582371711730957</v>
      </c>
      <c r="K6" s="0">
        <v>1.4318258762359619</v>
      </c>
      <c r="L6" s="0">
        <v>2.2866735458374023</v>
      </c>
    </row>
    <row r="7">
      <c r="A7" s="0">
        <v>2010</v>
      </c>
      <c r="B7" s="0">
        <v>0.98999999999999999</v>
      </c>
      <c r="C7" s="0">
        <v>2.1829519271850586</v>
      </c>
      <c r="D7" s="0">
        <v>2.2263267040252686</v>
      </c>
      <c r="E7" s="0">
        <v>3.0890042781829834</v>
      </c>
      <c r="F7" s="0">
        <v>1.4150581359863281</v>
      </c>
      <c r="G7" s="0">
        <v>2.2156586647033691</v>
      </c>
      <c r="H7" s="0">
        <v>2.0640723705291748</v>
      </c>
      <c r="I7" s="0">
        <v>2.1114742755889893</v>
      </c>
      <c r="J7" s="0">
        <v>2.9582371711730957</v>
      </c>
      <c r="K7" s="0">
        <v>1.4318258762359619</v>
      </c>
      <c r="L7" s="0">
        <v>2.2866735458374023</v>
      </c>
    </row>
    <row r="8">
      <c r="A8" s="0">
        <v>2011</v>
      </c>
      <c r="B8" s="0">
        <v>0.98999999999999999</v>
      </c>
      <c r="C8" s="0">
        <v>2.2109525203704834</v>
      </c>
      <c r="D8" s="0">
        <v>2.2616794109344482</v>
      </c>
      <c r="E8" s="0">
        <v>3.1547689437866211</v>
      </c>
      <c r="F8" s="0">
        <v>1.426882266998291</v>
      </c>
      <c r="G8" s="0">
        <v>2.2341725826263428</v>
      </c>
      <c r="H8" s="0">
        <v>2.0640723705291748</v>
      </c>
      <c r="I8" s="0">
        <v>2.1114742755889893</v>
      </c>
      <c r="J8" s="0">
        <v>2.9582371711730957</v>
      </c>
      <c r="K8" s="0">
        <v>1.4318258762359619</v>
      </c>
      <c r="L8" s="0">
        <v>2.2866735458374023</v>
      </c>
    </row>
    <row r="9">
      <c r="A9" s="0">
        <v>2012</v>
      </c>
      <c r="B9" s="0">
        <v>0.98999999999999999</v>
      </c>
      <c r="C9" s="0">
        <v>2.2885532379150391</v>
      </c>
      <c r="D9" s="0">
        <v>2.3388392925262451</v>
      </c>
      <c r="E9" s="0">
        <v>3.2511539459228516</v>
      </c>
      <c r="F9" s="0">
        <v>1.4206153154373169</v>
      </c>
      <c r="G9" s="0">
        <v>2.2243599891662598</v>
      </c>
      <c r="H9" s="0">
        <v>2.0640723705291748</v>
      </c>
      <c r="I9" s="0">
        <v>2.1114742755889893</v>
      </c>
      <c r="J9" s="0">
        <v>2.9582371711730957</v>
      </c>
      <c r="K9" s="0">
        <v>1.4318258762359619</v>
      </c>
      <c r="L9" s="0">
        <v>2.2866735458374023</v>
      </c>
    </row>
    <row r="10">
      <c r="A10" s="0">
        <v>2013</v>
      </c>
      <c r="B10" s="0">
        <v>0.98999999999999999</v>
      </c>
      <c r="C10" s="0">
        <v>2.293961763381958</v>
      </c>
      <c r="D10" s="0">
        <v>2.3453752994537354</v>
      </c>
      <c r="E10" s="0">
        <v>3.258986234664917</v>
      </c>
      <c r="F10" s="0">
        <v>1.4206804037094116</v>
      </c>
      <c r="G10" s="0">
        <v>2.2244617938995361</v>
      </c>
      <c r="H10" s="0">
        <v>2.0640723705291748</v>
      </c>
      <c r="I10" s="0">
        <v>2.1114742755889893</v>
      </c>
      <c r="J10" s="0">
        <v>2.9582371711730957</v>
      </c>
      <c r="K10" s="0">
        <v>1.4318258762359619</v>
      </c>
      <c r="L10" s="0">
        <v>2.2866735458374023</v>
      </c>
    </row>
    <row r="11">
      <c r="A11" s="0">
        <v>2014</v>
      </c>
      <c r="B11" s="0">
        <v>0.98999999999999999</v>
      </c>
      <c r="C11" s="0">
        <v>2.1971778869628906</v>
      </c>
      <c r="D11" s="0">
        <v>2.2528796195983887</v>
      </c>
      <c r="E11" s="0">
        <v>3.1851780414581299</v>
      </c>
      <c r="F11" s="0">
        <v>1.4496678113937378</v>
      </c>
      <c r="G11" s="0">
        <v>2.2698493003845215</v>
      </c>
      <c r="H11" s="0">
        <v>2.0640723705291748</v>
      </c>
      <c r="I11" s="0">
        <v>2.1114742755889893</v>
      </c>
      <c r="J11" s="0">
        <v>2.9582371711730957</v>
      </c>
      <c r="K11" s="0">
        <v>1.4318258762359619</v>
      </c>
      <c r="L11" s="0">
        <v>2.2866735458374023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CompUpFactorLeb0.6</vt:lpstr>
      <vt:lpstr>Stata0.6</vt:lpstr>
      <vt:lpstr>upfactors990.6</vt:lpstr>
      <vt:lpstr>CompUpFactorLeb0.7</vt:lpstr>
      <vt:lpstr>Stata0.7</vt:lpstr>
      <vt:lpstr>upfactors990.7</vt:lpstr>
      <vt:lpstr>CompUpFactorLeb0.9</vt:lpstr>
      <vt:lpstr>Stata0.9</vt:lpstr>
      <vt:lpstr>upfactors990.9</vt:lpstr>
    </vt:vector>
  </TitlesOfParts>
  <Company>Student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Lydiaa</dc:creator>
  <cp:lastModifiedBy>Lydiaa</cp:lastModifiedBy>
  <dcterms:created xsi:type="dcterms:W3CDTF">2017-05-26T23:17:54Z</dcterms:created>
  <dcterms:modified xsi:type="dcterms:W3CDTF">2017-09-20T09:48:54Z</dcterms:modified>
</cp:coreProperties>
</file>