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core.xml" Type="http://schemas.openxmlformats.org/package/2006/relationships/metadata/core-properties" Id="rId3"/><Relationship Target="docProps/app.xml" Type="http://schemas.openxmlformats.org/officeDocument/2006/relationships/extended-properties" Id="rId4"/><Relationship Target="xl/workbook.xml" Type="http://schemas.openxmlformats.org/officeDocument/2006/relationships/officeDocument" Id="rId1"/><Relationship Target="docProps/thumbnail.jpeg" Type="http://schemas.openxmlformats.org/package/2006/relationships/metadata/thumbnail" Id="rId2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20225"/>
  <workbookPr showInkAnnotation="false" autoCompressPictures="false"/>
  <bookViews>
    <workbookView xWindow="0" yWindow="0" windowWidth="25600" windowHeight="16060" tabRatio="500"/>
  </bookViews>
  <sheets>
    <sheet name="CompUpFactorLeb" sheetId="2" r:id="rId1"/>
    <sheet name="Stata" sheetId="4" r:id="rId2"/>
    <sheet name="upfactors99" sheetId="5" r:id="rId3"/>
  </sheets>
  <externalReferences>
    <externalReference r:id="rId4"/>
    <externalReference r:id="rId5"/>
  </externalReferences>
  <definedNames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emales">'[1]rba table'!$I$10:$I$49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true">1252</definedName>
    <definedName name="HTML_Control" hidden="true">{"'swa xoffs'!$A$4:$Q$37"}</definedName>
    <definedName name="HTML_Description" hidden="true">""</definedName>
    <definedName name="HTML_Email" hidden="true">""</definedName>
    <definedName name="HTML_Header" hidden="true">"Sheet1"</definedName>
    <definedName name="HTML_LastUpdate" hidden="true">"9/24/98"</definedName>
    <definedName name="HTML_LineAfter" hidden="true">FALSE</definedName>
    <definedName name="HTML_LineBefore" hidden="true">FALSE</definedName>
    <definedName name="HTML_Name" hidden="true">"Dweb"</definedName>
    <definedName name="HTML_OBDlg2" hidden="true">TRUE</definedName>
    <definedName name="HTML_OBDlg4" hidden="true">TRUE</definedName>
    <definedName name="HTML_OS" hidden="true">0</definedName>
    <definedName name="HTML_PathFile" hidden="true">"U:\data zone\datazone98\TEST\datazone\swaxoffs.html"</definedName>
    <definedName name="HTML_Title" hidden="true">"Book2"</definedName>
    <definedName name="males">'[1]rba table'!$C$10:$C$49</definedName>
    <definedName name="PIB">#REF!</definedName>
    <definedName name="Rentflag">IF([2]Comparison!$B$7,"","not ")</definedName>
    <definedName name="ressources">#REF!</definedName>
    <definedName name="rpflux">#REF!</definedName>
    <definedName name="rptof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emp">#REF!</definedName>
    <definedName name="titles">#REF!</definedName>
    <definedName name="totals">#REF!</definedName>
    <definedName name="xxx">#REF!</definedName>
    <definedName name="Year">[2]Output!$C$4:$C$38</definedName>
    <definedName name="YearLabel">[2]Output!$B$15</definedName>
  </definedNames>
  <calcPr calcId="140001" fullCalcOnLoad="true" concurrentCalc="false"/>
</workbook>
</file>

<file path=xl/sharedStrings.xml><?xml version="1.0" encoding="utf-8"?>
<sst xmlns="http://schemas.openxmlformats.org/spreadsheetml/2006/main" count="153" uniqueCount="45">
  <si>
    <t>Choice of parameters</t>
  </si>
  <si>
    <t>Profile of upgrade weights</t>
  </si>
  <si>
    <t>Percentile p of  income or wealth</t>
  </si>
  <si>
    <t>Profile of upgrade weights applied in code</t>
  </si>
  <si>
    <t>Piecewise linear upgrade weights (profile 3)       (90-99)</t>
  </si>
  <si>
    <t>Upgrade factors applied above p&gt;80 (2006)</t>
  </si>
  <si>
    <t>Upgrade factor for income threshold y(p)</t>
  </si>
  <si>
    <t xml:space="preserve">Upgrade factor for interm. income </t>
  </si>
  <si>
    <t>Piecewise linear upgrade weights (profile 1)        (80-99)</t>
  </si>
  <si>
    <t>Piecewise linear upgrade weights (profile 2)       (90-99)</t>
  </si>
  <si>
    <t>Piecewise linear upgrade weights (profile 4)        (99-99)</t>
  </si>
  <si>
    <t>p</t>
  </si>
  <si>
    <t>b</t>
  </si>
  <si>
    <t>Raw top-income tax data: inverted Pareto coefficient b for individual taxpayers within the top 1% richest  (percentile p=0.99)</t>
  </si>
  <si>
    <t xml:space="preserve"> </t>
  </si>
  <si>
    <t>coeffthr2005</t>
  </si>
  <si>
    <t>coeffavg2005</t>
  </si>
  <si>
    <t>coeffthr2006</t>
  </si>
  <si>
    <t>coeffavg2006</t>
  </si>
  <si>
    <t>coeffthr2007</t>
  </si>
  <si>
    <t>coeffavg2007</t>
  </si>
  <si>
    <t>coeffthr2008</t>
  </si>
  <si>
    <t>coeffavg2008</t>
  </si>
  <si>
    <t>coeffthr2009</t>
  </si>
  <si>
    <t>coeffavg2009</t>
  </si>
  <si>
    <t>coeffthr2010</t>
  </si>
  <si>
    <t>coeffavg2010</t>
  </si>
  <si>
    <t>coeffthr2011</t>
  </si>
  <si>
    <t>coeffavg2011</t>
  </si>
  <si>
    <t>coeffthr2012</t>
  </si>
  <si>
    <t>coeffavg2012</t>
  </si>
  <si>
    <t>coeffthr2013</t>
  </si>
  <si>
    <t>coeffavg2013</t>
  </si>
  <si>
    <t>coeffthr2014</t>
  </si>
  <si>
    <t>coeffavg2014</t>
  </si>
  <si>
    <t>year</t>
  </si>
  <si>
    <t>coeffthr</t>
  </si>
  <si>
    <t>coeffbracketavg</t>
  </si>
  <si>
    <t>coefftopavg</t>
  </si>
  <si>
    <t>coeffb</t>
  </si>
  <si>
    <t>meancoeffthr</t>
  </si>
  <si>
    <t>meancoeffbracketavg</t>
  </si>
  <si>
    <t>meancoefftopavg</t>
  </si>
  <si>
    <t>meancoeffb</t>
  </si>
  <si>
    <t>meanb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</si>
</sst>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00"/>
    <numFmt numFmtId="165" formatCode="0.0"/>
    <numFmt numFmtId="166" formatCode="General_)"/>
    <numFmt numFmtId="167" formatCode="_-* #,##0.00\ _€_-;\-* #,##0.00\ _€_-;_-* &quot;-&quot;??\ _€_-;_-@_-"/>
    <numFmt numFmtId="168" formatCode="#,##0.000"/>
    <numFmt numFmtId="169" formatCode="#,##0.0"/>
    <numFmt numFmtId="170" formatCode="#,##0.00__;\-#,##0.00__;#,##0.00__;@__"/>
    <numFmt numFmtId="171" formatCode="&quot;$&quot;#,##0_);\(&quot;$&quot;#,##0\)"/>
    <numFmt numFmtId="172" formatCode="_ * #,##0.00_ ;_ * \-#,##0.00_ ;_ * &quot;-&quot;??_ ;_ @_ "/>
    <numFmt numFmtId="173" formatCode="_ * #,##0.00_)\ _€_ ;_ * \(#,##0.00\)\ _€_ ;_ * &quot;-&quot;??_)\ _€_ ;_ @_ "/>
    <numFmt numFmtId="174" formatCode="\$#,##0\ ;\(\$#,##0\)"/>
  </numFmts>
  <fonts count="3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sz val="10"/>
      <name val="Arial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u/>
      <sz val="12"/>
      <color indexed="12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sz val="11"/>
      <name val="Calibri"/>
      <family val="2"/>
    </font>
    <font>
      <sz val="7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imes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</patternFill>
    </fill>
  </fills>
  <borders count="35">
    <border>
      <left/>
      <right/>
      <top/>
      <bottom/>
      <diagonal/>
    </border>
    <border>
      <left style="thick">
        <color auto="true"/>
      </left>
      <right/>
      <top style="thick">
        <color auto="true"/>
      </top>
      <bottom/>
      <diagonal/>
    </border>
    <border>
      <left/>
      <right/>
      <top style="thick">
        <color auto="true"/>
      </top>
      <bottom/>
      <diagonal/>
    </border>
    <border>
      <left style="thick">
        <color auto="true"/>
      </left>
      <right/>
      <top/>
      <bottom/>
      <diagonal/>
    </border>
    <border>
      <left style="thick">
        <color auto="true"/>
      </left>
      <right/>
      <top/>
      <bottom style="thick">
        <color auto="true"/>
      </bottom>
      <diagonal/>
    </border>
    <border>
      <left/>
      <right/>
      <top/>
      <bottom style="thick">
        <color auto="true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rgb="FF000000"/>
      </left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/>
      <diagonal/>
    </border>
    <border>
      <left/>
      <right style="medium">
        <color rgb="FF000000"/>
      </right>
      <top style="medium">
        <color auto="true"/>
      </top>
      <bottom/>
      <diagonal/>
    </border>
    <border>
      <left style="medium">
        <color auto="true"/>
      </left>
      <right style="medium">
        <color rgb="FF000000"/>
      </right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 style="medium">
        <color rgb="FF000000"/>
      </right>
      <top/>
      <bottom style="medium">
        <color auto="true"/>
      </bottom>
      <diagonal/>
    </border>
    <border>
      <left/>
      <right style="medium">
        <color rgb="FF000000"/>
      </right>
      <top/>
      <bottom style="medium">
        <color auto="true"/>
      </bottom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 style="thick">
        <color auto="true"/>
      </top>
      <bottom/>
      <diagonal/>
    </border>
    <border>
      <left/>
      <right style="medium">
        <color auto="true"/>
      </right>
      <top/>
      <bottom style="thick">
        <color auto="true"/>
      </bottom>
      <diagonal/>
    </border>
  </borders>
  <cellStyleXfs count="149">
    <xf numFmtId="0" fontId="0" fillId="0" borderId="0"/>
    <xf numFmtId="0" fontId="4" fillId="3" borderId="0" applyNumberFormat="false" applyBorder="false" applyAlignment="false" applyProtection="false"/>
    <xf numFmtId="166" fontId="5" fillId="0" borderId="0">
      <alignment vertical="top"/>
    </xf>
    <xf numFmtId="167" fontId="6" fillId="0" borderId="0" applyFont="false" applyFill="false" applyBorder="false" applyAlignment="false" applyProtection="false"/>
    <xf numFmtId="3" fontId="7" fillId="0" borderId="0" applyFill="false" applyBorder="false">
      <alignment horizontal="right" vertical="top"/>
    </xf>
    <xf numFmtId="168" fontId="7" fillId="0" borderId="0" applyFill="false" applyBorder="false">
      <alignment horizontal="right" vertical="top"/>
    </xf>
    <xf numFmtId="3" fontId="7" fillId="0" borderId="0" applyFill="false" applyBorder="false">
      <alignment horizontal="right" vertical="top"/>
    </xf>
    <xf numFmtId="169" fontId="5" fillId="0" borderId="0" applyFont="false" applyFill="false" applyBorder="false">
      <alignment horizontal="right" vertical="top"/>
    </xf>
    <xf numFmtId="170" fontId="7" fillId="0" borderId="0" applyFont="false" applyFill="false" applyBorder="false" applyAlignment="false" applyProtection="false">
      <alignment horizontal="right" vertical="top"/>
    </xf>
    <xf numFmtId="168" fontId="7" fillId="0" borderId="0">
      <alignment horizontal="right" vertical="top"/>
    </xf>
    <xf numFmtId="3" fontId="6" fillId="0" borderId="0" applyFont="false" applyFill="false" applyBorder="false" applyAlignment="false" applyProtection="false"/>
    <xf numFmtId="171" fontId="6" fillId="0" borderId="0" applyFont="false" applyFill="false" applyBorder="false" applyAlignment="false" applyProtection="false"/>
    <xf numFmtId="0" fontId="8" fillId="0" borderId="0" applyFont="false" applyFill="false" applyBorder="false" applyAlignment="false" applyProtection="false"/>
    <xf numFmtId="172" fontId="9" fillId="0" borderId="0" applyFont="false" applyFill="false" applyBorder="false" applyAlignment="false" applyProtection="false"/>
    <xf numFmtId="0" fontId="10" fillId="0" borderId="0" applyNumberFormat="false" applyFill="false" applyBorder="false" applyAlignment="false" applyProtection="false"/>
    <xf numFmtId="0" fontId="11" fillId="0" borderId="0" applyNumberFormat="false" applyFill="false" applyBorder="false" applyAlignment="false" applyProtection="false"/>
    <xf numFmtId="3" fontId="8" fillId="0" borderId="0" applyFont="false" applyFill="false" applyBorder="false" applyAlignment="false" applyProtection="false"/>
    <xf numFmtId="2" fontId="6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  <xf numFmtId="173" fontId="13" fillId="0" borderId="0" applyFont="false" applyFill="false" applyBorder="false" applyAlignment="false" applyProtection="false"/>
    <xf numFmtId="174" fontId="8" fillId="0" borderId="0" applyFont="false" applyFill="false" applyBorder="false" applyAlignment="false" applyProtection="false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4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6" fillId="0" borderId="14" applyNumberFormat="false" applyFill="false" applyAlignment="false" applyProtection="false"/>
    <xf numFmtId="1" fontId="5" fillId="0" borderId="0">
      <alignment vertical="top" wrapText="true"/>
    </xf>
    <xf numFmtId="1" fontId="17" fillId="0" borderId="0" applyFill="false" applyBorder="false" applyProtection="false"/>
    <xf numFmtId="1" fontId="16" fillId="0" borderId="0" applyFont="false" applyFill="false" applyBorder="false" applyProtection="false">
      <alignment vertical="center"/>
    </xf>
    <xf numFmtId="1" fontId="18" fillId="0" borderId="0">
      <alignment horizontal="right" vertical="top"/>
    </xf>
    <xf numFmtId="1" fontId="7" fillId="0" borderId="0" applyNumberFormat="false" applyFill="false" applyBorder="false">
      <alignment vertical="top"/>
    </xf>
    <xf numFmtId="0" fontId="19" fillId="0" borderId="0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167" fontId="6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20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0" fontId="6" fillId="0" borderId="0"/>
    <xf numFmtId="0" fontId="6" fillId="0" borderId="0"/>
    <xf numFmtId="2" fontId="6" fillId="0" borderId="0" applyFont="false" applyFill="false" applyBorder="false" applyProtection="false">
      <alignment horizontal="right"/>
    </xf>
    <xf numFmtId="2" fontId="6" fillId="0" borderId="0" applyFont="false" applyFill="false" applyBorder="false" applyProtection="false">
      <alignment horizontal="right"/>
    </xf>
    <xf numFmtId="0" fontId="21" fillId="0" borderId="15">
      <alignment horizontal="center"/>
    </xf>
    <xf numFmtId="49" fontId="7" fillId="0" borderId="0" applyFill="false" applyBorder="false" applyAlignment="false" applyProtection="false">
      <alignment vertical="top"/>
    </xf>
    <xf numFmtId="0" fontId="22" fillId="0" borderId="16" applyNumberFormat="false" applyFill="false" applyAlignment="false" applyProtection="false"/>
    <xf numFmtId="0" fontId="23" fillId="0" borderId="17" applyNumberFormat="false" applyFill="false" applyAlignment="false" applyProtection="false"/>
    <xf numFmtId="0" fontId="24" fillId="0" borderId="18" applyNumberFormat="false" applyFill="false" applyAlignment="false" applyProtection="false"/>
    <xf numFmtId="0" fontId="24" fillId="0" borderId="0" applyNumberFormat="false" applyFill="false" applyBorder="false" applyAlignment="false" applyProtection="false"/>
    <xf numFmtId="2" fontId="8" fillId="0" borderId="0" applyFont="false" applyFill="false" applyBorder="false" applyAlignment="false" applyProtection="false"/>
    <xf numFmtId="1" fontId="25" fillId="0" borderId="0">
      <alignment vertical="top" wrapText="true"/>
    </xf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43" fontId="29" fillId="0" borderId="0" applyFon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</cellStyleXfs>
  <cellXfs count="67">
    <xf numFmtId="0" fontId="0" fillId="0" borderId="0" xfId="0"/>
    <xf numFmtId="0" fontId="2" fillId="0" borderId="0" xfId="0" applyFont="true"/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Border="true"/>
    <xf numFmtId="165" fontId="2" fillId="2" borderId="13" xfId="0" applyNumberFormat="true" applyFont="true" applyFill="true" applyBorder="true" applyAlignment="true">
      <alignment horizontal="center" wrapText="true"/>
    </xf>
    <xf numFmtId="0" fontId="3" fillId="0" borderId="19" xfId="0" applyFont="true" applyBorder="true"/>
    <xf numFmtId="0" fontId="2" fillId="0" borderId="20" xfId="0" applyFont="true" applyBorder="true"/>
    <xf numFmtId="0" fontId="2" fillId="0" borderId="21" xfId="0" applyFont="true" applyBorder="true"/>
    <xf numFmtId="0" fontId="3" fillId="0" borderId="22" xfId="0" applyFont="true" applyBorder="true"/>
    <xf numFmtId="0" fontId="2" fillId="0" borderId="23" xfId="0" applyFont="true" applyBorder="true"/>
    <xf numFmtId="0" fontId="3" fillId="0" borderId="24" xfId="0" applyFont="true" applyBorder="true"/>
    <xf numFmtId="0" fontId="2" fillId="0" borderId="20" xfId="0" applyFont="true" applyBorder="true" applyAlignment="true">
      <alignment horizontal="center"/>
    </xf>
    <xf numFmtId="0" fontId="2" fillId="0" borderId="21" xfId="0" applyFont="true" applyBorder="true" applyAlignment="true">
      <alignment horizontal="center"/>
    </xf>
    <xf numFmtId="0" fontId="3" fillId="2" borderId="8" xfId="0" applyFont="true" applyFill="true" applyBorder="true" applyAlignment="true">
      <alignment horizontal="center" wrapText="true"/>
    </xf>
    <xf numFmtId="0" fontId="3" fillId="2" borderId="25" xfId="0" applyFont="true" applyFill="true" applyBorder="true" applyAlignment="true">
      <alignment horizontal="center" wrapText="true"/>
    </xf>
    <xf numFmtId="165" fontId="3" fillId="2" borderId="26" xfId="0" applyNumberFormat="true" applyFont="true" applyFill="true" applyBorder="true" applyAlignment="true">
      <alignment horizontal="center" wrapText="true"/>
    </xf>
    <xf numFmtId="165" fontId="2" fillId="2" borderId="27" xfId="0" applyNumberFormat="true" applyFont="true" applyFill="true" applyBorder="true" applyAlignment="true">
      <alignment horizontal="center" wrapText="true"/>
    </xf>
    <xf numFmtId="165" fontId="3" fillId="2" borderId="28" xfId="0" applyNumberFormat="true" applyFont="true" applyFill="true" applyBorder="true" applyAlignment="true">
      <alignment horizontal="center" wrapText="true"/>
    </xf>
    <xf numFmtId="0" fontId="28" fillId="0" borderId="0" xfId="0" applyFont="true"/>
    <xf numFmtId="0" fontId="2" fillId="0" borderId="0" xfId="0" applyFont="true" applyBorder="true" applyAlignment="true">
      <alignment horizontal="center" wrapText="true"/>
    </xf>
    <xf numFmtId="0" fontId="2" fillId="0" borderId="19" xfId="0" applyFont="true" applyBorder="true"/>
    <xf numFmtId="0" fontId="2" fillId="0" borderId="32" xfId="0" applyFont="true" applyBorder="true"/>
    <xf numFmtId="164" fontId="2" fillId="0" borderId="29" xfId="0" applyNumberFormat="true" applyFont="true" applyBorder="true" applyAlignment="true">
      <alignment horizontal="center"/>
    </xf>
    <xf numFmtId="0" fontId="2" fillId="0" borderId="22" xfId="0" applyFont="true" applyBorder="true"/>
    <xf numFmtId="164" fontId="2" fillId="0" borderId="23" xfId="0" applyNumberFormat="true" applyFont="true" applyBorder="true" applyAlignment="true">
      <alignment horizontal="center"/>
    </xf>
    <xf numFmtId="164" fontId="2" fillId="0" borderId="24" xfId="0" applyNumberFormat="true" applyFont="true" applyBorder="true" applyAlignment="true">
      <alignment horizontal="center"/>
    </xf>
    <xf numFmtId="165" fontId="2" fillId="2" borderId="20" xfId="0" applyNumberFormat="true" applyFont="true" applyFill="true" applyBorder="true" applyAlignment="true">
      <alignment horizontal="center" wrapText="true"/>
    </xf>
    <xf numFmtId="165" fontId="2" fillId="2" borderId="0" xfId="0" applyNumberFormat="true" applyFont="true" applyFill="true" applyBorder="true" applyAlignment="true">
      <alignment horizontal="center" wrapText="true"/>
    </xf>
    <xf numFmtId="43" fontId="0" fillId="0" borderId="0" xfId="0" applyNumberFormat="true"/>
    <xf numFmtId="2" fontId="30" fillId="0" borderId="22" xfId="0" applyNumberFormat="true" applyFont="true" applyBorder="true" applyAlignment="true">
      <alignment horizontal="right" vertical="center"/>
    </xf>
    <xf numFmtId="2" fontId="30" fillId="0" borderId="23" xfId="0" applyNumberFormat="true" applyFont="true" applyBorder="true" applyAlignment="true">
      <alignment horizontal="right" vertical="center"/>
    </xf>
    <xf numFmtId="2" fontId="30" fillId="0" borderId="24" xfId="0" applyNumberFormat="true" applyFont="true" applyBorder="true" applyAlignment="true">
      <alignment horizontal="right" vertical="center"/>
    </xf>
    <xf numFmtId="43" fontId="6" fillId="2" borderId="19" xfId="128" applyFont="true" applyFill="true" applyBorder="true" applyAlignment="true">
      <alignment horizontal="right" vertical="center" wrapText="true"/>
    </xf>
    <xf numFmtId="43" fontId="6" fillId="0" borderId="20" xfId="128" applyFont="true" applyBorder="true" applyAlignment="true">
      <alignment horizontal="right" vertical="center"/>
    </xf>
    <xf numFmtId="43" fontId="6" fillId="2" borderId="20" xfId="128" applyFont="true" applyFill="true" applyBorder="true" applyAlignment="true">
      <alignment horizontal="right" vertical="center" wrapText="true"/>
    </xf>
    <xf numFmtId="43" fontId="6" fillId="0" borderId="21" xfId="128" applyFont="true" applyBorder="true" applyAlignment="true">
      <alignment horizontal="right" vertical="center"/>
    </xf>
    <xf numFmtId="43" fontId="6" fillId="2" borderId="32" xfId="128" applyFont="true" applyFill="true" applyBorder="true" applyAlignment="true">
      <alignment horizontal="right" vertical="center" wrapText="true"/>
    </xf>
    <xf numFmtId="43" fontId="6" fillId="0" borderId="0" xfId="128" applyFont="true" applyBorder="true" applyAlignment="true">
      <alignment horizontal="right" vertical="center"/>
    </xf>
    <xf numFmtId="43" fontId="6" fillId="2" borderId="0" xfId="128" applyFont="true" applyFill="true" applyBorder="true" applyAlignment="true">
      <alignment horizontal="right" vertical="center" wrapText="true"/>
    </xf>
    <xf numFmtId="43" fontId="6" fillId="0" borderId="29" xfId="128" applyFont="true" applyBorder="true" applyAlignment="true">
      <alignment horizontal="right" vertical="center"/>
    </xf>
    <xf numFmtId="0" fontId="31" fillId="2" borderId="11" xfId="0" applyFont="true" applyFill="true" applyBorder="true" applyAlignment="true">
      <alignment horizontal="center" wrapText="true"/>
    </xf>
    <xf numFmtId="165" fontId="31" fillId="2" borderId="30" xfId="0" applyNumberFormat="true" applyFont="true" applyFill="true" applyBorder="true" applyAlignment="true">
      <alignment horizontal="center" wrapText="true"/>
    </xf>
    <xf numFmtId="165" fontId="31" fillId="2" borderId="31" xfId="0" applyNumberFormat="true" applyFont="true" applyFill="true" applyBorder="true" applyAlignment="true">
      <alignment horizontal="center" wrapText="true"/>
    </xf>
    <xf numFmtId="165" fontId="31" fillId="2" borderId="23" xfId="0" applyNumberFormat="true" applyFont="true" applyFill="true" applyBorder="true" applyAlignment="true">
      <alignment horizontal="center" wrapText="true"/>
    </xf>
    <xf numFmtId="0" fontId="3" fillId="0" borderId="19" xfId="0" applyFont="true" applyBorder="true" applyAlignment="true">
      <alignment horizontal="center" vertical="center"/>
    </xf>
    <xf numFmtId="0" fontId="3" fillId="0" borderId="21" xfId="0" applyFont="true" applyBorder="true" applyAlignment="true">
      <alignment horizontal="center" vertical="center"/>
    </xf>
    <xf numFmtId="0" fontId="3" fillId="0" borderId="22" xfId="0" applyFont="true" applyBorder="true" applyAlignment="true">
      <alignment horizontal="center" vertical="center"/>
    </xf>
    <xf numFmtId="0" fontId="3" fillId="0" borderId="24" xfId="0" applyFont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 vertical="center" wrapText="true"/>
    </xf>
    <xf numFmtId="0" fontId="3" fillId="2" borderId="10" xfId="0" applyFont="true" applyFill="true" applyBorder="true" applyAlignment="true">
      <alignment horizontal="center" vertical="center" wrapText="true"/>
    </xf>
    <xf numFmtId="0" fontId="3" fillId="2" borderId="12" xfId="0" applyFont="true" applyFill="true" applyBorder="true" applyAlignment="true">
      <alignment horizontal="center" vertical="center" wrapText="true"/>
    </xf>
    <xf numFmtId="0" fontId="3" fillId="2" borderId="8" xfId="0" applyFont="true" applyFill="true" applyBorder="true" applyAlignment="true">
      <alignment horizontal="center" vertical="center" wrapText="true"/>
    </xf>
    <xf numFmtId="0" fontId="3" fillId="2" borderId="25" xfId="0" applyFont="true" applyFill="true" applyBorder="true" applyAlignment="true">
      <alignment horizontal="center" vertical="center" wrapText="true"/>
    </xf>
    <xf numFmtId="0" fontId="2" fillId="2" borderId="10" xfId="0" applyFont="true" applyFill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29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34" xfId="0" applyFont="true" applyBorder="true" applyAlignment="true">
      <alignment horizontal="center" vertical="center" wrapText="true"/>
    </xf>
  </cellXfs>
  <cellStyles count="149">
    <cellStyle name="Bon" xfId="1"/>
    <cellStyle name="caché" xfId="2"/>
    <cellStyle name="Comma" xfId="128" builtinId="3"/>
    <cellStyle name="Comma 2" xfId="3"/>
    <cellStyle name="Comma(0)" xfId="4"/>
    <cellStyle name="Comma(3)" xfId="5"/>
    <cellStyle name="Comma[0]" xfId="6"/>
    <cellStyle name="Comma[1]" xfId="7"/>
    <cellStyle name="Comma[2]__" xfId="8"/>
    <cellStyle name="Comma[3]" xfId="9"/>
    <cellStyle name="Comma0" xfId="10"/>
    <cellStyle name="Currency0" xfId="11"/>
    <cellStyle name="Date" xfId="12"/>
    <cellStyle name="Dezimal_03-09-03" xfId="13"/>
    <cellStyle name="En-tête 1" xfId="14"/>
    <cellStyle name="En-tête 2" xfId="15"/>
    <cellStyle name="Financier0" xfId="16"/>
    <cellStyle name="Fixed" xfId="17"/>
    <cellStyle name="Followed Hyperlink" xfId="81" builtinId="9" hidden="true"/>
    <cellStyle name="Followed Hyperlink" xfId="83" builtinId="9" hidden="true"/>
    <cellStyle name="Followed Hyperlink" xfId="85" builtinId="9" hidden="true"/>
    <cellStyle name="Followed Hyperlink" xfId="87" builtinId="9" hidden="true"/>
    <cellStyle name="Followed Hyperlink" xfId="89" builtinId="9" hidden="true"/>
    <cellStyle name="Followed Hyperlink" xfId="91" builtinId="9" hidden="true"/>
    <cellStyle name="Followed Hyperlink" xfId="93" builtinId="9" hidden="true"/>
    <cellStyle name="Followed Hyperlink" xfId="95" builtinId="9" hidden="true"/>
    <cellStyle name="Followed Hyperlink" xfId="97" builtinId="9" hidden="true"/>
    <cellStyle name="Followed Hyperlink" xfId="99" builtinId="9" hidden="true"/>
    <cellStyle name="Followed Hyperlink" xfId="101" builtinId="9" hidden="true"/>
    <cellStyle name="Followed Hyperlink" xfId="103" builtinId="9" hidden="true"/>
    <cellStyle name="Followed Hyperlink" xfId="105" builtinId="9" hidden="true"/>
    <cellStyle name="Followed Hyperlink" xfId="107" builtinId="9" hidden="true"/>
    <cellStyle name="Followed Hyperlink" xfId="109" builtinId="9" hidden="true"/>
    <cellStyle name="Followed Hyperlink" xfId="111" builtinId="9" hidden="true"/>
    <cellStyle name="Followed Hyperlink" xfId="113" builtinId="9" hidden="true"/>
    <cellStyle name="Followed Hyperlink" xfId="115" builtinId="9" hidden="true"/>
    <cellStyle name="Followed Hyperlink" xfId="117" builtinId="9" hidden="true"/>
    <cellStyle name="Followed Hyperlink" xfId="119" builtinId="9" hidden="true"/>
    <cellStyle name="Followed Hyperlink" xfId="121" builtinId="9" hidden="true"/>
    <cellStyle name="Followed Hyperlink" xfId="123" builtinId="9" hidden="true"/>
    <cellStyle name="Followed Hyperlink" xfId="125" builtinId="9" hidden="true"/>
    <cellStyle name="Followed Hyperlink" xfId="127" builtinId="9" hidden="true"/>
    <cellStyle name="Followed Hyperlink" xfId="130" builtinId="9" hidden="true"/>
    <cellStyle name="Followed Hyperlink" xfId="132" builtinId="9" hidden="true"/>
    <cellStyle name="Followed Hyperlink" xfId="134" builtinId="9" hidden="true"/>
    <cellStyle name="Followed Hyperlink" xfId="136" builtinId="9" hidden="true"/>
    <cellStyle name="Followed Hyperlink" xfId="138" builtinId="9" hidden="true"/>
    <cellStyle name="Followed Hyperlink" xfId="140" builtinId="9" hidden="true"/>
    <cellStyle name="Followed Hyperlink" xfId="142" builtinId="9" hidden="true"/>
    <cellStyle name="Followed Hyperlink" xfId="144" builtinId="9" hidden="true"/>
    <cellStyle name="Followed Hyperlink" xfId="146" builtinId="9" hidden="true"/>
    <cellStyle name="Followed Hyperlink" xfId="148" builtinId="9" hidden="true"/>
    <cellStyle name="Hyperlink" xfId="80" builtinId="8" hidden="true"/>
    <cellStyle name="Hyperlink" xfId="82" builtinId="8" hidden="true"/>
    <cellStyle name="Hyperlink" xfId="84" builtinId="8" hidden="true"/>
    <cellStyle name="Hyperlink" xfId="86" builtinId="8" hidden="true"/>
    <cellStyle name="Hyperlink" xfId="88" builtinId="8" hidden="true"/>
    <cellStyle name="Hyperlink" xfId="90" builtinId="8" hidden="true"/>
    <cellStyle name="Hyperlink" xfId="92" builtinId="8" hidden="true"/>
    <cellStyle name="Hyperlink" xfId="94" builtinId="8" hidden="true"/>
    <cellStyle name="Hyperlink" xfId="96" builtinId="8" hidden="true"/>
    <cellStyle name="Hyperlink" xfId="98" builtinId="8" hidden="true"/>
    <cellStyle name="Hyperlink" xfId="100" builtinId="8" hidden="true"/>
    <cellStyle name="Hyperlink" xfId="102" builtinId="8" hidden="true"/>
    <cellStyle name="Hyperlink" xfId="104" builtinId="8" hidden="true"/>
    <cellStyle name="Hyperlink" xfId="106" builtinId="8" hidden="true"/>
    <cellStyle name="Hyperlink" xfId="108" builtinId="8" hidden="true"/>
    <cellStyle name="Hyperlink" xfId="110" builtinId="8" hidden="true"/>
    <cellStyle name="Hyperlink" xfId="112" builtinId="8" hidden="true"/>
    <cellStyle name="Hyperlink" xfId="114" builtinId="8" hidden="true"/>
    <cellStyle name="Hyperlink" xfId="116" builtinId="8" hidden="true"/>
    <cellStyle name="Hyperlink" xfId="118" builtinId="8" hidden="true"/>
    <cellStyle name="Hyperlink" xfId="120" builtinId="8" hidden="true"/>
    <cellStyle name="Hyperlink" xfId="122" builtinId="8" hidden="true"/>
    <cellStyle name="Hyperlink" xfId="124" builtinId="8" hidden="true"/>
    <cellStyle name="Hyperlink" xfId="126" builtinId="8" hidden="true"/>
    <cellStyle name="Hyperlink" xfId="129" builtinId="8" hidden="true"/>
    <cellStyle name="Hyperlink" xfId="131" builtinId="8" hidden="true"/>
    <cellStyle name="Hyperlink" xfId="133" builtinId="8" hidden="true"/>
    <cellStyle name="Hyperlink" xfId="135" builtinId="8" hidden="true"/>
    <cellStyle name="Hyperlink" xfId="137" builtinId="8" hidden="true"/>
    <cellStyle name="Hyperlink" xfId="139" builtinId="8" hidden="true"/>
    <cellStyle name="Hyperlink" xfId="141" builtinId="8" hidden="true"/>
    <cellStyle name="Hyperlink" xfId="143" builtinId="8" hidden="true"/>
    <cellStyle name="Hyperlink" xfId="145" builtinId="8" hidden="true"/>
    <cellStyle name="Hyperlink" xfId="147" builtinId="8" hidden="true"/>
    <cellStyle name="Lien hypertexte 2" xfId="18"/>
    <cellStyle name="Milliers 2" xfId="19"/>
    <cellStyle name="Monétaire0" xfId="20"/>
    <cellStyle name="Motif" xfId="21"/>
    <cellStyle name="Normaali_Eduskuntavaalit" xfId="22"/>
    <cellStyle name="Normal" xfId="0" builtinId="0"/>
    <cellStyle name="Normal 10" xfId="23"/>
    <cellStyle name="Normal 11" xfId="24"/>
    <cellStyle name="Normal 12" xfId="25"/>
    <cellStyle name="Normal 12 2" xfId="26"/>
    <cellStyle name="Normal 2" xfId="27"/>
    <cellStyle name="Normal 2 2" xfId="28"/>
    <cellStyle name="Normal 2 2 2" xfId="29"/>
    <cellStyle name="Normal 2 3" xfId="30"/>
    <cellStyle name="Normal 2 4" xfId="31"/>
    <cellStyle name="Normal 2 4 2" xfId="32"/>
    <cellStyle name="Normal 2_AccumulationEquation" xfId="33"/>
    <cellStyle name="Normal 3" xfId="34"/>
    <cellStyle name="Normal 3 2" xfId="35"/>
    <cellStyle name="Normal 3 3" xfId="36"/>
    <cellStyle name="Normal 4" xfId="37"/>
    <cellStyle name="Normal 4 2" xfId="38"/>
    <cellStyle name="Normal 5" xfId="39"/>
    <cellStyle name="Normal 6" xfId="40"/>
    <cellStyle name="Normal 7" xfId="41"/>
    <cellStyle name="Normal 8" xfId="42"/>
    <cellStyle name="Normal 9" xfId="43"/>
    <cellStyle name="Normal GHG whole table" xfId="44"/>
    <cellStyle name="Normal-blank" xfId="45"/>
    <cellStyle name="Normal-bottom" xfId="46"/>
    <cellStyle name="Normal-center" xfId="47"/>
    <cellStyle name="Normal-droit" xfId="48"/>
    <cellStyle name="Normal-top" xfId="49"/>
    <cellStyle name="normální_Nove vystupy_DOPOCTENE" xfId="50"/>
    <cellStyle name="Percent 2" xfId="51"/>
    <cellStyle name="Percent 2 2" xfId="52"/>
    <cellStyle name="Percent 3" xfId="53"/>
    <cellStyle name="Pilkku_Esimerkkejä kaavioista.xls Kaavio 1" xfId="54"/>
    <cellStyle name="Pourcentage 10" xfId="55"/>
    <cellStyle name="Pourcentage 2" xfId="56"/>
    <cellStyle name="Pourcentage 2 2" xfId="57"/>
    <cellStyle name="Pourcentage 3" xfId="58"/>
    <cellStyle name="Pourcentage 3 2" xfId="59"/>
    <cellStyle name="Pourcentage 4" xfId="60"/>
    <cellStyle name="Pourcentage 5" xfId="61"/>
    <cellStyle name="Pourcentage 5 2" xfId="62"/>
    <cellStyle name="Pourcentage 6" xfId="63"/>
    <cellStyle name="Pourcentage 6 2" xfId="64"/>
    <cellStyle name="Pourcentage 7" xfId="65"/>
    <cellStyle name="Pourcentage 8" xfId="66"/>
    <cellStyle name="Pourcentage 9" xfId="67"/>
    <cellStyle name="Standard 11" xfId="68"/>
    <cellStyle name="Standard_2 + 3" xfId="69"/>
    <cellStyle name="Style 24" xfId="70"/>
    <cellStyle name="Style 25" xfId="71"/>
    <cellStyle name="style_col_headings" xfId="72"/>
    <cellStyle name="TEXT" xfId="73"/>
    <cellStyle name="Titre 1" xfId="74"/>
    <cellStyle name="Titre 2" xfId="75"/>
    <cellStyle name="Titre 3" xfId="76"/>
    <cellStyle name="Titre 4" xfId="77"/>
    <cellStyle name="Virgule fixe" xfId="78"/>
    <cellStyle name="Wrapped" xfId="79"/>
  </cellStyles>
  <dxfs count="0"/>
  <tableStyles count="0" defaultTableStyle="TableStyleMedium9" defaultPivotStyle="PivotStyleMedium4"/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externalLinks/externalLink1.xml" Type="http://schemas.openxmlformats.org/officeDocument/2006/relationships/externalLink" Id="rId4"/><Relationship Target="externalLinks/externalLink2.xml" Type="http://schemas.openxmlformats.org/officeDocument/2006/relationships/externalLink" Id="rId5"/><Relationship Target="theme/theme1.xml" Type="http://schemas.openxmlformats.org/officeDocument/2006/relationships/theme" Id="rId6"/><Relationship Target="styles.xml" Type="http://schemas.openxmlformats.org/officeDocument/2006/relationships/styles" Id="rId7"/><Relationship Target="sharedStrings.xml" Type="http://schemas.openxmlformats.org/officeDocument/2006/relationships/sharedStrings" Id="rId8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externalLinks/_rels/externalLink1.xml.rels><?xml version="1.0" encoding="UTF-8"?><Relationships xmlns="http://schemas.openxmlformats.org/package/2006/relationships"><Relationship TargetMode="External" Target="/C/nowa.nuff.ox.ac.uk/senate%20poverty%20response/pov%20response/minimum%20wage.xls" Type="http://schemas.openxmlformats.org/officeDocument/2006/relationships/externalLinkPath" Id="rId1"/></Relationships>
</file>

<file path=xl/externalLinks/_rels/externalLink2.xml.rels><?xml version="1.0" encoding="UTF-8"?><Relationships xmlns="http://schemas.openxmlformats.org/package/2006/relationships"><Relationship TargetMode="External" Target="/Users/lydiaassouad/Documents/Microsoft%20User%20Data/Office%202011%20AutoRecovery/PYZ2017DistributionSeries/XlsSeries/All%20couples%201970%20to%202004%20MFTTAWE%20comparison.xls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true" workbookViewId="0">
      <selection activeCell="P4" sqref="P4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1.005398288567861</v>
      </c>
      <c r="I17" s="34">
        <v>1</v>
      </c>
      <c r="J17" s="33">
        <f>(I17+I18)/2</f>
        <v>1.0049464360872904</v>
      </c>
      <c r="K17" s="34">
        <v>1</v>
      </c>
      <c r="L17" s="33">
        <f>(K17+K18)/2</f>
        <v>1.0088234249750774</v>
      </c>
      <c r="M17" s="34">
        <v>1</v>
      </c>
      <c r="N17" s="33">
        <f>(M17+M18)/2</f>
        <v>1.0094463364283244</v>
      </c>
      <c r="O17" s="34">
        <v>1</v>
      </c>
      <c r="P17" s="33">
        <f>(O17+O18)/2</f>
        <v>1.009098006884257</v>
      </c>
      <c r="Q17" s="34">
        <v>1</v>
      </c>
      <c r="R17" s="33">
        <f>(Q17+Q18)/2</f>
        <v>1.00970547358195</v>
      </c>
      <c r="S17" s="34">
        <v>1</v>
      </c>
      <c r="T17" s="33">
        <f>(S17+S18)/2</f>
        <v>1.0099146095911662</v>
      </c>
      <c r="U17" s="34">
        <v>1</v>
      </c>
      <c r="V17" s="33">
        <f>(U17+U18)/2</f>
        <v>1.010497482617696</v>
      </c>
      <c r="W17" s="34">
        <v>1</v>
      </c>
      <c r="X17" s="33">
        <f>(W17+W18)/2</f>
        <v>1.01053795337677</v>
      </c>
      <c r="Y17" s="34">
        <v>1</v>
      </c>
      <c r="Z17" s="35">
        <f>(Y17+Y18)/2</f>
        <v>1.0098120752970376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1.0107965771357219</v>
      </c>
      <c r="H18" s="37">
        <f t="shared" ref="H18:H34" si="2">(G18+G19)/2</f>
        <v>1.0161948657035829</v>
      </c>
      <c r="I18" s="38">
        <f t="shared" ref="I18:I35" si="3">I17+($B18/SUM($B$18:$B$36))*(I$36-I$17)</f>
        <v>1.0098928721745808</v>
      </c>
      <c r="J18" s="37">
        <f t="shared" ref="J18:J34" si="4">(I18+I19)/2</f>
        <v>1.0148393082618712</v>
      </c>
      <c r="K18" s="38">
        <f t="shared" ref="K18:K35" si="5">K17+($B18/SUM($B$18:$B$36))*(K$36-K$17)</f>
        <v>1.0176468499501545</v>
      </c>
      <c r="L18" s="37">
        <f t="shared" ref="L18:L34" si="6">(K18+K19)/2</f>
        <v>1.0264702749252317</v>
      </c>
      <c r="M18" s="38">
        <f t="shared" ref="M18:M35" si="7">M17+($B18/SUM($B$18:$B$36))*(M$36-M$17)</f>
        <v>1.0188926728566488</v>
      </c>
      <c r="N18" s="37">
        <f t="shared" ref="N18:N34" si="8">(M18+M19)/2</f>
        <v>1.0283390092849731</v>
      </c>
      <c r="O18" s="38">
        <f t="shared" ref="O18:O35" si="9">O17+($B18/SUM($B$18:$B$36))*(O$36-O$17)</f>
        <v>1.018196013768514</v>
      </c>
      <c r="P18" s="37">
        <f t="shared" ref="P18:P34" si="10">(O18+O19)/2</f>
        <v>1.027294020652771</v>
      </c>
      <c r="Q18" s="38">
        <f t="shared" ref="Q18:Q35" si="11">Q17+($B18/SUM($B$18:$B$36))*(Q$36-Q$17)</f>
        <v>1.0194109471638997</v>
      </c>
      <c r="R18" s="37">
        <f t="shared" ref="R18:R34" si="12">(Q18+Q19)/2</f>
        <v>1.0291164207458494</v>
      </c>
      <c r="S18" s="38">
        <f t="shared" ref="S18:S35" si="13">S17+($B18/SUM($B$18:$B$36))*(S$36-S$17)</f>
        <v>1.0198292191823324</v>
      </c>
      <c r="T18" s="37">
        <f t="shared" ref="T18:T34" si="14">(S18+S19)/2</f>
        <v>1.0297438287734986</v>
      </c>
      <c r="U18" s="38">
        <f t="shared" ref="U18:U35" si="15">U17+($B18/SUM($B$18:$B$36))*(U$36-U$17)</f>
        <v>1.0209949652353922</v>
      </c>
      <c r="V18" s="37">
        <f t="shared" ref="V18:V34" si="16">(U18+U19)/2</f>
        <v>1.0314924478530885</v>
      </c>
      <c r="W18" s="38">
        <f t="shared" ref="W18:W35" si="17">W17+($B18/SUM($B$18:$B$36))*(W$36-W$17)</f>
        <v>1.02107590675354</v>
      </c>
      <c r="X18" s="37">
        <f t="shared" ref="X18:X34" si="18">(W18+W19)/2</f>
        <v>1.03161386013031</v>
      </c>
      <c r="Y18" s="38">
        <f t="shared" ref="Y18:Y35" si="19">Y17+($B18/SUM($B$18:$B$36))*(Y$36-Y$17)</f>
        <v>1.0196241505940755</v>
      </c>
      <c r="Z18" s="39">
        <f t="shared" ref="Z18:Z34" si="20">(Y18+Y19)/2</f>
        <v>1.0294362258911134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1.0215931542714438</v>
      </c>
      <c r="H19" s="37">
        <f t="shared" si="2"/>
        <v>1.0323897314071657</v>
      </c>
      <c r="I19" s="38">
        <f t="shared" si="3"/>
        <v>1.0197857443491616</v>
      </c>
      <c r="J19" s="37">
        <f t="shared" si="4"/>
        <v>1.0296786165237424</v>
      </c>
      <c r="K19" s="38">
        <f t="shared" si="5"/>
        <v>1.0352936999003091</v>
      </c>
      <c r="L19" s="37">
        <f t="shared" si="6"/>
        <v>1.0529405498504638</v>
      </c>
      <c r="M19" s="38">
        <f t="shared" si="7"/>
        <v>1.0377853457132975</v>
      </c>
      <c r="N19" s="37">
        <f t="shared" si="8"/>
        <v>1.0566780185699463</v>
      </c>
      <c r="O19" s="38">
        <f t="shared" si="9"/>
        <v>1.036392027537028</v>
      </c>
      <c r="P19" s="37">
        <f t="shared" si="10"/>
        <v>1.054588041305542</v>
      </c>
      <c r="Q19" s="38">
        <f t="shared" si="11"/>
        <v>1.0388218943277994</v>
      </c>
      <c r="R19" s="37">
        <f t="shared" si="12"/>
        <v>1.0582328414916993</v>
      </c>
      <c r="S19" s="38">
        <f t="shared" si="13"/>
        <v>1.0396584383646648</v>
      </c>
      <c r="T19" s="37">
        <f t="shared" si="14"/>
        <v>1.0594876575469971</v>
      </c>
      <c r="U19" s="38">
        <f t="shared" si="15"/>
        <v>1.0419899304707845</v>
      </c>
      <c r="V19" s="37">
        <f t="shared" si="16"/>
        <v>1.0629848957061767</v>
      </c>
      <c r="W19" s="38">
        <f t="shared" si="17"/>
        <v>1.04215181350708</v>
      </c>
      <c r="X19" s="37">
        <f t="shared" si="18"/>
        <v>1.06322772026062</v>
      </c>
      <c r="Y19" s="38">
        <f t="shared" si="19"/>
        <v>1.039248301188151</v>
      </c>
      <c r="Z19" s="39">
        <f t="shared" si="20"/>
        <v>1.0588724517822266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1.0431863085428874</v>
      </c>
      <c r="H20" s="37">
        <f t="shared" si="2"/>
        <v>1.0539828856786091</v>
      </c>
      <c r="I20" s="38">
        <f t="shared" si="3"/>
        <v>1.0395714886983234</v>
      </c>
      <c r="J20" s="37">
        <f t="shared" si="4"/>
        <v>1.0494643608729044</v>
      </c>
      <c r="K20" s="38">
        <f t="shared" si="5"/>
        <v>1.0705873998006183</v>
      </c>
      <c r="L20" s="37">
        <f t="shared" si="6"/>
        <v>1.0882342497507729</v>
      </c>
      <c r="M20" s="38">
        <f t="shared" si="7"/>
        <v>1.075570691426595</v>
      </c>
      <c r="N20" s="37">
        <f t="shared" si="8"/>
        <v>1.0944633642832438</v>
      </c>
      <c r="O20" s="38">
        <f t="shared" si="9"/>
        <v>1.0727840550740559</v>
      </c>
      <c r="P20" s="37">
        <f t="shared" si="10"/>
        <v>1.0909800688425699</v>
      </c>
      <c r="Q20" s="38">
        <f t="shared" si="11"/>
        <v>1.077643788655599</v>
      </c>
      <c r="R20" s="37">
        <f t="shared" si="12"/>
        <v>1.0970547358194986</v>
      </c>
      <c r="S20" s="38">
        <f t="shared" si="13"/>
        <v>1.0793168767293295</v>
      </c>
      <c r="T20" s="37">
        <f t="shared" si="14"/>
        <v>1.0991460959116619</v>
      </c>
      <c r="U20" s="38">
        <f t="shared" si="15"/>
        <v>1.083979860941569</v>
      </c>
      <c r="V20" s="37">
        <f t="shared" si="16"/>
        <v>1.1049748261769612</v>
      </c>
      <c r="W20" s="38">
        <f t="shared" si="17"/>
        <v>1.0843036270141599</v>
      </c>
      <c r="X20" s="37">
        <f t="shared" si="18"/>
        <v>1.1053795337676999</v>
      </c>
      <c r="Y20" s="38">
        <f t="shared" si="19"/>
        <v>1.0784966023763021</v>
      </c>
      <c r="Z20" s="39">
        <f t="shared" si="20"/>
        <v>1.0981207529703776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1.064779462814331</v>
      </c>
      <c r="H21" s="37">
        <f t="shared" si="2"/>
        <v>1.0809743285179136</v>
      </c>
      <c r="I21" s="38">
        <f t="shared" si="3"/>
        <v>1.0593572330474852</v>
      </c>
      <c r="J21" s="37">
        <f t="shared" si="4"/>
        <v>1.0741965413093566</v>
      </c>
      <c r="K21" s="38">
        <f t="shared" si="5"/>
        <v>1.1058810997009276</v>
      </c>
      <c r="L21" s="37">
        <f t="shared" si="6"/>
        <v>1.1323513746261595</v>
      </c>
      <c r="M21" s="38">
        <f t="shared" si="7"/>
        <v>1.1133560371398925</v>
      </c>
      <c r="N21" s="37">
        <f t="shared" si="8"/>
        <v>1.1416950464248656</v>
      </c>
      <c r="O21" s="38">
        <f t="shared" si="9"/>
        <v>1.1091760826110839</v>
      </c>
      <c r="P21" s="37">
        <f t="shared" si="10"/>
        <v>1.1364701032638549</v>
      </c>
      <c r="Q21" s="38">
        <f t="shared" si="11"/>
        <v>1.1164656829833985</v>
      </c>
      <c r="R21" s="37">
        <f t="shared" si="12"/>
        <v>1.1455821037292482</v>
      </c>
      <c r="S21" s="38">
        <f t="shared" si="13"/>
        <v>1.1189753150939943</v>
      </c>
      <c r="T21" s="37">
        <f t="shared" si="14"/>
        <v>1.1487191438674929</v>
      </c>
      <c r="U21" s="38">
        <f t="shared" si="15"/>
        <v>1.1259697914123534</v>
      </c>
      <c r="V21" s="37">
        <f t="shared" si="16"/>
        <v>1.1574622392654419</v>
      </c>
      <c r="W21" s="38">
        <f t="shared" si="17"/>
        <v>1.1264554405212399</v>
      </c>
      <c r="X21" s="37">
        <f t="shared" si="18"/>
        <v>1.1580693006515501</v>
      </c>
      <c r="Y21" s="38">
        <f t="shared" si="19"/>
        <v>1.1177449035644531</v>
      </c>
      <c r="Z21" s="39">
        <f t="shared" si="20"/>
        <v>1.1471811294555665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1.0971691942214965</v>
      </c>
      <c r="H22" s="37">
        <f t="shared" si="2"/>
        <v>1.1133640599250794</v>
      </c>
      <c r="I22" s="38">
        <f t="shared" si="3"/>
        <v>1.0890358495712278</v>
      </c>
      <c r="J22" s="37">
        <f t="shared" si="4"/>
        <v>1.103875157833099</v>
      </c>
      <c r="K22" s="38">
        <f t="shared" si="5"/>
        <v>1.1588216495513914</v>
      </c>
      <c r="L22" s="37">
        <f t="shared" si="6"/>
        <v>1.1852919244766233</v>
      </c>
      <c r="M22" s="38">
        <f t="shared" si="7"/>
        <v>1.1700340557098388</v>
      </c>
      <c r="N22" s="37">
        <f t="shared" si="8"/>
        <v>1.1983730649948119</v>
      </c>
      <c r="O22" s="38">
        <f t="shared" si="9"/>
        <v>1.1637641239166259</v>
      </c>
      <c r="P22" s="37">
        <f t="shared" si="10"/>
        <v>1.1910581445693968</v>
      </c>
      <c r="Q22" s="38">
        <f t="shared" si="11"/>
        <v>1.1746985244750978</v>
      </c>
      <c r="R22" s="37">
        <f t="shared" si="12"/>
        <v>1.2038149452209475</v>
      </c>
      <c r="S22" s="38">
        <f t="shared" si="13"/>
        <v>1.1784629726409914</v>
      </c>
      <c r="T22" s="37">
        <f t="shared" si="14"/>
        <v>1.20820680141449</v>
      </c>
      <c r="U22" s="38">
        <f t="shared" si="15"/>
        <v>1.1889546871185301</v>
      </c>
      <c r="V22" s="37">
        <f t="shared" si="16"/>
        <v>1.2204471349716184</v>
      </c>
      <c r="W22" s="38">
        <f t="shared" si="17"/>
        <v>1.1896831607818601</v>
      </c>
      <c r="X22" s="37">
        <f t="shared" si="18"/>
        <v>1.2212970209121701</v>
      </c>
      <c r="Y22" s="38">
        <f t="shared" si="19"/>
        <v>1.1766173553466797</v>
      </c>
      <c r="Z22" s="39">
        <f t="shared" si="20"/>
        <v>1.2060535812377928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1.129558925628662</v>
      </c>
      <c r="H23" s="37">
        <f t="shared" si="2"/>
        <v>1.1511520799001058</v>
      </c>
      <c r="I23" s="38">
        <f t="shared" si="3"/>
        <v>1.1187144660949704</v>
      </c>
      <c r="J23" s="37">
        <f t="shared" si="4"/>
        <v>1.1385002104441322</v>
      </c>
      <c r="K23" s="38">
        <f t="shared" si="5"/>
        <v>1.2117621994018553</v>
      </c>
      <c r="L23" s="37">
        <f t="shared" si="6"/>
        <v>1.2470558993021645</v>
      </c>
      <c r="M23" s="38">
        <f t="shared" si="7"/>
        <v>1.226712074279785</v>
      </c>
      <c r="N23" s="37">
        <f t="shared" si="8"/>
        <v>1.2644974199930825</v>
      </c>
      <c r="O23" s="38">
        <f t="shared" si="9"/>
        <v>1.2183521652221678</v>
      </c>
      <c r="P23" s="37">
        <f t="shared" si="10"/>
        <v>1.2547441927591958</v>
      </c>
      <c r="Q23" s="38">
        <f t="shared" si="11"/>
        <v>1.2329313659667971</v>
      </c>
      <c r="R23" s="37">
        <f t="shared" si="12"/>
        <v>1.2717532602945965</v>
      </c>
      <c r="S23" s="38">
        <f t="shared" si="13"/>
        <v>1.2379506301879886</v>
      </c>
      <c r="T23" s="37">
        <f t="shared" si="14"/>
        <v>1.2776090685526533</v>
      </c>
      <c r="U23" s="38">
        <f t="shared" si="15"/>
        <v>1.2519395828247069</v>
      </c>
      <c r="V23" s="37">
        <f t="shared" si="16"/>
        <v>1.2939295132954913</v>
      </c>
      <c r="W23" s="38">
        <f t="shared" si="17"/>
        <v>1.2529108810424803</v>
      </c>
      <c r="X23" s="37">
        <f t="shared" si="18"/>
        <v>1.2950626945495602</v>
      </c>
      <c r="Y23" s="38">
        <f t="shared" si="19"/>
        <v>1.2354898071289062</v>
      </c>
      <c r="Z23" s="39">
        <f t="shared" si="20"/>
        <v>1.2747381083170573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1.1727452341715494</v>
      </c>
      <c r="H24" s="37">
        <f t="shared" si="2"/>
        <v>1.194338388442993</v>
      </c>
      <c r="I24" s="38">
        <f t="shared" si="3"/>
        <v>1.158285954793294</v>
      </c>
      <c r="J24" s="37">
        <f t="shared" si="4"/>
        <v>1.1780716991424558</v>
      </c>
      <c r="K24" s="38">
        <f t="shared" si="5"/>
        <v>1.2823495992024738</v>
      </c>
      <c r="L24" s="37">
        <f t="shared" si="6"/>
        <v>1.3176432991027831</v>
      </c>
      <c r="M24" s="38">
        <f t="shared" si="7"/>
        <v>1.30228276570638</v>
      </c>
      <c r="N24" s="37">
        <f t="shared" si="8"/>
        <v>1.3400681114196775</v>
      </c>
      <c r="O24" s="38">
        <f t="shared" si="9"/>
        <v>1.2911362202962238</v>
      </c>
      <c r="P24" s="37">
        <f t="shared" si="10"/>
        <v>1.3275282478332517</v>
      </c>
      <c r="Q24" s="38">
        <f t="shared" si="11"/>
        <v>1.310575154622396</v>
      </c>
      <c r="R24" s="37">
        <f t="shared" si="12"/>
        <v>1.3493970489501956</v>
      </c>
      <c r="S24" s="38">
        <f t="shared" si="13"/>
        <v>1.3172675069173181</v>
      </c>
      <c r="T24" s="37">
        <f t="shared" si="14"/>
        <v>1.3569259452819828</v>
      </c>
      <c r="U24" s="38">
        <f t="shared" si="15"/>
        <v>1.3359194437662758</v>
      </c>
      <c r="V24" s="37">
        <f t="shared" si="16"/>
        <v>1.3779093742370603</v>
      </c>
      <c r="W24" s="38">
        <f t="shared" si="17"/>
        <v>1.3372145080566404</v>
      </c>
      <c r="X24" s="37">
        <f t="shared" si="18"/>
        <v>1.3793663215637206</v>
      </c>
      <c r="Y24" s="38">
        <f t="shared" si="19"/>
        <v>1.3139864095052083</v>
      </c>
      <c r="Z24" s="39">
        <f t="shared" si="20"/>
        <v>1.3532347106933593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1.2159315427144368</v>
      </c>
      <c r="H25" s="37">
        <f t="shared" si="2"/>
        <v>1.2429229855537414</v>
      </c>
      <c r="I25" s="38">
        <f t="shared" si="3"/>
        <v>1.1978574434916176</v>
      </c>
      <c r="J25" s="37">
        <f t="shared" si="4"/>
        <v>1.2225896239280698</v>
      </c>
      <c r="K25" s="38">
        <f t="shared" si="5"/>
        <v>1.3529369990030924</v>
      </c>
      <c r="L25" s="37">
        <f t="shared" si="6"/>
        <v>1.3970541238784788</v>
      </c>
      <c r="M25" s="38">
        <f t="shared" si="7"/>
        <v>1.377853457132975</v>
      </c>
      <c r="N25" s="37">
        <f t="shared" si="8"/>
        <v>1.4250851392745969</v>
      </c>
      <c r="O25" s="38">
        <f t="shared" si="9"/>
        <v>1.3639202753702797</v>
      </c>
      <c r="P25" s="37">
        <f t="shared" si="10"/>
        <v>1.4094103097915647</v>
      </c>
      <c r="Q25" s="38">
        <f t="shared" si="11"/>
        <v>1.388218943277995</v>
      </c>
      <c r="R25" s="37">
        <f t="shared" si="12"/>
        <v>1.4367463111877443</v>
      </c>
      <c r="S25" s="38">
        <f t="shared" si="13"/>
        <v>1.3965843836466476</v>
      </c>
      <c r="T25" s="37">
        <f t="shared" si="14"/>
        <v>1.4461574316024786</v>
      </c>
      <c r="U25" s="38">
        <f t="shared" si="15"/>
        <v>1.4198993047078448</v>
      </c>
      <c r="V25" s="37">
        <f t="shared" si="16"/>
        <v>1.4723867177963252</v>
      </c>
      <c r="W25" s="38">
        <f t="shared" si="17"/>
        <v>1.4215181350708006</v>
      </c>
      <c r="X25" s="37">
        <f t="shared" si="18"/>
        <v>1.4742079019546508</v>
      </c>
      <c r="Y25" s="38">
        <f t="shared" si="19"/>
        <v>1.3924830118815104</v>
      </c>
      <c r="Z25" s="39">
        <f t="shared" si="20"/>
        <v>1.441543388366699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1.2699144283930461</v>
      </c>
      <c r="H26" s="37">
        <f t="shared" si="2"/>
        <v>1.2969058712323509</v>
      </c>
      <c r="I26" s="38">
        <f t="shared" si="3"/>
        <v>1.247321804364522</v>
      </c>
      <c r="J26" s="37">
        <f t="shared" si="4"/>
        <v>1.2720539848009742</v>
      </c>
      <c r="K26" s="38">
        <f t="shared" si="5"/>
        <v>1.4411712487538655</v>
      </c>
      <c r="L26" s="37">
        <f t="shared" si="6"/>
        <v>1.4852883736292521</v>
      </c>
      <c r="M26" s="38">
        <f t="shared" si="7"/>
        <v>1.4723168214162188</v>
      </c>
      <c r="N26" s="37">
        <f t="shared" si="8"/>
        <v>1.5195485035578407</v>
      </c>
      <c r="O26" s="38">
        <f t="shared" si="9"/>
        <v>1.4549003442128496</v>
      </c>
      <c r="P26" s="37">
        <f t="shared" si="10"/>
        <v>1.5003903786341346</v>
      </c>
      <c r="Q26" s="38">
        <f t="shared" si="11"/>
        <v>1.4852736790974936</v>
      </c>
      <c r="R26" s="37">
        <f t="shared" si="12"/>
        <v>1.533801047007243</v>
      </c>
      <c r="S26" s="38">
        <f t="shared" si="13"/>
        <v>1.4957304795583093</v>
      </c>
      <c r="T26" s="37">
        <f t="shared" si="14"/>
        <v>1.54530352751414</v>
      </c>
      <c r="U26" s="38">
        <f t="shared" si="15"/>
        <v>1.5248741308848059</v>
      </c>
      <c r="V26" s="37">
        <f t="shared" si="16"/>
        <v>1.5773615439732867</v>
      </c>
      <c r="W26" s="38">
        <f t="shared" si="17"/>
        <v>1.5268976688385008</v>
      </c>
      <c r="X26" s="37">
        <f t="shared" si="18"/>
        <v>1.5795874357223507</v>
      </c>
      <c r="Y26" s="38">
        <f t="shared" si="19"/>
        <v>1.4906037648518879</v>
      </c>
      <c r="Z26" s="39">
        <f t="shared" si="20"/>
        <v>1.5396641413370769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1.3238973140716555</v>
      </c>
      <c r="H27" s="37">
        <f t="shared" si="2"/>
        <v>1.35088875691096</v>
      </c>
      <c r="I27" s="38">
        <f t="shared" si="3"/>
        <v>1.2967861652374264</v>
      </c>
      <c r="J27" s="37">
        <f t="shared" si="4"/>
        <v>1.3215183456738786</v>
      </c>
      <c r="K27" s="38">
        <f t="shared" si="5"/>
        <v>1.5294054985046386</v>
      </c>
      <c r="L27" s="37">
        <f t="shared" si="6"/>
        <v>1.573522623380025</v>
      </c>
      <c r="M27" s="38">
        <f t="shared" si="7"/>
        <v>1.5667801856994625</v>
      </c>
      <c r="N27" s="37">
        <f t="shared" si="8"/>
        <v>1.6140118678410844</v>
      </c>
      <c r="O27" s="38">
        <f t="shared" si="9"/>
        <v>1.5458804130554196</v>
      </c>
      <c r="P27" s="37">
        <f t="shared" si="10"/>
        <v>1.5913704474767045</v>
      </c>
      <c r="Q27" s="38">
        <f t="shared" si="11"/>
        <v>1.5823284149169923</v>
      </c>
      <c r="R27" s="37">
        <f t="shared" si="12"/>
        <v>1.6308557828267416</v>
      </c>
      <c r="S27" s="38">
        <f t="shared" si="13"/>
        <v>1.594876575469971</v>
      </c>
      <c r="T27" s="37">
        <f t="shared" si="14"/>
        <v>1.6444496234258019</v>
      </c>
      <c r="U27" s="38">
        <f t="shared" si="15"/>
        <v>1.6298489570617671</v>
      </c>
      <c r="V27" s="37">
        <f t="shared" si="16"/>
        <v>1.6823363701502476</v>
      </c>
      <c r="W27" s="38">
        <f t="shared" si="17"/>
        <v>1.6322772026062009</v>
      </c>
      <c r="X27" s="37">
        <f t="shared" si="18"/>
        <v>1.6849669694900511</v>
      </c>
      <c r="Y27" s="38">
        <f t="shared" si="19"/>
        <v>1.5887245178222655</v>
      </c>
      <c r="Z27" s="39">
        <f t="shared" si="20"/>
        <v>1.6377848943074542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1.3778801997502648</v>
      </c>
      <c r="H28" s="37">
        <f t="shared" si="2"/>
        <v>1.4048716425895695</v>
      </c>
      <c r="I28" s="38">
        <f t="shared" si="3"/>
        <v>1.3462505261103308</v>
      </c>
      <c r="J28" s="37">
        <f t="shared" si="4"/>
        <v>1.370982706546783</v>
      </c>
      <c r="K28" s="38">
        <f t="shared" si="5"/>
        <v>1.6176397482554117</v>
      </c>
      <c r="L28" s="37">
        <f t="shared" si="6"/>
        <v>1.6617568731307983</v>
      </c>
      <c r="M28" s="38">
        <f t="shared" si="7"/>
        <v>1.6612435499827063</v>
      </c>
      <c r="N28" s="37">
        <f t="shared" si="8"/>
        <v>1.7084752321243282</v>
      </c>
      <c r="O28" s="38">
        <f t="shared" si="9"/>
        <v>1.6368604818979895</v>
      </c>
      <c r="P28" s="37">
        <f t="shared" si="10"/>
        <v>1.6823505163192745</v>
      </c>
      <c r="Q28" s="38">
        <f t="shared" si="11"/>
        <v>1.6793831507364909</v>
      </c>
      <c r="R28" s="37">
        <f t="shared" si="12"/>
        <v>1.7279105186462402</v>
      </c>
      <c r="S28" s="38">
        <f t="shared" si="13"/>
        <v>1.6940226713816326</v>
      </c>
      <c r="T28" s="37">
        <f t="shared" si="14"/>
        <v>1.7435957193374634</v>
      </c>
      <c r="U28" s="38">
        <f t="shared" si="15"/>
        <v>1.7348237832387283</v>
      </c>
      <c r="V28" s="37">
        <f t="shared" si="16"/>
        <v>1.787311196327209</v>
      </c>
      <c r="W28" s="38">
        <f t="shared" si="17"/>
        <v>1.7376567363739011</v>
      </c>
      <c r="X28" s="37">
        <f t="shared" si="18"/>
        <v>1.790346503257751</v>
      </c>
      <c r="Y28" s="38">
        <f t="shared" si="19"/>
        <v>1.6868452707926431</v>
      </c>
      <c r="Z28" s="39">
        <f t="shared" si="20"/>
        <v>1.735905647277832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1.4318630854288741</v>
      </c>
      <c r="H29" s="37">
        <f t="shared" si="2"/>
        <v>1.4588545282681786</v>
      </c>
      <c r="I29" s="38">
        <f t="shared" si="3"/>
        <v>1.3957148869832352</v>
      </c>
      <c r="J29" s="37">
        <f t="shared" si="4"/>
        <v>1.4204470674196874</v>
      </c>
      <c r="K29" s="38">
        <f t="shared" si="5"/>
        <v>1.7058739980061848</v>
      </c>
      <c r="L29" s="37">
        <f t="shared" si="6"/>
        <v>1.7499911228815712</v>
      </c>
      <c r="M29" s="38">
        <f t="shared" si="7"/>
        <v>1.75570691426595</v>
      </c>
      <c r="N29" s="37">
        <f t="shared" si="8"/>
        <v>1.8029385964075719</v>
      </c>
      <c r="O29" s="38">
        <f t="shared" si="9"/>
        <v>1.7278405507405594</v>
      </c>
      <c r="P29" s="37">
        <f t="shared" si="10"/>
        <v>1.7733305851618444</v>
      </c>
      <c r="Q29" s="38">
        <f t="shared" si="11"/>
        <v>1.7764378865559896</v>
      </c>
      <c r="R29" s="37">
        <f t="shared" si="12"/>
        <v>1.8249652544657389</v>
      </c>
      <c r="S29" s="38">
        <f t="shared" si="13"/>
        <v>1.7931687672932943</v>
      </c>
      <c r="T29" s="37">
        <f t="shared" si="14"/>
        <v>1.8427418152491253</v>
      </c>
      <c r="U29" s="38">
        <f t="shared" si="15"/>
        <v>1.8397986094156895</v>
      </c>
      <c r="V29" s="37">
        <f t="shared" si="16"/>
        <v>1.89228602250417</v>
      </c>
      <c r="W29" s="38">
        <f t="shared" si="17"/>
        <v>1.8430362701416012</v>
      </c>
      <c r="X29" s="37">
        <f t="shared" si="18"/>
        <v>1.8957260370254514</v>
      </c>
      <c r="Y29" s="38">
        <f t="shared" si="19"/>
        <v>1.7849660237630207</v>
      </c>
      <c r="Z29" s="39">
        <f t="shared" si="20"/>
        <v>1.8340264002482094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1.4858459711074834</v>
      </c>
      <c r="H30" s="37">
        <f t="shared" si="2"/>
        <v>1.5128374139467882</v>
      </c>
      <c r="I30" s="38">
        <f t="shared" si="3"/>
        <v>1.4451792478561396</v>
      </c>
      <c r="J30" s="37">
        <f t="shared" si="4"/>
        <v>1.4699114282925918</v>
      </c>
      <c r="K30" s="38">
        <f t="shared" si="5"/>
        <v>1.7941082477569579</v>
      </c>
      <c r="L30" s="37">
        <f t="shared" si="6"/>
        <v>1.8382253726323445</v>
      </c>
      <c r="M30" s="38">
        <f t="shared" si="7"/>
        <v>1.8501702785491938</v>
      </c>
      <c r="N30" s="37">
        <f t="shared" si="8"/>
        <v>1.8974019606908157</v>
      </c>
      <c r="O30" s="38">
        <f t="shared" si="9"/>
        <v>1.8188206195831293</v>
      </c>
      <c r="P30" s="37">
        <f t="shared" si="10"/>
        <v>1.8643106540044143</v>
      </c>
      <c r="Q30" s="38">
        <f t="shared" si="11"/>
        <v>1.8734926223754882</v>
      </c>
      <c r="R30" s="37">
        <f t="shared" si="12"/>
        <v>1.9220199902852375</v>
      </c>
      <c r="S30" s="38">
        <f t="shared" si="13"/>
        <v>1.892314863204956</v>
      </c>
      <c r="T30" s="37">
        <f t="shared" si="14"/>
        <v>1.9418879111607867</v>
      </c>
      <c r="U30" s="38">
        <f t="shared" si="15"/>
        <v>1.9447734355926507</v>
      </c>
      <c r="V30" s="37">
        <f t="shared" si="16"/>
        <v>1.9972608486811314</v>
      </c>
      <c r="W30" s="38">
        <f t="shared" si="17"/>
        <v>1.9484158039093014</v>
      </c>
      <c r="X30" s="37">
        <f t="shared" si="18"/>
        <v>2.0011055707931513</v>
      </c>
      <c r="Y30" s="38">
        <f t="shared" si="19"/>
        <v>1.8830867767333983</v>
      </c>
      <c r="Z30" s="39">
        <f t="shared" si="20"/>
        <v>1.9321471532185872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1.5398288567860927</v>
      </c>
      <c r="H31" s="37">
        <f t="shared" si="2"/>
        <v>1.5668202996253973</v>
      </c>
      <c r="I31" s="38">
        <f t="shared" si="3"/>
        <v>1.494643608729044</v>
      </c>
      <c r="J31" s="37">
        <f t="shared" si="4"/>
        <v>1.5193757891654962</v>
      </c>
      <c r="K31" s="38">
        <f t="shared" si="5"/>
        <v>1.882342497507731</v>
      </c>
      <c r="L31" s="37">
        <f t="shared" si="6"/>
        <v>1.9264596223831174</v>
      </c>
      <c r="M31" s="38">
        <f t="shared" si="7"/>
        <v>1.9446336428324376</v>
      </c>
      <c r="N31" s="37">
        <f t="shared" si="8"/>
        <v>1.9918653249740594</v>
      </c>
      <c r="O31" s="38">
        <f t="shared" si="9"/>
        <v>1.9098006884256993</v>
      </c>
      <c r="P31" s="37">
        <f t="shared" si="10"/>
        <v>1.9552907228469842</v>
      </c>
      <c r="Q31" s="38">
        <f t="shared" si="11"/>
        <v>1.9705473581949868</v>
      </c>
      <c r="R31" s="37">
        <f t="shared" si="12"/>
        <v>2.0190747261047362</v>
      </c>
      <c r="S31" s="38">
        <f t="shared" si="13"/>
        <v>1.9914609591166177</v>
      </c>
      <c r="T31" s="37">
        <f t="shared" si="14"/>
        <v>2.0410340070724486</v>
      </c>
      <c r="U31" s="38">
        <f t="shared" si="15"/>
        <v>2.0497482617696119</v>
      </c>
      <c r="V31" s="37">
        <f t="shared" si="16"/>
        <v>2.1022356748580924</v>
      </c>
      <c r="W31" s="38">
        <f t="shared" si="17"/>
        <v>2.0537953376770015</v>
      </c>
      <c r="X31" s="37">
        <f t="shared" si="18"/>
        <v>2.1064851045608517</v>
      </c>
      <c r="Y31" s="38">
        <f t="shared" si="19"/>
        <v>1.9812075297037759</v>
      </c>
      <c r="Z31" s="39">
        <f t="shared" si="20"/>
        <v>2.030267906188965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1.593811742464702</v>
      </c>
      <c r="H32" s="37">
        <f t="shared" si="2"/>
        <v>1.6208031853040068</v>
      </c>
      <c r="I32" s="38">
        <f t="shared" si="3"/>
        <v>1.5441079696019484</v>
      </c>
      <c r="J32" s="37">
        <f t="shared" si="4"/>
        <v>1.5688401500384006</v>
      </c>
      <c r="K32" s="38">
        <f t="shared" si="5"/>
        <v>1.9705767472585041</v>
      </c>
      <c r="L32" s="37">
        <f t="shared" si="6"/>
        <v>2.0146938721338907</v>
      </c>
      <c r="M32" s="38">
        <f t="shared" si="7"/>
        <v>2.0390970071156813</v>
      </c>
      <c r="N32" s="37">
        <f t="shared" si="8"/>
        <v>2.0863286892573032</v>
      </c>
      <c r="O32" s="38">
        <f t="shared" si="9"/>
        <v>2.0007807572682692</v>
      </c>
      <c r="P32" s="37">
        <f t="shared" si="10"/>
        <v>2.0462707916895542</v>
      </c>
      <c r="Q32" s="38">
        <f t="shared" si="11"/>
        <v>2.0676020940144855</v>
      </c>
      <c r="R32" s="37">
        <f t="shared" si="12"/>
        <v>2.1161294619242348</v>
      </c>
      <c r="S32" s="38">
        <f t="shared" si="13"/>
        <v>2.0906070550282796</v>
      </c>
      <c r="T32" s="37">
        <f t="shared" si="14"/>
        <v>2.1401801029841105</v>
      </c>
      <c r="U32" s="38">
        <f t="shared" si="15"/>
        <v>2.1547230879465733</v>
      </c>
      <c r="V32" s="37">
        <f t="shared" si="16"/>
        <v>2.2072105010350542</v>
      </c>
      <c r="W32" s="38">
        <f t="shared" si="17"/>
        <v>2.1591748714447019</v>
      </c>
      <c r="X32" s="37">
        <f t="shared" si="18"/>
        <v>2.2118646383285521</v>
      </c>
      <c r="Y32" s="38">
        <f t="shared" si="19"/>
        <v>2.0793282826741537</v>
      </c>
      <c r="Z32" s="39">
        <f t="shared" si="20"/>
        <v>2.1283886591593424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1.6477946281433113</v>
      </c>
      <c r="H33" s="37">
        <f t="shared" si="2"/>
        <v>1.6747860709826159</v>
      </c>
      <c r="I33" s="38">
        <f t="shared" si="3"/>
        <v>1.5935723304748528</v>
      </c>
      <c r="J33" s="37">
        <f t="shared" si="4"/>
        <v>1.618304510911305</v>
      </c>
      <c r="K33" s="38">
        <f t="shared" si="5"/>
        <v>2.0588109970092772</v>
      </c>
      <c r="L33" s="37">
        <f t="shared" si="6"/>
        <v>2.1029281218846636</v>
      </c>
      <c r="M33" s="38">
        <f t="shared" si="7"/>
        <v>2.1335603713989251</v>
      </c>
      <c r="N33" s="37">
        <f t="shared" si="8"/>
        <v>2.1807920535405469</v>
      </c>
      <c r="O33" s="38">
        <f t="shared" si="9"/>
        <v>2.0917608261108391</v>
      </c>
      <c r="P33" s="37">
        <f t="shared" si="10"/>
        <v>2.1372508605321241</v>
      </c>
      <c r="Q33" s="38">
        <f t="shared" si="11"/>
        <v>2.1646568298339841</v>
      </c>
      <c r="R33" s="37">
        <f t="shared" si="12"/>
        <v>2.2131841977437334</v>
      </c>
      <c r="S33" s="38">
        <f t="shared" si="13"/>
        <v>2.1897531509399415</v>
      </c>
      <c r="T33" s="37">
        <f t="shared" si="14"/>
        <v>2.2393261988957724</v>
      </c>
      <c r="U33" s="38">
        <f t="shared" si="15"/>
        <v>2.2596979141235347</v>
      </c>
      <c r="V33" s="37">
        <f t="shared" si="16"/>
        <v>2.3121853272120152</v>
      </c>
      <c r="W33" s="38">
        <f t="shared" si="17"/>
        <v>2.2645544052124023</v>
      </c>
      <c r="X33" s="37">
        <f t="shared" si="18"/>
        <v>2.3172441720962524</v>
      </c>
      <c r="Y33" s="38">
        <f t="shared" si="19"/>
        <v>2.1774490356445315</v>
      </c>
      <c r="Z33" s="39">
        <f t="shared" si="20"/>
        <v>2.2265094121297206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1.7017775138219207</v>
      </c>
      <c r="H34" s="37">
        <f t="shared" si="2"/>
        <v>1.7287689566612254</v>
      </c>
      <c r="I34" s="38">
        <f t="shared" si="3"/>
        <v>1.6430366913477572</v>
      </c>
      <c r="J34" s="37">
        <f t="shared" si="4"/>
        <v>1.6677688717842094</v>
      </c>
      <c r="K34" s="38">
        <f t="shared" si="5"/>
        <v>2.1470452467600505</v>
      </c>
      <c r="L34" s="37">
        <f t="shared" si="6"/>
        <v>2.1911623716354374</v>
      </c>
      <c r="M34" s="38">
        <f t="shared" si="7"/>
        <v>2.2280237356821688</v>
      </c>
      <c r="N34" s="37">
        <f t="shared" si="8"/>
        <v>2.2752554178237907</v>
      </c>
      <c r="O34" s="38">
        <f t="shared" si="9"/>
        <v>2.1827408949534091</v>
      </c>
      <c r="P34" s="37">
        <f t="shared" si="10"/>
        <v>2.228230929374694</v>
      </c>
      <c r="Q34" s="38">
        <f t="shared" si="11"/>
        <v>2.2617115656534827</v>
      </c>
      <c r="R34" s="37">
        <f t="shared" si="12"/>
        <v>2.3102389335632321</v>
      </c>
      <c r="S34" s="38">
        <f t="shared" si="13"/>
        <v>2.2888992468516034</v>
      </c>
      <c r="T34" s="37">
        <f t="shared" si="14"/>
        <v>2.3384722948074343</v>
      </c>
      <c r="U34" s="38">
        <f t="shared" si="15"/>
        <v>2.3646727403004961</v>
      </c>
      <c r="V34" s="37">
        <f t="shared" si="16"/>
        <v>2.4171601533889771</v>
      </c>
      <c r="W34" s="38">
        <f t="shared" si="17"/>
        <v>2.3699339389801026</v>
      </c>
      <c r="X34" s="37">
        <f t="shared" si="18"/>
        <v>2.4226237058639528</v>
      </c>
      <c r="Y34" s="38">
        <f t="shared" si="19"/>
        <v>2.2755697886149093</v>
      </c>
      <c r="Z34" s="39">
        <f t="shared" si="20"/>
        <v>2.324630165100098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1.75576039950053</v>
      </c>
      <c r="H35" s="37">
        <f>(G35+G36)/2</f>
        <v>1.7827518423398341</v>
      </c>
      <c r="I35" s="38">
        <f t="shared" si="3"/>
        <v>1.6925010522206616</v>
      </c>
      <c r="J35" s="37">
        <f>(I35+I36)/2</f>
        <v>1.7172332326571143</v>
      </c>
      <c r="K35" s="38">
        <f t="shared" si="5"/>
        <v>2.2352794965108238</v>
      </c>
      <c r="L35" s="37">
        <f>(K35+K36)/2</f>
        <v>2.2793966213862102</v>
      </c>
      <c r="M35" s="38">
        <f t="shared" si="7"/>
        <v>2.3224870999654126</v>
      </c>
      <c r="N35" s="37">
        <f>(M35+M36)/2</f>
        <v>2.3697187821070349</v>
      </c>
      <c r="O35" s="38">
        <f t="shared" si="9"/>
        <v>2.273720963795979</v>
      </c>
      <c r="P35" s="37">
        <f>(O35+O36)/2</f>
        <v>2.3192109982172644</v>
      </c>
      <c r="Q35" s="38">
        <f t="shared" si="11"/>
        <v>2.3587663014729814</v>
      </c>
      <c r="R35" s="37">
        <f>(Q35+Q36)/2</f>
        <v>2.4072936693827307</v>
      </c>
      <c r="S35" s="38">
        <f t="shared" si="13"/>
        <v>2.3880453427632653</v>
      </c>
      <c r="T35" s="37">
        <f>(S35+S36)/2</f>
        <v>2.4376183907190958</v>
      </c>
      <c r="U35" s="38">
        <f t="shared" si="15"/>
        <v>2.4696475664774575</v>
      </c>
      <c r="V35" s="37">
        <f>(U35+U36)/2</f>
        <v>2.522134979565938</v>
      </c>
      <c r="W35" s="38">
        <f t="shared" si="17"/>
        <v>2.475313472747803</v>
      </c>
      <c r="X35" s="37">
        <f>(W35+W36)/2</f>
        <v>2.5280032396316532</v>
      </c>
      <c r="Y35" s="38">
        <f t="shared" si="19"/>
        <v>2.3736905415852871</v>
      </c>
      <c r="Z35" s="39">
        <f>(Y35+Y36)/2</f>
        <v>2.4227509180704754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upfactors99!C2</f>
        <v>1.8097432851791382</v>
      </c>
      <c r="H36" s="30">
        <f>upfactors99!E2</f>
        <v>2.5525224208831787</v>
      </c>
      <c r="I36" s="30">
        <f>upfactors99!C3</f>
        <v>1.7419654130935669</v>
      </c>
      <c r="J36" s="30">
        <f>upfactors99!E3</f>
        <v>2.4436957836151123</v>
      </c>
      <c r="K36" s="29">
        <f>upfactors99!C4</f>
        <v>2.3235137462615967</v>
      </c>
      <c r="L36" s="30">
        <f>upfactors99!E4</f>
        <v>3.4496450424194336</v>
      </c>
      <c r="M36" s="30">
        <f>upfactors99!C5</f>
        <v>2.4169504642486572</v>
      </c>
      <c r="N36" s="30">
        <f>upfactors99!E5</f>
        <v>3.5692894458770752</v>
      </c>
      <c r="O36" s="30">
        <f>upfactors99!C6</f>
        <v>2.3647010326385498</v>
      </c>
      <c r="P36" s="30">
        <f>upfactors99!E6</f>
        <v>3.3404479026794434</v>
      </c>
      <c r="Q36" s="30">
        <f>upfactors99!C7</f>
        <v>2.4558210372924805</v>
      </c>
      <c r="R36" s="30">
        <f>upfactors99!E7</f>
        <v>3.4696550369262695</v>
      </c>
      <c r="S36" s="30">
        <f>upfactors99!C8</f>
        <v>2.4871914386749268</v>
      </c>
      <c r="T36" s="30">
        <f>upfactors99!E8</f>
        <v>3.5370650291442871</v>
      </c>
      <c r="U36" s="30">
        <f>upfactors99!C9</f>
        <v>2.5746223926544189</v>
      </c>
      <c r="V36" s="30">
        <f>upfactors99!E9</f>
        <v>3.6518673896789551</v>
      </c>
      <c r="W36" s="30">
        <f>upfactors99!C10</f>
        <v>2.5806930065155029</v>
      </c>
      <c r="X36" s="30">
        <f>upfactors99!E10</f>
        <v>3.6617462635040283</v>
      </c>
      <c r="Y36" s="30">
        <f>upfactors99!C11</f>
        <v>2.4718112945556641</v>
      </c>
      <c r="Z36" s="31">
        <f>upfactors99!E11</f>
        <v>3.575664758682251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W10:X11"/>
    <mergeCell ref="W12:W16"/>
    <mergeCell ref="X12:X16"/>
    <mergeCell ref="M12:M16"/>
    <mergeCell ref="N12:N16"/>
    <mergeCell ref="O10:P11"/>
    <mergeCell ref="O12:O16"/>
    <mergeCell ref="P12:P16"/>
    <mergeCell ref="Q10:R11"/>
    <mergeCell ref="Q12:Q16"/>
    <mergeCell ref="R12:R16"/>
    <mergeCell ref="G12:G16"/>
    <mergeCell ref="H12:H16"/>
    <mergeCell ref="G10:H11"/>
    <mergeCell ref="Y10:Z11"/>
    <mergeCell ref="Y12:Y16"/>
    <mergeCell ref="Z12:Z16"/>
    <mergeCell ref="S10:T11"/>
    <mergeCell ref="S12:S16"/>
    <mergeCell ref="T12:T16"/>
    <mergeCell ref="U10:V11"/>
    <mergeCell ref="U12:U16"/>
    <mergeCell ref="V12:V16"/>
    <mergeCell ref="M10:N11"/>
    <mergeCell ref="A10:A16"/>
    <mergeCell ref="B10:B16"/>
    <mergeCell ref="C10:C16"/>
    <mergeCell ref="D10:D16"/>
    <mergeCell ref="E10:E16"/>
    <mergeCell ref="F10:F16"/>
    <mergeCell ref="I10:J11"/>
    <mergeCell ref="I12:I16"/>
    <mergeCell ref="J12:J16"/>
    <mergeCell ref="K10:L11"/>
    <mergeCell ref="K12:K16"/>
    <mergeCell ref="L12:L16"/>
  </mergeCells>
  <pageMargins left="0.75" right="0.75" top="1" bottom="1" header="0.5" footer="0.5"/>
  <ignoredErrors>
    <ignoredError sqref="H18" formula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U21"/>
  <sheetViews>
    <sheetView workbookViewId="0">
      <selection activeCell="D19" sqref="D19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CompUpFactorLeb!G17</f>
        <v>1</v>
      </c>
      <c r="C2" s="28">
        <f>CompUpFactorLeb!H17</f>
        <v>1.005398288567861</v>
      </c>
      <c r="D2" s="28">
        <f>CompUpFactorLeb!I17</f>
        <v>1</v>
      </c>
      <c r="E2" s="28">
        <f>CompUpFactorLeb!J17</f>
        <v>1.0049464360872904</v>
      </c>
      <c r="F2" s="28">
        <f>CompUpFactorLeb!K17</f>
        <v>1</v>
      </c>
      <c r="G2" s="28">
        <f>CompUpFactorLeb!L17</f>
        <v>1.0088234249750774</v>
      </c>
      <c r="H2" s="28">
        <f>CompUpFactorLeb!M17</f>
        <v>1</v>
      </c>
      <c r="I2" s="28">
        <f>CompUpFactorLeb!N17</f>
        <v>1.0094463364283244</v>
      </c>
      <c r="J2" s="28">
        <f>CompUpFactorLeb!O17</f>
        <v>1</v>
      </c>
      <c r="K2" s="28">
        <f>CompUpFactorLeb!P17</f>
        <v>1.009098006884257</v>
      </c>
      <c r="L2" s="28">
        <f>CompUpFactorLeb!Q17</f>
        <v>1</v>
      </c>
      <c r="M2" s="28">
        <f>CompUpFactorLeb!R17</f>
        <v>1.00970547358195</v>
      </c>
      <c r="N2" s="28">
        <f>CompUpFactorLeb!S17</f>
        <v>1</v>
      </c>
      <c r="O2" s="28">
        <f>CompUpFactorLeb!T17</f>
        <v>1.0099146095911662</v>
      </c>
      <c r="P2" s="28">
        <f>CompUpFactorLeb!U17</f>
        <v>1</v>
      </c>
      <c r="Q2" s="28">
        <f>CompUpFactorLeb!V17</f>
        <v>1.010497482617696</v>
      </c>
      <c r="R2" s="28">
        <f>CompUpFactorLeb!W17</f>
        <v>1</v>
      </c>
      <c r="S2" s="28">
        <f>CompUpFactorLeb!X17</f>
        <v>1.01053795337677</v>
      </c>
      <c r="T2" s="28">
        <f>CompUpFactorLeb!Y17</f>
        <v>1</v>
      </c>
      <c r="U2" s="28">
        <f>CompUpFactorLeb!Z17</f>
        <v>1.0098120752970376</v>
      </c>
    </row>
    <row r="3">
      <c r="A3">
        <v>0.81</v>
      </c>
      <c r="B3" s="28">
        <f>CompUpFactorLeb!G18</f>
        <v>1.0107965771357219</v>
      </c>
      <c r="C3" s="28">
        <f>CompUpFactorLeb!H18</f>
        <v>1.0161948657035829</v>
      </c>
      <c r="D3" s="28">
        <f>CompUpFactorLeb!I18</f>
        <v>1.0098928721745808</v>
      </c>
      <c r="E3" s="28">
        <f>CompUpFactorLeb!J18</f>
        <v>1.0148393082618712</v>
      </c>
      <c r="F3" s="28">
        <f>CompUpFactorLeb!K18</f>
        <v>1.0176468499501545</v>
      </c>
      <c r="G3" s="28">
        <f>CompUpFactorLeb!L18</f>
        <v>1.0264702749252317</v>
      </c>
      <c r="H3" s="28">
        <f>CompUpFactorLeb!M18</f>
        <v>1.0188926728566488</v>
      </c>
      <c r="I3" s="28">
        <f>CompUpFactorLeb!N18</f>
        <v>1.0283390092849731</v>
      </c>
      <c r="J3" s="28">
        <f>CompUpFactorLeb!O18</f>
        <v>1.018196013768514</v>
      </c>
      <c r="K3" s="28">
        <f>CompUpFactorLeb!P18</f>
        <v>1.027294020652771</v>
      </c>
      <c r="L3" s="28">
        <f>CompUpFactorLeb!Q18</f>
        <v>1.0194109471638997</v>
      </c>
      <c r="M3" s="28">
        <f>CompUpFactorLeb!R18</f>
        <v>1.0291164207458494</v>
      </c>
      <c r="N3" s="28">
        <f>CompUpFactorLeb!S18</f>
        <v>1.0198292191823324</v>
      </c>
      <c r="O3" s="28">
        <f>CompUpFactorLeb!T18</f>
        <v>1.0297438287734986</v>
      </c>
      <c r="P3" s="28">
        <f>CompUpFactorLeb!U18</f>
        <v>1.0209949652353922</v>
      </c>
      <c r="Q3" s="28">
        <f>CompUpFactorLeb!V18</f>
        <v>1.0314924478530885</v>
      </c>
      <c r="R3" s="28">
        <f>CompUpFactorLeb!W18</f>
        <v>1.02107590675354</v>
      </c>
      <c r="S3" s="28">
        <f>CompUpFactorLeb!X18</f>
        <v>1.03161386013031</v>
      </c>
      <c r="T3" s="28">
        <f>CompUpFactorLeb!Y18</f>
        <v>1.0196241505940755</v>
      </c>
      <c r="U3" s="28">
        <f>CompUpFactorLeb!Z18</f>
        <v>1.0294362258911134</v>
      </c>
    </row>
    <row r="4">
      <c r="A4">
        <v>0.82</v>
      </c>
      <c r="B4" s="28">
        <f>CompUpFactorLeb!G19</f>
        <v>1.0215931542714438</v>
      </c>
      <c r="C4" s="28">
        <f>CompUpFactorLeb!H19</f>
        <v>1.0323897314071657</v>
      </c>
      <c r="D4" s="28">
        <f>CompUpFactorLeb!I19</f>
        <v>1.0197857443491616</v>
      </c>
      <c r="E4" s="28">
        <f>CompUpFactorLeb!J19</f>
        <v>1.0296786165237424</v>
      </c>
      <c r="F4" s="28">
        <f>CompUpFactorLeb!K19</f>
        <v>1.0352936999003091</v>
      </c>
      <c r="G4" s="28">
        <f>CompUpFactorLeb!L19</f>
        <v>1.0529405498504638</v>
      </c>
      <c r="H4" s="28">
        <f>CompUpFactorLeb!M19</f>
        <v>1.0377853457132975</v>
      </c>
      <c r="I4" s="28">
        <f>CompUpFactorLeb!N19</f>
        <v>1.0566780185699463</v>
      </c>
      <c r="J4" s="28">
        <f>CompUpFactorLeb!O19</f>
        <v>1.036392027537028</v>
      </c>
      <c r="K4" s="28">
        <f>CompUpFactorLeb!P19</f>
        <v>1.054588041305542</v>
      </c>
      <c r="L4" s="28">
        <f>CompUpFactorLeb!Q19</f>
        <v>1.0388218943277994</v>
      </c>
      <c r="M4" s="28">
        <f>CompUpFactorLeb!R19</f>
        <v>1.0582328414916993</v>
      </c>
      <c r="N4" s="28">
        <f>CompUpFactorLeb!S19</f>
        <v>1.0396584383646648</v>
      </c>
      <c r="O4" s="28">
        <f>CompUpFactorLeb!T19</f>
        <v>1.0594876575469971</v>
      </c>
      <c r="P4" s="28">
        <f>CompUpFactorLeb!U19</f>
        <v>1.0419899304707845</v>
      </c>
      <c r="Q4" s="28">
        <f>CompUpFactorLeb!V19</f>
        <v>1.0629848957061767</v>
      </c>
      <c r="R4" s="28">
        <f>CompUpFactorLeb!W19</f>
        <v>1.04215181350708</v>
      </c>
      <c r="S4" s="28">
        <f>CompUpFactorLeb!X19</f>
        <v>1.06322772026062</v>
      </c>
      <c r="T4" s="28">
        <f>CompUpFactorLeb!Y19</f>
        <v>1.039248301188151</v>
      </c>
      <c r="U4" s="28">
        <f>CompUpFactorLeb!Z19</f>
        <v>1.0588724517822266</v>
      </c>
    </row>
    <row r="5">
      <c r="A5">
        <v>0.83</v>
      </c>
      <c r="B5" s="28">
        <f>CompUpFactorLeb!G20</f>
        <v>1.0431863085428874</v>
      </c>
      <c r="C5" s="28">
        <f>CompUpFactorLeb!H20</f>
        <v>1.0539828856786091</v>
      </c>
      <c r="D5" s="28">
        <f>CompUpFactorLeb!I20</f>
        <v>1.0395714886983234</v>
      </c>
      <c r="E5" s="28">
        <f>CompUpFactorLeb!J20</f>
        <v>1.0494643608729044</v>
      </c>
      <c r="F5" s="28">
        <f>CompUpFactorLeb!K20</f>
        <v>1.0705873998006183</v>
      </c>
      <c r="G5" s="28">
        <f>CompUpFactorLeb!L20</f>
        <v>1.0882342497507729</v>
      </c>
      <c r="H5" s="28">
        <f>CompUpFactorLeb!M20</f>
        <v>1.075570691426595</v>
      </c>
      <c r="I5" s="28">
        <f>CompUpFactorLeb!N20</f>
        <v>1.0944633642832438</v>
      </c>
      <c r="J5" s="28">
        <f>CompUpFactorLeb!O20</f>
        <v>1.0727840550740559</v>
      </c>
      <c r="K5" s="28">
        <f>CompUpFactorLeb!P20</f>
        <v>1.0909800688425699</v>
      </c>
      <c r="L5" s="28">
        <f>CompUpFactorLeb!Q20</f>
        <v>1.077643788655599</v>
      </c>
      <c r="M5" s="28">
        <f>CompUpFactorLeb!R20</f>
        <v>1.0970547358194986</v>
      </c>
      <c r="N5" s="28">
        <f>CompUpFactorLeb!S20</f>
        <v>1.0793168767293295</v>
      </c>
      <c r="O5" s="28">
        <f>CompUpFactorLeb!T20</f>
        <v>1.0991460959116619</v>
      </c>
      <c r="P5" s="28">
        <f>CompUpFactorLeb!U20</f>
        <v>1.083979860941569</v>
      </c>
      <c r="Q5" s="28">
        <f>CompUpFactorLeb!V20</f>
        <v>1.1049748261769612</v>
      </c>
      <c r="R5" s="28">
        <f>CompUpFactorLeb!W20</f>
        <v>1.0843036270141599</v>
      </c>
      <c r="S5" s="28">
        <f>CompUpFactorLeb!X20</f>
        <v>1.1053795337676999</v>
      </c>
      <c r="T5" s="28">
        <f>CompUpFactorLeb!Y20</f>
        <v>1.0784966023763021</v>
      </c>
      <c r="U5" s="28">
        <f>CompUpFactorLeb!Z20</f>
        <v>1.0981207529703776</v>
      </c>
    </row>
    <row r="6">
      <c r="A6">
        <v>0.84</v>
      </c>
      <c r="B6" s="28">
        <f>CompUpFactorLeb!G21</f>
        <v>1.064779462814331</v>
      </c>
      <c r="C6" s="28">
        <f>CompUpFactorLeb!H21</f>
        <v>1.0809743285179136</v>
      </c>
      <c r="D6" s="28">
        <f>CompUpFactorLeb!I21</f>
        <v>1.0593572330474852</v>
      </c>
      <c r="E6" s="28">
        <f>CompUpFactorLeb!J21</f>
        <v>1.0741965413093566</v>
      </c>
      <c r="F6" s="28">
        <f>CompUpFactorLeb!K21</f>
        <v>1.1058810997009276</v>
      </c>
      <c r="G6" s="28">
        <f>CompUpFactorLeb!L21</f>
        <v>1.1323513746261595</v>
      </c>
      <c r="H6" s="28">
        <f>CompUpFactorLeb!M21</f>
        <v>1.1133560371398925</v>
      </c>
      <c r="I6" s="28">
        <f>CompUpFactorLeb!N21</f>
        <v>1.1416950464248656</v>
      </c>
      <c r="J6" s="28">
        <f>CompUpFactorLeb!O21</f>
        <v>1.1091760826110839</v>
      </c>
      <c r="K6" s="28">
        <f>CompUpFactorLeb!P21</f>
        <v>1.1364701032638549</v>
      </c>
      <c r="L6" s="28">
        <f>CompUpFactorLeb!Q21</f>
        <v>1.1164656829833985</v>
      </c>
      <c r="M6" s="28">
        <f>CompUpFactorLeb!R21</f>
        <v>1.1455821037292482</v>
      </c>
      <c r="N6" s="28">
        <f>CompUpFactorLeb!S21</f>
        <v>1.1189753150939943</v>
      </c>
      <c r="O6" s="28">
        <f>CompUpFactorLeb!T21</f>
        <v>1.1487191438674929</v>
      </c>
      <c r="P6" s="28">
        <f>CompUpFactorLeb!U21</f>
        <v>1.1259697914123534</v>
      </c>
      <c r="Q6" s="28">
        <f>CompUpFactorLeb!V21</f>
        <v>1.1574622392654419</v>
      </c>
      <c r="R6" s="28">
        <f>CompUpFactorLeb!W21</f>
        <v>1.1264554405212399</v>
      </c>
      <c r="S6" s="28">
        <f>CompUpFactorLeb!X21</f>
        <v>1.1580693006515501</v>
      </c>
      <c r="T6" s="28">
        <f>CompUpFactorLeb!Y21</f>
        <v>1.1177449035644531</v>
      </c>
      <c r="U6" s="28">
        <f>CompUpFactorLeb!Z21</f>
        <v>1.1471811294555665</v>
      </c>
    </row>
    <row r="7">
      <c r="A7">
        <v>0.85</v>
      </c>
      <c r="B7" s="28">
        <f>CompUpFactorLeb!G22</f>
        <v>1.0971691942214965</v>
      </c>
      <c r="C7" s="28">
        <f>CompUpFactorLeb!H22</f>
        <v>1.1133640599250794</v>
      </c>
      <c r="D7" s="28">
        <f>CompUpFactorLeb!I22</f>
        <v>1.0890358495712278</v>
      </c>
      <c r="E7" s="28">
        <f>CompUpFactorLeb!J22</f>
        <v>1.103875157833099</v>
      </c>
      <c r="F7" s="28">
        <f>CompUpFactorLeb!K22</f>
        <v>1.1588216495513914</v>
      </c>
      <c r="G7" s="28">
        <f>CompUpFactorLeb!L22</f>
        <v>1.1852919244766233</v>
      </c>
      <c r="H7" s="28">
        <f>CompUpFactorLeb!M22</f>
        <v>1.1700340557098388</v>
      </c>
      <c r="I7" s="28">
        <f>CompUpFactorLeb!N22</f>
        <v>1.1983730649948119</v>
      </c>
      <c r="J7" s="28">
        <f>CompUpFactorLeb!O22</f>
        <v>1.1637641239166259</v>
      </c>
      <c r="K7" s="28">
        <f>CompUpFactorLeb!P22</f>
        <v>1.1910581445693968</v>
      </c>
      <c r="L7" s="28">
        <f>CompUpFactorLeb!Q22</f>
        <v>1.1746985244750978</v>
      </c>
      <c r="M7" s="28">
        <f>CompUpFactorLeb!R22</f>
        <v>1.2038149452209475</v>
      </c>
      <c r="N7" s="28">
        <f>CompUpFactorLeb!S22</f>
        <v>1.1784629726409914</v>
      </c>
      <c r="O7" s="28">
        <f>CompUpFactorLeb!T22</f>
        <v>1.20820680141449</v>
      </c>
      <c r="P7" s="28">
        <f>CompUpFactorLeb!U22</f>
        <v>1.1889546871185301</v>
      </c>
      <c r="Q7" s="28">
        <f>CompUpFactorLeb!V22</f>
        <v>1.2204471349716184</v>
      </c>
      <c r="R7" s="28">
        <f>CompUpFactorLeb!W22</f>
        <v>1.1896831607818601</v>
      </c>
      <c r="S7" s="28">
        <f>CompUpFactorLeb!X22</f>
        <v>1.2212970209121701</v>
      </c>
      <c r="T7" s="28">
        <f>CompUpFactorLeb!Y22</f>
        <v>1.1766173553466797</v>
      </c>
      <c r="U7" s="28">
        <f>CompUpFactorLeb!Z22</f>
        <v>1.2060535812377928</v>
      </c>
    </row>
    <row r="8">
      <c r="A8">
        <v>0.86</v>
      </c>
      <c r="B8" s="28">
        <f>CompUpFactorLeb!G23</f>
        <v>1.129558925628662</v>
      </c>
      <c r="C8" s="28">
        <f>CompUpFactorLeb!H23</f>
        <v>1.1511520799001058</v>
      </c>
      <c r="D8" s="28">
        <f>CompUpFactorLeb!I23</f>
        <v>1.1187144660949704</v>
      </c>
      <c r="E8" s="28">
        <f>CompUpFactorLeb!J23</f>
        <v>1.1385002104441322</v>
      </c>
      <c r="F8" s="28">
        <f>CompUpFactorLeb!K23</f>
        <v>1.2117621994018553</v>
      </c>
      <c r="G8" s="28">
        <f>CompUpFactorLeb!L23</f>
        <v>1.2470558993021645</v>
      </c>
      <c r="H8" s="28">
        <f>CompUpFactorLeb!M23</f>
        <v>1.226712074279785</v>
      </c>
      <c r="I8" s="28">
        <f>CompUpFactorLeb!N23</f>
        <v>1.2644974199930825</v>
      </c>
      <c r="J8" s="28">
        <f>CompUpFactorLeb!O23</f>
        <v>1.2183521652221678</v>
      </c>
      <c r="K8" s="28">
        <f>CompUpFactorLeb!P23</f>
        <v>1.2547441927591958</v>
      </c>
      <c r="L8" s="28">
        <f>CompUpFactorLeb!Q23</f>
        <v>1.2329313659667971</v>
      </c>
      <c r="M8" s="28">
        <f>CompUpFactorLeb!R23</f>
        <v>1.2717532602945965</v>
      </c>
      <c r="N8" s="28">
        <f>CompUpFactorLeb!S23</f>
        <v>1.2379506301879886</v>
      </c>
      <c r="O8" s="28">
        <f>CompUpFactorLeb!T23</f>
        <v>1.2776090685526533</v>
      </c>
      <c r="P8" s="28">
        <f>CompUpFactorLeb!U23</f>
        <v>1.2519395828247069</v>
      </c>
      <c r="Q8" s="28">
        <f>CompUpFactorLeb!V23</f>
        <v>1.2939295132954913</v>
      </c>
      <c r="R8" s="28">
        <f>CompUpFactorLeb!W23</f>
        <v>1.2529108810424803</v>
      </c>
      <c r="S8" s="28">
        <f>CompUpFactorLeb!X23</f>
        <v>1.2950626945495602</v>
      </c>
      <c r="T8" s="28">
        <f>CompUpFactorLeb!Y23</f>
        <v>1.2354898071289062</v>
      </c>
      <c r="U8" s="28">
        <f>CompUpFactorLeb!Z23</f>
        <v>1.2747381083170573</v>
      </c>
    </row>
    <row r="9">
      <c r="A9">
        <v>0.87</v>
      </c>
      <c r="B9" s="28">
        <f>CompUpFactorLeb!G24</f>
        <v>1.1727452341715494</v>
      </c>
      <c r="C9" s="28">
        <f>CompUpFactorLeb!H24</f>
        <v>1.194338388442993</v>
      </c>
      <c r="D9" s="28">
        <f>CompUpFactorLeb!I24</f>
        <v>1.158285954793294</v>
      </c>
      <c r="E9" s="28">
        <f>CompUpFactorLeb!J24</f>
        <v>1.1780716991424558</v>
      </c>
      <c r="F9" s="28">
        <f>CompUpFactorLeb!K24</f>
        <v>1.2823495992024738</v>
      </c>
      <c r="G9" s="28">
        <f>CompUpFactorLeb!L24</f>
        <v>1.3176432991027831</v>
      </c>
      <c r="H9" s="28">
        <f>CompUpFactorLeb!M24</f>
        <v>1.30228276570638</v>
      </c>
      <c r="I9" s="28">
        <f>CompUpFactorLeb!N24</f>
        <v>1.3400681114196775</v>
      </c>
      <c r="J9" s="28">
        <f>CompUpFactorLeb!O24</f>
        <v>1.2911362202962238</v>
      </c>
      <c r="K9" s="28">
        <f>CompUpFactorLeb!P24</f>
        <v>1.3275282478332517</v>
      </c>
      <c r="L9" s="28">
        <f>CompUpFactorLeb!Q24</f>
        <v>1.310575154622396</v>
      </c>
      <c r="M9" s="28">
        <f>CompUpFactorLeb!R24</f>
        <v>1.3493970489501956</v>
      </c>
      <c r="N9" s="28">
        <f>CompUpFactorLeb!S24</f>
        <v>1.3172675069173181</v>
      </c>
      <c r="O9" s="28">
        <f>CompUpFactorLeb!T24</f>
        <v>1.3569259452819828</v>
      </c>
      <c r="P9" s="28">
        <f>CompUpFactorLeb!U24</f>
        <v>1.3359194437662758</v>
      </c>
      <c r="Q9" s="28">
        <f>CompUpFactorLeb!V24</f>
        <v>1.3779093742370603</v>
      </c>
      <c r="R9" s="28">
        <f>CompUpFactorLeb!W24</f>
        <v>1.3372145080566404</v>
      </c>
      <c r="S9" s="28">
        <f>CompUpFactorLeb!X24</f>
        <v>1.3793663215637206</v>
      </c>
      <c r="T9" s="28">
        <f>CompUpFactorLeb!Y24</f>
        <v>1.3139864095052083</v>
      </c>
      <c r="U9" s="28">
        <f>CompUpFactorLeb!Z24</f>
        <v>1.3532347106933593</v>
      </c>
    </row>
    <row r="10">
      <c r="A10">
        <v>0.88</v>
      </c>
      <c r="B10" s="28">
        <f>CompUpFactorLeb!G25</f>
        <v>1.2159315427144368</v>
      </c>
      <c r="C10" s="28">
        <f>CompUpFactorLeb!H25</f>
        <v>1.2429229855537414</v>
      </c>
      <c r="D10" s="28">
        <f>CompUpFactorLeb!I25</f>
        <v>1.1978574434916176</v>
      </c>
      <c r="E10" s="28">
        <f>CompUpFactorLeb!J25</f>
        <v>1.2225896239280698</v>
      </c>
      <c r="F10" s="28">
        <f>CompUpFactorLeb!K25</f>
        <v>1.3529369990030924</v>
      </c>
      <c r="G10" s="28">
        <f>CompUpFactorLeb!L25</f>
        <v>1.3970541238784788</v>
      </c>
      <c r="H10" s="28">
        <f>CompUpFactorLeb!M25</f>
        <v>1.377853457132975</v>
      </c>
      <c r="I10" s="28">
        <f>CompUpFactorLeb!N25</f>
        <v>1.4250851392745969</v>
      </c>
      <c r="J10" s="28">
        <f>CompUpFactorLeb!O25</f>
        <v>1.3639202753702797</v>
      </c>
      <c r="K10" s="28">
        <f>CompUpFactorLeb!P25</f>
        <v>1.4094103097915647</v>
      </c>
      <c r="L10" s="28">
        <f>CompUpFactorLeb!Q25</f>
        <v>1.388218943277995</v>
      </c>
      <c r="M10" s="28">
        <f>CompUpFactorLeb!R25</f>
        <v>1.4367463111877443</v>
      </c>
      <c r="N10" s="28">
        <f>CompUpFactorLeb!S25</f>
        <v>1.3965843836466476</v>
      </c>
      <c r="O10" s="28">
        <f>CompUpFactorLeb!T25</f>
        <v>1.4461574316024786</v>
      </c>
      <c r="P10" s="28">
        <f>CompUpFactorLeb!U25</f>
        <v>1.4198993047078448</v>
      </c>
      <c r="Q10" s="28">
        <f>CompUpFactorLeb!V25</f>
        <v>1.4723867177963252</v>
      </c>
      <c r="R10" s="28">
        <f>CompUpFactorLeb!W25</f>
        <v>1.4215181350708006</v>
      </c>
      <c r="S10" s="28">
        <f>CompUpFactorLeb!X25</f>
        <v>1.4742079019546508</v>
      </c>
      <c r="T10" s="28">
        <f>CompUpFactorLeb!Y25</f>
        <v>1.3924830118815104</v>
      </c>
      <c r="U10" s="28">
        <f>CompUpFactorLeb!Z25</f>
        <v>1.441543388366699</v>
      </c>
    </row>
    <row r="11">
      <c r="A11">
        <v>0.89</v>
      </c>
      <c r="B11" s="28">
        <f>CompUpFactorLeb!G26</f>
        <v>1.2699144283930461</v>
      </c>
      <c r="C11" s="28">
        <f>CompUpFactorLeb!H26</f>
        <v>1.2969058712323509</v>
      </c>
      <c r="D11" s="28">
        <f>CompUpFactorLeb!I26</f>
        <v>1.247321804364522</v>
      </c>
      <c r="E11" s="28">
        <f>CompUpFactorLeb!J26</f>
        <v>1.2720539848009742</v>
      </c>
      <c r="F11" s="28">
        <f>CompUpFactorLeb!K26</f>
        <v>1.4411712487538655</v>
      </c>
      <c r="G11" s="28">
        <f>CompUpFactorLeb!L26</f>
        <v>1.4852883736292521</v>
      </c>
      <c r="H11" s="28">
        <f>CompUpFactorLeb!M26</f>
        <v>1.4723168214162188</v>
      </c>
      <c r="I11" s="28">
        <f>CompUpFactorLeb!N26</f>
        <v>1.5195485035578407</v>
      </c>
      <c r="J11" s="28">
        <f>CompUpFactorLeb!O26</f>
        <v>1.4549003442128496</v>
      </c>
      <c r="K11" s="28">
        <f>CompUpFactorLeb!P26</f>
        <v>1.5003903786341346</v>
      </c>
      <c r="L11" s="28">
        <f>CompUpFactorLeb!Q26</f>
        <v>1.4852736790974936</v>
      </c>
      <c r="M11" s="28">
        <f>CompUpFactorLeb!R26</f>
        <v>1.533801047007243</v>
      </c>
      <c r="N11" s="28">
        <f>CompUpFactorLeb!S26</f>
        <v>1.4957304795583093</v>
      </c>
      <c r="O11" s="28">
        <f>CompUpFactorLeb!T26</f>
        <v>1.54530352751414</v>
      </c>
      <c r="P11" s="28">
        <f>CompUpFactorLeb!U26</f>
        <v>1.5248741308848059</v>
      </c>
      <c r="Q11" s="28">
        <f>CompUpFactorLeb!V26</f>
        <v>1.5773615439732867</v>
      </c>
      <c r="R11" s="28">
        <f>CompUpFactorLeb!W26</f>
        <v>1.5268976688385008</v>
      </c>
      <c r="S11" s="28">
        <f>CompUpFactorLeb!X26</f>
        <v>1.5795874357223507</v>
      </c>
      <c r="T11" s="28">
        <f>CompUpFactorLeb!Y26</f>
        <v>1.4906037648518879</v>
      </c>
      <c r="U11" s="28">
        <f>CompUpFactorLeb!Z26</f>
        <v>1.5396641413370769</v>
      </c>
    </row>
    <row r="12">
      <c r="A12">
        <v>0.9</v>
      </c>
      <c r="B12" s="28">
        <f>CompUpFactorLeb!G27</f>
        <v>1.3238973140716555</v>
      </c>
      <c r="C12" s="28">
        <f>CompUpFactorLeb!H27</f>
        <v>1.35088875691096</v>
      </c>
      <c r="D12" s="28">
        <f>CompUpFactorLeb!I27</f>
        <v>1.2967861652374264</v>
      </c>
      <c r="E12" s="28">
        <f>CompUpFactorLeb!J27</f>
        <v>1.3215183456738786</v>
      </c>
      <c r="F12" s="28">
        <f>CompUpFactorLeb!K27</f>
        <v>1.5294054985046386</v>
      </c>
      <c r="G12" s="28">
        <f>CompUpFactorLeb!L27</f>
        <v>1.573522623380025</v>
      </c>
      <c r="H12" s="28">
        <f>CompUpFactorLeb!M27</f>
        <v>1.5667801856994625</v>
      </c>
      <c r="I12" s="28">
        <f>CompUpFactorLeb!N27</f>
        <v>1.6140118678410844</v>
      </c>
      <c r="J12" s="28">
        <f>CompUpFactorLeb!O27</f>
        <v>1.5458804130554196</v>
      </c>
      <c r="K12" s="28">
        <f>CompUpFactorLeb!P27</f>
        <v>1.5913704474767045</v>
      </c>
      <c r="L12" s="28">
        <f>CompUpFactorLeb!Q27</f>
        <v>1.5823284149169923</v>
      </c>
      <c r="M12" s="28">
        <f>CompUpFactorLeb!R27</f>
        <v>1.6308557828267416</v>
      </c>
      <c r="N12" s="28">
        <f>CompUpFactorLeb!S27</f>
        <v>1.594876575469971</v>
      </c>
      <c r="O12" s="28">
        <f>CompUpFactorLeb!T27</f>
        <v>1.6444496234258019</v>
      </c>
      <c r="P12" s="28">
        <f>CompUpFactorLeb!U27</f>
        <v>1.6298489570617671</v>
      </c>
      <c r="Q12" s="28">
        <f>CompUpFactorLeb!V27</f>
        <v>1.6823363701502476</v>
      </c>
      <c r="R12" s="28">
        <f>CompUpFactorLeb!W27</f>
        <v>1.6322772026062009</v>
      </c>
      <c r="S12" s="28">
        <f>CompUpFactorLeb!X27</f>
        <v>1.6849669694900511</v>
      </c>
      <c r="T12" s="28">
        <f>CompUpFactorLeb!Y27</f>
        <v>1.5887245178222655</v>
      </c>
      <c r="U12" s="28">
        <f>CompUpFactorLeb!Z27</f>
        <v>1.6377848943074542</v>
      </c>
    </row>
    <row r="13">
      <c r="A13">
        <v>0.91</v>
      </c>
      <c r="B13" s="28">
        <f>CompUpFactorLeb!G28</f>
        <v>1.3778801997502648</v>
      </c>
      <c r="C13" s="28">
        <f>CompUpFactorLeb!H28</f>
        <v>1.4048716425895695</v>
      </c>
      <c r="D13" s="28">
        <f>CompUpFactorLeb!I28</f>
        <v>1.3462505261103308</v>
      </c>
      <c r="E13" s="28">
        <f>CompUpFactorLeb!J28</f>
        <v>1.370982706546783</v>
      </c>
      <c r="F13" s="28">
        <f>CompUpFactorLeb!K28</f>
        <v>1.6176397482554117</v>
      </c>
      <c r="G13" s="28">
        <f>CompUpFactorLeb!L28</f>
        <v>1.6617568731307983</v>
      </c>
      <c r="H13" s="28">
        <f>CompUpFactorLeb!M28</f>
        <v>1.6612435499827063</v>
      </c>
      <c r="I13" s="28">
        <f>CompUpFactorLeb!N28</f>
        <v>1.7084752321243282</v>
      </c>
      <c r="J13" s="28">
        <f>CompUpFactorLeb!O28</f>
        <v>1.6368604818979895</v>
      </c>
      <c r="K13" s="28">
        <f>CompUpFactorLeb!P28</f>
        <v>1.6823505163192745</v>
      </c>
      <c r="L13" s="28">
        <f>CompUpFactorLeb!Q28</f>
        <v>1.6793831507364909</v>
      </c>
      <c r="M13" s="28">
        <f>CompUpFactorLeb!R28</f>
        <v>1.7279105186462402</v>
      </c>
      <c r="N13" s="28">
        <f>CompUpFactorLeb!S28</f>
        <v>1.6940226713816326</v>
      </c>
      <c r="O13" s="28">
        <f>CompUpFactorLeb!T28</f>
        <v>1.7435957193374634</v>
      </c>
      <c r="P13" s="28">
        <f>CompUpFactorLeb!U28</f>
        <v>1.7348237832387283</v>
      </c>
      <c r="Q13" s="28">
        <f>CompUpFactorLeb!V28</f>
        <v>1.787311196327209</v>
      </c>
      <c r="R13" s="28">
        <f>CompUpFactorLeb!W28</f>
        <v>1.7376567363739011</v>
      </c>
      <c r="S13" s="28">
        <f>CompUpFactorLeb!X28</f>
        <v>1.790346503257751</v>
      </c>
      <c r="T13" s="28">
        <f>CompUpFactorLeb!Y28</f>
        <v>1.6868452707926431</v>
      </c>
      <c r="U13" s="28">
        <f>CompUpFactorLeb!Z28</f>
        <v>1.735905647277832</v>
      </c>
    </row>
    <row r="14">
      <c r="A14">
        <v>0.92</v>
      </c>
      <c r="B14" s="28">
        <f>CompUpFactorLeb!G29</f>
        <v>1.4318630854288741</v>
      </c>
      <c r="C14" s="28">
        <f>CompUpFactorLeb!H29</f>
        <v>1.4588545282681786</v>
      </c>
      <c r="D14" s="28">
        <f>CompUpFactorLeb!I29</f>
        <v>1.3957148869832352</v>
      </c>
      <c r="E14" s="28">
        <f>CompUpFactorLeb!J29</f>
        <v>1.4204470674196874</v>
      </c>
      <c r="F14" s="28">
        <f>CompUpFactorLeb!K29</f>
        <v>1.7058739980061848</v>
      </c>
      <c r="G14" s="28">
        <f>CompUpFactorLeb!L29</f>
        <v>1.7499911228815712</v>
      </c>
      <c r="H14" s="28">
        <f>CompUpFactorLeb!M29</f>
        <v>1.75570691426595</v>
      </c>
      <c r="I14" s="28">
        <f>CompUpFactorLeb!N29</f>
        <v>1.8029385964075719</v>
      </c>
      <c r="J14" s="28">
        <f>CompUpFactorLeb!O29</f>
        <v>1.7278405507405594</v>
      </c>
      <c r="K14" s="28">
        <f>CompUpFactorLeb!P29</f>
        <v>1.7733305851618444</v>
      </c>
      <c r="L14" s="28">
        <f>CompUpFactorLeb!Q29</f>
        <v>1.7764378865559896</v>
      </c>
      <c r="M14" s="28">
        <f>CompUpFactorLeb!R29</f>
        <v>1.8249652544657389</v>
      </c>
      <c r="N14" s="28">
        <f>CompUpFactorLeb!S29</f>
        <v>1.7931687672932943</v>
      </c>
      <c r="O14" s="28">
        <f>CompUpFactorLeb!T29</f>
        <v>1.8427418152491253</v>
      </c>
      <c r="P14" s="28">
        <f>CompUpFactorLeb!U29</f>
        <v>1.8397986094156895</v>
      </c>
      <c r="Q14" s="28">
        <f>CompUpFactorLeb!V29</f>
        <v>1.89228602250417</v>
      </c>
      <c r="R14" s="28">
        <f>CompUpFactorLeb!W29</f>
        <v>1.8430362701416012</v>
      </c>
      <c r="S14" s="28">
        <f>CompUpFactorLeb!X29</f>
        <v>1.8957260370254514</v>
      </c>
      <c r="T14" s="28">
        <f>CompUpFactorLeb!Y29</f>
        <v>1.7849660237630207</v>
      </c>
      <c r="U14" s="28">
        <f>CompUpFactorLeb!Z29</f>
        <v>1.8340264002482094</v>
      </c>
    </row>
    <row r="15">
      <c r="A15">
        <v>0.93</v>
      </c>
      <c r="B15" s="28">
        <f>CompUpFactorLeb!G30</f>
        <v>1.4858459711074834</v>
      </c>
      <c r="C15" s="28">
        <f>CompUpFactorLeb!H30</f>
        <v>1.5128374139467882</v>
      </c>
      <c r="D15" s="28">
        <f>CompUpFactorLeb!I30</f>
        <v>1.4451792478561396</v>
      </c>
      <c r="E15" s="28">
        <f>CompUpFactorLeb!J30</f>
        <v>1.4699114282925918</v>
      </c>
      <c r="F15" s="28">
        <f>CompUpFactorLeb!K30</f>
        <v>1.7941082477569579</v>
      </c>
      <c r="G15" s="28">
        <f>CompUpFactorLeb!L30</f>
        <v>1.8382253726323445</v>
      </c>
      <c r="H15" s="28">
        <f>CompUpFactorLeb!M30</f>
        <v>1.8501702785491938</v>
      </c>
      <c r="I15" s="28">
        <f>CompUpFactorLeb!N30</f>
        <v>1.8974019606908157</v>
      </c>
      <c r="J15" s="28">
        <f>CompUpFactorLeb!O30</f>
        <v>1.8188206195831293</v>
      </c>
      <c r="K15" s="28">
        <f>CompUpFactorLeb!P30</f>
        <v>1.8643106540044143</v>
      </c>
      <c r="L15" s="28">
        <f>CompUpFactorLeb!Q30</f>
        <v>1.8734926223754882</v>
      </c>
      <c r="M15" s="28">
        <f>CompUpFactorLeb!R30</f>
        <v>1.9220199902852375</v>
      </c>
      <c r="N15" s="28">
        <f>CompUpFactorLeb!S30</f>
        <v>1.892314863204956</v>
      </c>
      <c r="O15" s="28">
        <f>CompUpFactorLeb!T30</f>
        <v>1.9418879111607867</v>
      </c>
      <c r="P15" s="28">
        <f>CompUpFactorLeb!U30</f>
        <v>1.9447734355926507</v>
      </c>
      <c r="Q15" s="28">
        <f>CompUpFactorLeb!V30</f>
        <v>1.9972608486811314</v>
      </c>
      <c r="R15" s="28">
        <f>CompUpFactorLeb!W30</f>
        <v>1.9484158039093014</v>
      </c>
      <c r="S15" s="28">
        <f>CompUpFactorLeb!X30</f>
        <v>2.0011055707931513</v>
      </c>
      <c r="T15" s="28">
        <f>CompUpFactorLeb!Y30</f>
        <v>1.8830867767333983</v>
      </c>
      <c r="U15" s="28">
        <f>CompUpFactorLeb!Z30</f>
        <v>1.9321471532185872</v>
      </c>
    </row>
    <row r="16">
      <c r="A16">
        <v>0.94</v>
      </c>
      <c r="B16" s="28">
        <f>CompUpFactorLeb!G31</f>
        <v>1.5398288567860927</v>
      </c>
      <c r="C16" s="28">
        <f>CompUpFactorLeb!H31</f>
        <v>1.5668202996253973</v>
      </c>
      <c r="D16" s="28">
        <f>CompUpFactorLeb!I31</f>
        <v>1.494643608729044</v>
      </c>
      <c r="E16" s="28">
        <f>CompUpFactorLeb!J31</f>
        <v>1.5193757891654962</v>
      </c>
      <c r="F16" s="28">
        <f>CompUpFactorLeb!K31</f>
        <v>1.882342497507731</v>
      </c>
      <c r="G16" s="28">
        <f>CompUpFactorLeb!L31</f>
        <v>1.9264596223831174</v>
      </c>
      <c r="H16" s="28">
        <f>CompUpFactorLeb!M31</f>
        <v>1.9446336428324376</v>
      </c>
      <c r="I16" s="28">
        <f>CompUpFactorLeb!N31</f>
        <v>1.9918653249740594</v>
      </c>
      <c r="J16" s="28">
        <f>CompUpFactorLeb!O31</f>
        <v>1.9098006884256993</v>
      </c>
      <c r="K16" s="28">
        <f>CompUpFactorLeb!P31</f>
        <v>1.9552907228469842</v>
      </c>
      <c r="L16" s="28">
        <f>CompUpFactorLeb!Q31</f>
        <v>1.9705473581949868</v>
      </c>
      <c r="M16" s="28">
        <f>CompUpFactorLeb!R31</f>
        <v>2.0190747261047362</v>
      </c>
      <c r="N16" s="28">
        <f>CompUpFactorLeb!S31</f>
        <v>1.9914609591166177</v>
      </c>
      <c r="O16" s="28">
        <f>CompUpFactorLeb!T31</f>
        <v>2.0410340070724486</v>
      </c>
      <c r="P16" s="28">
        <f>CompUpFactorLeb!U31</f>
        <v>2.0497482617696119</v>
      </c>
      <c r="Q16" s="28">
        <f>CompUpFactorLeb!V31</f>
        <v>2.1022356748580924</v>
      </c>
      <c r="R16" s="28">
        <f>CompUpFactorLeb!W31</f>
        <v>2.0537953376770015</v>
      </c>
      <c r="S16" s="28">
        <f>CompUpFactorLeb!X31</f>
        <v>2.1064851045608517</v>
      </c>
      <c r="T16" s="28">
        <f>CompUpFactorLeb!Y31</f>
        <v>1.9812075297037759</v>
      </c>
      <c r="U16" s="28">
        <f>CompUpFactorLeb!Z31</f>
        <v>2.030267906188965</v>
      </c>
    </row>
    <row r="17">
      <c r="A17">
        <v>0.95</v>
      </c>
      <c r="B17" s="28">
        <f>CompUpFactorLeb!G32</f>
        <v>1.593811742464702</v>
      </c>
      <c r="C17" s="28">
        <f>CompUpFactorLeb!H32</f>
        <v>1.6208031853040068</v>
      </c>
      <c r="D17" s="28">
        <f>CompUpFactorLeb!I32</f>
        <v>1.5441079696019484</v>
      </c>
      <c r="E17" s="28">
        <f>CompUpFactorLeb!J32</f>
        <v>1.5688401500384006</v>
      </c>
      <c r="F17" s="28">
        <f>CompUpFactorLeb!K32</f>
        <v>1.9705767472585041</v>
      </c>
      <c r="G17" s="28">
        <f>CompUpFactorLeb!L32</f>
        <v>2.0146938721338907</v>
      </c>
      <c r="H17" s="28">
        <f>CompUpFactorLeb!M32</f>
        <v>2.0390970071156813</v>
      </c>
      <c r="I17" s="28">
        <f>CompUpFactorLeb!N32</f>
        <v>2.0863286892573032</v>
      </c>
      <c r="J17" s="28">
        <f>CompUpFactorLeb!O32</f>
        <v>2.0007807572682692</v>
      </c>
      <c r="K17" s="28">
        <f>CompUpFactorLeb!P32</f>
        <v>2.0462707916895542</v>
      </c>
      <c r="L17" s="28">
        <f>CompUpFactorLeb!Q32</f>
        <v>2.0676020940144855</v>
      </c>
      <c r="M17" s="28">
        <f>CompUpFactorLeb!R32</f>
        <v>2.1161294619242348</v>
      </c>
      <c r="N17" s="28">
        <f>CompUpFactorLeb!S32</f>
        <v>2.0906070550282796</v>
      </c>
      <c r="O17" s="28">
        <f>CompUpFactorLeb!T32</f>
        <v>2.1401801029841105</v>
      </c>
      <c r="P17" s="28">
        <f>CompUpFactorLeb!U32</f>
        <v>2.1547230879465733</v>
      </c>
      <c r="Q17" s="28">
        <f>CompUpFactorLeb!V32</f>
        <v>2.2072105010350542</v>
      </c>
      <c r="R17" s="28">
        <f>CompUpFactorLeb!W32</f>
        <v>2.1591748714447019</v>
      </c>
      <c r="S17" s="28">
        <f>CompUpFactorLeb!X32</f>
        <v>2.2118646383285521</v>
      </c>
      <c r="T17" s="28">
        <f>CompUpFactorLeb!Y32</f>
        <v>2.0793282826741537</v>
      </c>
      <c r="U17" s="28">
        <f>CompUpFactorLeb!Z32</f>
        <v>2.1283886591593424</v>
      </c>
    </row>
    <row r="18">
      <c r="A18">
        <v>0.96</v>
      </c>
      <c r="B18" s="28">
        <f>CompUpFactorLeb!G33</f>
        <v>1.6477946281433113</v>
      </c>
      <c r="C18" s="28">
        <f>CompUpFactorLeb!H33</f>
        <v>1.6747860709826159</v>
      </c>
      <c r="D18" s="28">
        <f>CompUpFactorLeb!I33</f>
        <v>1.5935723304748528</v>
      </c>
      <c r="E18" s="28">
        <f>CompUpFactorLeb!J33</f>
        <v>1.618304510911305</v>
      </c>
      <c r="F18" s="28">
        <f>CompUpFactorLeb!K33</f>
        <v>2.0588109970092772</v>
      </c>
      <c r="G18" s="28">
        <f>CompUpFactorLeb!L33</f>
        <v>2.1029281218846636</v>
      </c>
      <c r="H18" s="28">
        <f>CompUpFactorLeb!M33</f>
        <v>2.1335603713989251</v>
      </c>
      <c r="I18" s="28">
        <f>CompUpFactorLeb!N33</f>
        <v>2.1807920535405469</v>
      </c>
      <c r="J18" s="28">
        <f>CompUpFactorLeb!O33</f>
        <v>2.0917608261108391</v>
      </c>
      <c r="K18" s="28">
        <f>CompUpFactorLeb!P33</f>
        <v>2.1372508605321241</v>
      </c>
      <c r="L18" s="28">
        <f>CompUpFactorLeb!Q33</f>
        <v>2.1646568298339841</v>
      </c>
      <c r="M18" s="28">
        <f>CompUpFactorLeb!R33</f>
        <v>2.2131841977437334</v>
      </c>
      <c r="N18" s="28">
        <f>CompUpFactorLeb!S33</f>
        <v>2.1897531509399415</v>
      </c>
      <c r="O18" s="28">
        <f>CompUpFactorLeb!T33</f>
        <v>2.2393261988957724</v>
      </c>
      <c r="P18" s="28">
        <f>CompUpFactorLeb!U33</f>
        <v>2.2596979141235347</v>
      </c>
      <c r="Q18" s="28">
        <f>CompUpFactorLeb!V33</f>
        <v>2.3121853272120152</v>
      </c>
      <c r="R18" s="28">
        <f>CompUpFactorLeb!W33</f>
        <v>2.2645544052124023</v>
      </c>
      <c r="S18" s="28">
        <f>CompUpFactorLeb!X33</f>
        <v>2.3172441720962524</v>
      </c>
      <c r="T18" s="28">
        <f>CompUpFactorLeb!Y33</f>
        <v>2.1774490356445315</v>
      </c>
      <c r="U18" s="28">
        <f>CompUpFactorLeb!Z33</f>
        <v>2.2265094121297206</v>
      </c>
    </row>
    <row r="19">
      <c r="A19">
        <v>0.97</v>
      </c>
      <c r="B19" s="28">
        <f>CompUpFactorLeb!G34</f>
        <v>1.7017775138219207</v>
      </c>
      <c r="C19" s="28">
        <f>CompUpFactorLeb!H34</f>
        <v>1.7287689566612254</v>
      </c>
      <c r="D19" s="28">
        <f>CompUpFactorLeb!I34</f>
        <v>1.6430366913477572</v>
      </c>
      <c r="E19" s="28">
        <f>CompUpFactorLeb!J34</f>
        <v>1.6677688717842094</v>
      </c>
      <c r="F19" s="28">
        <f>CompUpFactorLeb!K34</f>
        <v>2.1470452467600505</v>
      </c>
      <c r="G19" s="28">
        <f>CompUpFactorLeb!L34</f>
        <v>2.1911623716354374</v>
      </c>
      <c r="H19" s="28">
        <f>CompUpFactorLeb!M34</f>
        <v>2.2280237356821688</v>
      </c>
      <c r="I19" s="28">
        <f>CompUpFactorLeb!N34</f>
        <v>2.2752554178237907</v>
      </c>
      <c r="J19" s="28">
        <f>CompUpFactorLeb!O34</f>
        <v>2.1827408949534091</v>
      </c>
      <c r="K19" s="28">
        <f>CompUpFactorLeb!P34</f>
        <v>2.228230929374694</v>
      </c>
      <c r="L19" s="28">
        <f>CompUpFactorLeb!Q34</f>
        <v>2.2617115656534827</v>
      </c>
      <c r="M19" s="28">
        <f>CompUpFactorLeb!R34</f>
        <v>2.3102389335632321</v>
      </c>
      <c r="N19" s="28">
        <f>CompUpFactorLeb!S34</f>
        <v>2.2888992468516034</v>
      </c>
      <c r="O19" s="28">
        <f>CompUpFactorLeb!T34</f>
        <v>2.3384722948074343</v>
      </c>
      <c r="P19" s="28">
        <f>CompUpFactorLeb!U34</f>
        <v>2.3646727403004961</v>
      </c>
      <c r="Q19" s="28">
        <f>CompUpFactorLeb!V34</f>
        <v>2.4171601533889771</v>
      </c>
      <c r="R19" s="28">
        <f>CompUpFactorLeb!W34</f>
        <v>2.3699339389801026</v>
      </c>
      <c r="S19" s="28">
        <f>CompUpFactorLeb!X34</f>
        <v>2.4226237058639528</v>
      </c>
      <c r="T19" s="28">
        <f>CompUpFactorLeb!Y34</f>
        <v>2.2755697886149093</v>
      </c>
      <c r="U19" s="28">
        <f>CompUpFactorLeb!Z34</f>
        <v>2.324630165100098</v>
      </c>
    </row>
    <row r="20">
      <c r="A20">
        <v>0.98</v>
      </c>
      <c r="B20" s="28">
        <f>CompUpFactorLeb!G35</f>
        <v>1.75576039950053</v>
      </c>
      <c r="C20" s="28">
        <f>CompUpFactorLeb!H35</f>
        <v>1.7827518423398341</v>
      </c>
      <c r="D20" s="28">
        <f>CompUpFactorLeb!I35</f>
        <v>1.6925010522206616</v>
      </c>
      <c r="E20" s="28">
        <f>CompUpFactorLeb!J35</f>
        <v>1.7172332326571143</v>
      </c>
      <c r="F20" s="28">
        <f>CompUpFactorLeb!K35</f>
        <v>2.2352794965108238</v>
      </c>
      <c r="G20" s="28">
        <f>CompUpFactorLeb!L35</f>
        <v>2.2793966213862102</v>
      </c>
      <c r="H20" s="28">
        <f>CompUpFactorLeb!M35</f>
        <v>2.3224870999654126</v>
      </c>
      <c r="I20" s="28">
        <f>CompUpFactorLeb!N35</f>
        <v>2.3697187821070349</v>
      </c>
      <c r="J20" s="28">
        <f>CompUpFactorLeb!O35</f>
        <v>2.273720963795979</v>
      </c>
      <c r="K20" s="28">
        <f>CompUpFactorLeb!P35</f>
        <v>2.3192109982172644</v>
      </c>
      <c r="L20" s="28">
        <f>CompUpFactorLeb!Q35</f>
        <v>2.3587663014729814</v>
      </c>
      <c r="M20" s="28">
        <f>CompUpFactorLeb!R35</f>
        <v>2.4072936693827307</v>
      </c>
      <c r="N20" s="28">
        <f>CompUpFactorLeb!S35</f>
        <v>2.3880453427632653</v>
      </c>
      <c r="O20" s="28">
        <f>CompUpFactorLeb!T35</f>
        <v>2.4376183907190958</v>
      </c>
      <c r="P20" s="28">
        <f>CompUpFactorLeb!U35</f>
        <v>2.4696475664774575</v>
      </c>
      <c r="Q20" s="28">
        <f>CompUpFactorLeb!V35</f>
        <v>2.522134979565938</v>
      </c>
      <c r="R20" s="28">
        <f>CompUpFactorLeb!W35</f>
        <v>2.475313472747803</v>
      </c>
      <c r="S20" s="28">
        <f>CompUpFactorLeb!X35</f>
        <v>2.5280032396316532</v>
      </c>
      <c r="T20" s="28">
        <f>CompUpFactorLeb!Y35</f>
        <v>2.3736905415852871</v>
      </c>
      <c r="U20" s="28">
        <f>CompUpFactorLeb!Z35</f>
        <v>2.4227509180704754</v>
      </c>
    </row>
    <row r="21">
      <c r="A21">
        <v>0.99</v>
      </c>
      <c r="B21" s="28">
        <f>CompUpFactorLeb!G36</f>
        <v>1.8097432851791382</v>
      </c>
      <c r="C21" s="28">
        <f>CompUpFactorLeb!H36</f>
        <v>2.5525224208831787</v>
      </c>
      <c r="D21" s="28">
        <f>CompUpFactorLeb!I36</f>
        <v>1.7419654130935669</v>
      </c>
      <c r="E21" s="28">
        <f>CompUpFactorLeb!J36</f>
        <v>2.4436957836151123</v>
      </c>
      <c r="F21" s="28">
        <f>CompUpFactorLeb!K36</f>
        <v>2.3235137462615967</v>
      </c>
      <c r="G21" s="28">
        <f>CompUpFactorLeb!L36</f>
        <v>3.4496450424194336</v>
      </c>
      <c r="H21" s="28">
        <f>CompUpFactorLeb!M36</f>
        <v>2.4169504642486572</v>
      </c>
      <c r="I21" s="28">
        <f>CompUpFactorLeb!N36</f>
        <v>3.5692894458770752</v>
      </c>
      <c r="J21" s="28">
        <f>CompUpFactorLeb!O36</f>
        <v>2.3647010326385498</v>
      </c>
      <c r="K21" s="28">
        <f>CompUpFactorLeb!P36</f>
        <v>3.3404479026794434</v>
      </c>
      <c r="L21" s="28">
        <f>CompUpFactorLeb!Q36</f>
        <v>2.4558210372924805</v>
      </c>
      <c r="M21" s="28">
        <f>CompUpFactorLeb!R36</f>
        <v>3.4696550369262695</v>
      </c>
      <c r="N21" s="28">
        <f>CompUpFactorLeb!S36</f>
        <v>2.4871914386749268</v>
      </c>
      <c r="O21" s="28">
        <f>CompUpFactorLeb!T36</f>
        <v>3.5370650291442871</v>
      </c>
      <c r="P21" s="28">
        <f>CompUpFactorLeb!U36</f>
        <v>2.5746223926544189</v>
      </c>
      <c r="Q21" s="28">
        <f>CompUpFactorLeb!V36</f>
        <v>3.6518673896789551</v>
      </c>
      <c r="R21" s="28">
        <f>CompUpFactorLeb!W36</f>
        <v>2.5806930065155029</v>
      </c>
      <c r="S21" s="28">
        <f>CompUpFactorLeb!X36</f>
        <v>3.6617462635040283</v>
      </c>
      <c r="T21" s="28">
        <f>CompUpFactorLeb!Y36</f>
        <v>2.4718112945556641</v>
      </c>
      <c r="U21" s="28">
        <f>CompUpFactorLeb!Z36</f>
        <v>3.575664758682251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22" sqref="D22"/>
    </sheetView>
  </sheetViews>
  <sheetFormatPr baseColWidth="10" defaultColWidth="8.83203125" defaultRowHeight="14"/>
  <cols>
    <col min="8" max="8" width="13.1640625" customWidth="true"/>
    <col min="9" max="9" width="20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1.6638296842575073</v>
      </c>
      <c r="D2" s="0">
        <v>1.6834193468093872</v>
      </c>
      <c r="E2" s="0">
        <v>2.070673942565918</v>
      </c>
      <c r="F2" s="0">
        <v>1.2445226907730103</v>
      </c>
      <c r="G2" s="0">
        <v>2.4279637336730957</v>
      </c>
      <c r="H2" s="0">
        <v>2.2917227745056152</v>
      </c>
      <c r="I2" s="0">
        <v>2.340456485748291</v>
      </c>
      <c r="J2" s="0">
        <v>3.2328732013702393</v>
      </c>
      <c r="K2" s="0">
        <v>1.3994361162185669</v>
      </c>
      <c r="L2" s="0">
        <v>2.2866735458374023</v>
      </c>
    </row>
    <row r="3">
      <c r="A3" s="0">
        <v>2006</v>
      </c>
      <c r="B3" s="0">
        <v>0.98999999999999999</v>
      </c>
      <c r="C3" s="0">
        <v>1.5841280221939087</v>
      </c>
      <c r="D3" s="0">
        <v>1.6058944463729858</v>
      </c>
      <c r="E3" s="0">
        <v>1.955461859703064</v>
      </c>
      <c r="F3" s="0">
        <v>1.234408974647522</v>
      </c>
      <c r="G3" s="0">
        <v>2.4082326889038086</v>
      </c>
      <c r="H3" s="0">
        <v>2.2917227745056152</v>
      </c>
      <c r="I3" s="0">
        <v>2.340456485748291</v>
      </c>
      <c r="J3" s="0">
        <v>3.2328732013702393</v>
      </c>
      <c r="K3" s="0">
        <v>1.3994361162185669</v>
      </c>
      <c r="L3" s="0">
        <v>2.2866735458374023</v>
      </c>
    </row>
    <row r="4">
      <c r="A4" s="0">
        <v>2007</v>
      </c>
      <c r="B4" s="0">
        <v>0.98999999999999999</v>
      </c>
      <c r="C4" s="0">
        <v>2.3234274387359619</v>
      </c>
      <c r="D4" s="0">
        <v>2.3812196254730225</v>
      </c>
      <c r="E4" s="0">
        <v>3.4380278587341309</v>
      </c>
      <c r="F4" s="0">
        <v>1.4797224998474121</v>
      </c>
      <c r="G4" s="0">
        <v>2.3169081211090088</v>
      </c>
      <c r="H4" s="0">
        <v>2.2917227745056152</v>
      </c>
      <c r="I4" s="0">
        <v>2.340456485748291</v>
      </c>
      <c r="J4" s="0">
        <v>3.2328732013702393</v>
      </c>
      <c r="K4" s="0">
        <v>1.3994361162185669</v>
      </c>
      <c r="L4" s="0">
        <v>2.2866735458374023</v>
      </c>
    </row>
    <row r="5">
      <c r="A5" s="0">
        <v>2008</v>
      </c>
      <c r="B5" s="0">
        <v>0.98999999999999999</v>
      </c>
      <c r="C5" s="0">
        <v>2.4169888496398926</v>
      </c>
      <c r="D5" s="0">
        <v>2.4746854305267334</v>
      </c>
      <c r="E5" s="0">
        <v>3.5847482681274414</v>
      </c>
      <c r="F5" s="0">
        <v>1.4831463098526001</v>
      </c>
      <c r="G5" s="0">
        <v>2.3222692012786865</v>
      </c>
      <c r="H5" s="0">
        <v>2.2917227745056152</v>
      </c>
      <c r="I5" s="0">
        <v>2.340456485748291</v>
      </c>
      <c r="J5" s="0">
        <v>3.2328732013702393</v>
      </c>
      <c r="K5" s="0">
        <v>1.3994361162185669</v>
      </c>
      <c r="L5" s="0">
        <v>2.2866735458374023</v>
      </c>
    </row>
    <row r="6">
      <c r="A6" s="0">
        <v>2009</v>
      </c>
      <c r="B6" s="0">
        <v>0.98999999999999999</v>
      </c>
      <c r="C6" s="0">
        <v>2.3585562705993652</v>
      </c>
      <c r="D6" s="0">
        <v>2.406109094619751</v>
      </c>
      <c r="E6" s="0">
        <v>3.3483412265777588</v>
      </c>
      <c r="F6" s="0">
        <v>1.4196571111679077</v>
      </c>
      <c r="G6" s="0">
        <v>2.2228593826293945</v>
      </c>
      <c r="H6" s="0">
        <v>2.2917227745056152</v>
      </c>
      <c r="I6" s="0">
        <v>2.340456485748291</v>
      </c>
      <c r="J6" s="0">
        <v>3.2328732013702393</v>
      </c>
      <c r="K6" s="0">
        <v>1.3994361162185669</v>
      </c>
      <c r="L6" s="0">
        <v>2.2866735458374023</v>
      </c>
    </row>
    <row r="7">
      <c r="A7" s="0">
        <v>2010</v>
      </c>
      <c r="B7" s="0">
        <v>0.98999999999999999</v>
      </c>
      <c r="C7" s="0">
        <v>2.4558210372924805</v>
      </c>
      <c r="D7" s="0">
        <v>2.50461745262146</v>
      </c>
      <c r="E7" s="0">
        <v>3.4751296043395996</v>
      </c>
      <c r="F7" s="0">
        <v>1.4150581359863281</v>
      </c>
      <c r="G7" s="0">
        <v>2.2156586647033691</v>
      </c>
      <c r="H7" s="0">
        <v>2.2917227745056152</v>
      </c>
      <c r="I7" s="0">
        <v>2.340456485748291</v>
      </c>
      <c r="J7" s="0">
        <v>3.2328732013702393</v>
      </c>
      <c r="K7" s="0">
        <v>1.3994361162185669</v>
      </c>
      <c r="L7" s="0">
        <v>2.2866735458374023</v>
      </c>
    </row>
    <row r="8">
      <c r="A8" s="0">
        <v>2011</v>
      </c>
      <c r="B8" s="0">
        <v>0.98999999999999999</v>
      </c>
      <c r="C8" s="0">
        <v>2.4873213768005371</v>
      </c>
      <c r="D8" s="0">
        <v>2.5443892478942871</v>
      </c>
      <c r="E8" s="0">
        <v>3.5491149425506592</v>
      </c>
      <c r="F8" s="0">
        <v>1.426882266998291</v>
      </c>
      <c r="G8" s="0">
        <v>2.2341725826263428</v>
      </c>
      <c r="H8" s="0">
        <v>2.2917227745056152</v>
      </c>
      <c r="I8" s="0">
        <v>2.340456485748291</v>
      </c>
      <c r="J8" s="0">
        <v>3.2328732013702393</v>
      </c>
      <c r="K8" s="0">
        <v>1.3994361162185669</v>
      </c>
      <c r="L8" s="0">
        <v>2.2866735458374023</v>
      </c>
    </row>
    <row r="9">
      <c r="A9" s="0">
        <v>2012</v>
      </c>
      <c r="B9" s="0">
        <v>0.98999999999999999</v>
      </c>
      <c r="C9" s="0">
        <v>2.5746223926544189</v>
      </c>
      <c r="D9" s="0">
        <v>2.6311941146850586</v>
      </c>
      <c r="E9" s="0">
        <v>3.657548189163208</v>
      </c>
      <c r="F9" s="0">
        <v>1.4206153154373169</v>
      </c>
      <c r="G9" s="0">
        <v>2.2243599891662598</v>
      </c>
      <c r="H9" s="0">
        <v>2.2917227745056152</v>
      </c>
      <c r="I9" s="0">
        <v>2.340456485748291</v>
      </c>
      <c r="J9" s="0">
        <v>3.2328732013702393</v>
      </c>
      <c r="K9" s="0">
        <v>1.3994361162185669</v>
      </c>
      <c r="L9" s="0">
        <v>2.2866735458374023</v>
      </c>
    </row>
    <row r="10">
      <c r="A10" s="0">
        <v>2013</v>
      </c>
      <c r="B10" s="0">
        <v>0.98999999999999999</v>
      </c>
      <c r="C10" s="0">
        <v>2.5807068347930908</v>
      </c>
      <c r="D10" s="0">
        <v>2.6385471820831299</v>
      </c>
      <c r="E10" s="0">
        <v>3.6663596630096436</v>
      </c>
      <c r="F10" s="0">
        <v>1.4206804037094116</v>
      </c>
      <c r="G10" s="0">
        <v>2.2244617938995361</v>
      </c>
      <c r="H10" s="0">
        <v>2.2917227745056152</v>
      </c>
      <c r="I10" s="0">
        <v>2.340456485748291</v>
      </c>
      <c r="J10" s="0">
        <v>3.2328732013702393</v>
      </c>
      <c r="K10" s="0">
        <v>1.3994361162185669</v>
      </c>
      <c r="L10" s="0">
        <v>2.2866735458374023</v>
      </c>
    </row>
    <row r="11">
      <c r="A11" s="0">
        <v>2014</v>
      </c>
      <c r="B11" s="0">
        <v>0.98999999999999999</v>
      </c>
      <c r="C11" s="0">
        <v>2.471825122833252</v>
      </c>
      <c r="D11" s="0">
        <v>2.534489631652832</v>
      </c>
      <c r="E11" s="0">
        <v>3.5833253860473633</v>
      </c>
      <c r="F11" s="0">
        <v>1.4496678113937378</v>
      </c>
      <c r="G11" s="0">
        <v>2.2698493003845215</v>
      </c>
      <c r="H11" s="0">
        <v>2.2917227745056152</v>
      </c>
      <c r="I11" s="0">
        <v>2.340456485748291</v>
      </c>
      <c r="J11" s="0">
        <v>3.2328732013702393</v>
      </c>
      <c r="K11" s="0">
        <v>1.3994361162185669</v>
      </c>
      <c r="L11" s="0">
        <v>2.2866735458374023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CompUpFactorLeb</vt:lpstr>
      <vt:lpstr>Stata</vt:lpstr>
      <vt:lpstr>upfactors99</vt:lpstr>
    </vt:vector>
  </TitlesOfParts>
  <Company>Student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Lydiaa</dc:creator>
  <cp:lastModifiedBy>Lydiaa</cp:lastModifiedBy>
  <dcterms:created xsi:type="dcterms:W3CDTF">2017-05-26T23:17:54Z</dcterms:created>
  <dcterms:modified xsi:type="dcterms:W3CDTF">2017-09-18T12:44:26Z</dcterms:modified>
</cp:coreProperties>
</file>