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core.xml" Type="http://schemas.openxmlformats.org/package/2006/relationships/metadata/core-properties" Id="rId3"/><Relationship Target="docProps/app.xml" Type="http://schemas.openxmlformats.org/officeDocument/2006/relationships/extended-properties" Id="rId4"/><Relationship Target="xl/workbook.xml" Type="http://schemas.openxmlformats.org/officeDocument/2006/relationships/officeDocument" Id="rId1"/><Relationship Target="docProps/thumbnail.jpeg" Type="http://schemas.openxmlformats.org/package/2006/relationships/metadata/thumbnail" Id="rId2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20225"/>
  <workbookPr showInkAnnotation="false" autoCompressPictures="false"/>
  <bookViews>
    <workbookView xWindow="0" yWindow="0" windowWidth="25600" windowHeight="16060" tabRatio="500" firstSheet="1" activeTab="5"/>
  </bookViews>
  <sheets>
    <sheet name="CompUpFactorLeb1" sheetId="2" r:id="rId1"/>
    <sheet name="Stata1" sheetId="4" r:id="rId2"/>
    <sheet name="upfactors991" sheetId="5" r:id="rId3"/>
    <sheet name="CompUpFactorLeb3" sheetId="6" r:id="rId4"/>
    <sheet name="upfactors993" sheetId="7" r:id="rId5"/>
    <sheet name="Stata3" sheetId="8" r:id="rId6"/>
  </sheets>
  <externalReferences>
    <externalReference r:id="rId7"/>
    <externalReference r:id="rId8"/>
  </externalReferences>
  <definedNames>
    <definedName name="column_head" localSheetId="3">#REF!</definedName>
    <definedName name="column_head" localSheetId="5">#REF!</definedName>
    <definedName name="column_head" localSheetId="4">#REF!</definedName>
    <definedName name="column_head">#REF!</definedName>
    <definedName name="column_headings" localSheetId="3">#REF!</definedName>
    <definedName name="column_headings" localSheetId="5">#REF!</definedName>
    <definedName name="column_headings" localSheetId="4">#REF!</definedName>
    <definedName name="column_headings">#REF!</definedName>
    <definedName name="column_numbers" localSheetId="3">#REF!</definedName>
    <definedName name="column_numbers" localSheetId="5">#REF!</definedName>
    <definedName name="column_numbers" localSheetId="4">#REF!</definedName>
    <definedName name="column_numbers">#REF!</definedName>
    <definedName name="data" localSheetId="3">#REF!</definedName>
    <definedName name="data" localSheetId="5">#REF!</definedName>
    <definedName name="data" localSheetId="4">#REF!</definedName>
    <definedName name="data">#REF!</definedName>
    <definedName name="data2" localSheetId="3">#REF!</definedName>
    <definedName name="data2" localSheetId="5">#REF!</definedName>
    <definedName name="data2" localSheetId="4">#REF!</definedName>
    <definedName name="data2">#REF!</definedName>
    <definedName name="Diag" localSheetId="3">#REF!,#REF!</definedName>
    <definedName name="Diag" localSheetId="5">#REF!,#REF!</definedName>
    <definedName name="Diag" localSheetId="4">#REF!,#REF!</definedName>
    <definedName name="Diag">#REF!,#REF!</definedName>
    <definedName name="ea_flux" localSheetId="3">#REF!</definedName>
    <definedName name="ea_flux" localSheetId="5">#REF!</definedName>
    <definedName name="ea_flux" localSheetId="4">#REF!</definedName>
    <definedName name="ea_flux">#REF!</definedName>
    <definedName name="Equilibre" localSheetId="3">#REF!</definedName>
    <definedName name="Equilibre" localSheetId="5">#REF!</definedName>
    <definedName name="Equilibre" localSheetId="4">#REF!</definedName>
    <definedName name="Equilibre">#REF!</definedName>
    <definedName name="females">'[1]rba table'!$I$10:$I$49</definedName>
    <definedName name="fig4b" localSheetId="3">#REF!</definedName>
    <definedName name="fig4b" localSheetId="5">#REF!</definedName>
    <definedName name="fig4b" localSheetId="4">#REF!</definedName>
    <definedName name="fig4b">#REF!</definedName>
    <definedName name="fmtr" localSheetId="3">#REF!</definedName>
    <definedName name="fmtr" localSheetId="5">#REF!</definedName>
    <definedName name="fmtr" localSheetId="4">#REF!</definedName>
    <definedName name="fmtr">#REF!</definedName>
    <definedName name="footno" localSheetId="3">#REF!</definedName>
    <definedName name="footno" localSheetId="5">#REF!</definedName>
    <definedName name="footno" localSheetId="4">#REF!</definedName>
    <definedName name="footno">#REF!</definedName>
    <definedName name="footnotes" localSheetId="3">#REF!</definedName>
    <definedName name="footnotes" localSheetId="5">#REF!</definedName>
    <definedName name="footnotes" localSheetId="4">#REF!</definedName>
    <definedName name="footnotes">#REF!</definedName>
    <definedName name="footnotes2" localSheetId="3">#REF!</definedName>
    <definedName name="footnotes2" localSheetId="5">#REF!</definedName>
    <definedName name="footnotes2" localSheetId="4">#REF!</definedName>
    <definedName name="footnotes2">#REF!</definedName>
    <definedName name="GEOG9703" localSheetId="3">#REF!</definedName>
    <definedName name="GEOG9703" localSheetId="5">#REF!</definedName>
    <definedName name="GEOG9703" localSheetId="4">#REF!</definedName>
    <definedName name="GEOG9703">#REF!</definedName>
    <definedName name="HTML_CodePage" hidden="true">1252</definedName>
    <definedName name="HTML_Control" hidden="true">{"'swa xoffs'!$A$4:$Q$37"}</definedName>
    <definedName name="HTML_Description" hidden="true">""</definedName>
    <definedName name="HTML_Email" hidden="true">""</definedName>
    <definedName name="HTML_Header" hidden="true">"Sheet1"</definedName>
    <definedName name="HTML_LastUpdate" hidden="true">"9/24/98"</definedName>
    <definedName name="HTML_LineAfter" hidden="true">FALSE</definedName>
    <definedName name="HTML_LineBefore" hidden="true">FALSE</definedName>
    <definedName name="HTML_Name" hidden="true">"Dweb"</definedName>
    <definedName name="HTML_OBDlg2" hidden="true">TRUE</definedName>
    <definedName name="HTML_OBDlg4" hidden="true">TRUE</definedName>
    <definedName name="HTML_OS" hidden="true">0</definedName>
    <definedName name="HTML_PathFile" hidden="true">"U:\data zone\datazone98\TEST\datazone\swaxoffs.html"</definedName>
    <definedName name="HTML_Title" hidden="true">"Book2"</definedName>
    <definedName name="males">'[1]rba table'!$C$10:$C$49</definedName>
    <definedName name="PIB" localSheetId="3">#REF!</definedName>
    <definedName name="PIB" localSheetId="5">#REF!</definedName>
    <definedName name="PIB" localSheetId="4">#REF!</definedName>
    <definedName name="PIB">#REF!</definedName>
    <definedName name="Rentflag">IF([2]Comparison!$B$7,"","not ")</definedName>
    <definedName name="ressources" localSheetId="3">#REF!</definedName>
    <definedName name="ressources" localSheetId="5">#REF!</definedName>
    <definedName name="ressources" localSheetId="4">#REF!</definedName>
    <definedName name="ressources">#REF!</definedName>
    <definedName name="rpflux" localSheetId="3">#REF!</definedName>
    <definedName name="rpflux" localSheetId="5">#REF!</definedName>
    <definedName name="rpflux" localSheetId="4">#REF!</definedName>
    <definedName name="rpflux">#REF!</definedName>
    <definedName name="rptof" localSheetId="3">#REF!</definedName>
    <definedName name="rptof" localSheetId="5">#REF!</definedName>
    <definedName name="rptof" localSheetId="4">#REF!</definedName>
    <definedName name="rptof">#REF!</definedName>
    <definedName name="spanners_level1" localSheetId="3">#REF!</definedName>
    <definedName name="spanners_level1" localSheetId="5">#REF!</definedName>
    <definedName name="spanners_level1" localSheetId="4">#REF!</definedName>
    <definedName name="spanners_level1">#REF!</definedName>
    <definedName name="spanners_level2" localSheetId="3">#REF!</definedName>
    <definedName name="spanners_level2" localSheetId="5">#REF!</definedName>
    <definedName name="spanners_level2" localSheetId="4">#REF!</definedName>
    <definedName name="spanners_level2">#REF!</definedName>
    <definedName name="spanners_level3" localSheetId="3">#REF!</definedName>
    <definedName name="spanners_level3" localSheetId="5">#REF!</definedName>
    <definedName name="spanners_level3" localSheetId="4">#REF!</definedName>
    <definedName name="spanners_level3">#REF!</definedName>
    <definedName name="spanners_level4" localSheetId="3">#REF!</definedName>
    <definedName name="spanners_level4" localSheetId="5">#REF!</definedName>
    <definedName name="spanners_level4" localSheetId="4">#REF!</definedName>
    <definedName name="spanners_level4">#REF!</definedName>
    <definedName name="spanners_level5" localSheetId="3">#REF!</definedName>
    <definedName name="spanners_level5" localSheetId="5">#REF!</definedName>
    <definedName name="spanners_level5" localSheetId="4">#REF!</definedName>
    <definedName name="spanners_level5">#REF!</definedName>
    <definedName name="spanners_levelV" localSheetId="3">#REF!</definedName>
    <definedName name="spanners_levelV" localSheetId="5">#REF!</definedName>
    <definedName name="spanners_levelV" localSheetId="4">#REF!</definedName>
    <definedName name="spanners_levelV">#REF!</definedName>
    <definedName name="spanners_levelX" localSheetId="3">#REF!</definedName>
    <definedName name="spanners_levelX" localSheetId="5">#REF!</definedName>
    <definedName name="spanners_levelX" localSheetId="4">#REF!</definedName>
    <definedName name="spanners_levelX">#REF!</definedName>
    <definedName name="spanners_levelY" localSheetId="3">#REF!</definedName>
    <definedName name="spanners_levelY" localSheetId="5">#REF!</definedName>
    <definedName name="spanners_levelY" localSheetId="4">#REF!</definedName>
    <definedName name="spanners_levelY">#REF!</definedName>
    <definedName name="spanners_levelZ" localSheetId="3">#REF!</definedName>
    <definedName name="spanners_levelZ" localSheetId="5">#REF!</definedName>
    <definedName name="spanners_levelZ" localSheetId="4">#REF!</definedName>
    <definedName name="spanners_levelZ">#REF!</definedName>
    <definedName name="stub_lines" localSheetId="3">#REF!</definedName>
    <definedName name="stub_lines" localSheetId="5">#REF!</definedName>
    <definedName name="stub_lines" localSheetId="4">#REF!</definedName>
    <definedName name="stub_lines">#REF!</definedName>
    <definedName name="temp" localSheetId="3">#REF!</definedName>
    <definedName name="temp" localSheetId="5">#REF!</definedName>
    <definedName name="temp" localSheetId="4">#REF!</definedName>
    <definedName name="temp">#REF!</definedName>
    <definedName name="titles" localSheetId="3">#REF!</definedName>
    <definedName name="titles" localSheetId="5">#REF!</definedName>
    <definedName name="titles" localSheetId="4">#REF!</definedName>
    <definedName name="titles">#REF!</definedName>
    <definedName name="totals" localSheetId="3">#REF!</definedName>
    <definedName name="totals" localSheetId="5">#REF!</definedName>
    <definedName name="totals" localSheetId="4">#REF!</definedName>
    <definedName name="totals">#REF!</definedName>
    <definedName name="xxx" localSheetId="3">#REF!</definedName>
    <definedName name="xxx" localSheetId="5">#REF!</definedName>
    <definedName name="xxx" localSheetId="4">#REF!</definedName>
    <definedName name="xxx">#REF!</definedName>
    <definedName name="Year">[2]Output!$C$4:$C$38</definedName>
    <definedName name="YearLabel">[2]Output!$B$15</definedName>
  </definedNames>
  <calcPr calcId="140001" fullCalcOnLoad="true" concurrentCalc="false"/>
</workbook>
</file>

<file path=xl/sharedStrings.xml><?xml version="1.0" encoding="utf-8"?>
<sst xmlns="http://schemas.openxmlformats.org/spreadsheetml/2006/main" count="234" uniqueCount="45">
  <si>
    <t>Choice of parameters</t>
  </si>
  <si>
    <t>Profile of upgrade weights</t>
  </si>
  <si>
    <t>Percentile p of  income or wealth</t>
  </si>
  <si>
    <t>Profile of upgrade weights applied in code</t>
  </si>
  <si>
    <t>Piecewise linear upgrade weights (profile 3)       (90-99)</t>
  </si>
  <si>
    <t>Upgrade factors applied above p&gt;80 (2006)</t>
  </si>
  <si>
    <t>Upgrade factor for income threshold y(p)</t>
  </si>
  <si>
    <t xml:space="preserve">Upgrade factor for interm. income </t>
  </si>
  <si>
    <t>Piecewise linear upgrade weights (profile 1)        (80-99)</t>
  </si>
  <si>
    <t>Piecewise linear upgrade weights (profile 2)       (90-99)</t>
  </si>
  <si>
    <t>Piecewise linear upgrade weights (profile 4)        (99-99)</t>
  </si>
  <si>
    <t>p</t>
  </si>
  <si>
    <t>b</t>
  </si>
  <si>
    <t>Raw top-income tax data: inverted Pareto coefficient b for individual taxpayers within the top 1% richest  (percentile p=0.99)</t>
  </si>
  <si>
    <t xml:space="preserve"> </t>
  </si>
  <si>
    <t>coeffthr2005</t>
  </si>
  <si>
    <t>coeffavg2005</t>
  </si>
  <si>
    <t>coeffthr2006</t>
  </si>
  <si>
    <t>coeffavg2006</t>
  </si>
  <si>
    <t>coeffthr2007</t>
  </si>
  <si>
    <t>coeffavg2007</t>
  </si>
  <si>
    <t>coeffthr2008</t>
  </si>
  <si>
    <t>coeffavg2008</t>
  </si>
  <si>
    <t>coeffthr2009</t>
  </si>
  <si>
    <t>coeffavg2009</t>
  </si>
  <si>
    <t>coeffthr2010</t>
  </si>
  <si>
    <t>coeffavg2010</t>
  </si>
  <si>
    <t>coeffthr2011</t>
  </si>
  <si>
    <t>coeffavg2011</t>
  </si>
  <si>
    <t>coeffthr2012</t>
  </si>
  <si>
    <t>coeffavg2012</t>
  </si>
  <si>
    <t>coeffthr2013</t>
  </si>
  <si>
    <t>coeffavg2013</t>
  </si>
  <si>
    <t>coeffthr2014</t>
  </si>
  <si>
    <t>coeffavg2014</t>
  </si>
  <si>
    <t>year</t>
  </si>
  <si>
    <t>coeffthr</t>
  </si>
  <si>
    <t>coeffbracketavg</t>
  </si>
  <si>
    <t>coefftopavg</t>
  </si>
  <si>
    <t>coeffb</t>
  </si>
  <si>
    <t>meancoeffthr</t>
  </si>
  <si>
    <t>meancoeffbracketavg</t>
  </si>
  <si>
    <t>meancoefftopavg</t>
  </si>
  <si>
    <t>meancoeffb</t>
  </si>
  <si>
    <t>meanb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</si>
</sst>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00"/>
    <numFmt numFmtId="165" formatCode="0.0"/>
    <numFmt numFmtId="166" formatCode="General_)"/>
    <numFmt numFmtId="167" formatCode="_-* #,##0.00\ _€_-;\-* #,##0.00\ _€_-;_-* &quot;-&quot;??\ _€_-;_-@_-"/>
    <numFmt numFmtId="168" formatCode="#,##0.000"/>
    <numFmt numFmtId="169" formatCode="#,##0.0"/>
    <numFmt numFmtId="170" formatCode="#,##0.00__;\-#,##0.00__;#,##0.00__;@__"/>
    <numFmt numFmtId="171" formatCode="&quot;$&quot;#,##0_);\(&quot;$&quot;#,##0\)"/>
    <numFmt numFmtId="172" formatCode="_ * #,##0.00_ ;_ * \-#,##0.00_ ;_ * &quot;-&quot;??_ ;_ @_ "/>
    <numFmt numFmtId="173" formatCode="_ * #,##0.00_)\ _€_ ;_ * \(#,##0.00\)\ _€_ ;_ * &quot;-&quot;??_)\ _€_ ;_ @_ "/>
    <numFmt numFmtId="174" formatCode="\$#,##0\ ;\(\$#,##0\)"/>
  </numFmts>
  <fonts count="3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sz val="10"/>
      <name val="Arial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u/>
      <sz val="12"/>
      <color indexed="12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0"/>
      <name val="Verdana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sz val="11"/>
      <name val="Calibri"/>
      <family val="2"/>
    </font>
    <font>
      <sz val="7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imes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</patternFill>
    </fill>
  </fills>
  <borders count="35">
    <border>
      <left/>
      <right/>
      <top/>
      <bottom/>
      <diagonal/>
    </border>
    <border>
      <left style="thick">
        <color auto="true"/>
      </left>
      <right/>
      <top style="thick">
        <color auto="true"/>
      </top>
      <bottom/>
      <diagonal/>
    </border>
    <border>
      <left/>
      <right/>
      <top style="thick">
        <color auto="true"/>
      </top>
      <bottom/>
      <diagonal/>
    </border>
    <border>
      <left style="thick">
        <color auto="true"/>
      </left>
      <right/>
      <top/>
      <bottom/>
      <diagonal/>
    </border>
    <border>
      <left style="thick">
        <color auto="true"/>
      </left>
      <right/>
      <top/>
      <bottom style="thick">
        <color auto="true"/>
      </bottom>
      <diagonal/>
    </border>
    <border>
      <left/>
      <right/>
      <top/>
      <bottom style="thick">
        <color auto="true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/>
      <top style="medium">
        <color auto="true"/>
      </top>
      <bottom/>
      <diagonal/>
    </border>
    <border>
      <left/>
      <right style="medium">
        <color auto="true"/>
      </right>
      <top style="medium">
        <color auto="true"/>
      </top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rgb="FF000000"/>
      </left>
      <right/>
      <top/>
      <bottom/>
      <diagonal/>
    </border>
    <border>
      <left style="medium">
        <color auto="true"/>
      </left>
      <right style="medium">
        <color rgb="FF000000"/>
      </right>
      <top style="medium">
        <color auto="true"/>
      </top>
      <bottom/>
      <diagonal/>
    </border>
    <border>
      <left/>
      <right style="medium">
        <color rgb="FF000000"/>
      </right>
      <top style="medium">
        <color auto="true"/>
      </top>
      <bottom/>
      <diagonal/>
    </border>
    <border>
      <left style="medium">
        <color auto="true"/>
      </left>
      <right style="medium">
        <color rgb="FF000000"/>
      </right>
      <top/>
      <bottom/>
      <diagonal/>
    </border>
    <border>
      <left/>
      <right style="medium">
        <color auto="true"/>
      </right>
      <top/>
      <bottom/>
      <diagonal/>
    </border>
    <border>
      <left style="medium">
        <color auto="true"/>
      </left>
      <right style="medium">
        <color rgb="FF000000"/>
      </right>
      <top/>
      <bottom style="medium">
        <color auto="true"/>
      </bottom>
      <diagonal/>
    </border>
    <border>
      <left/>
      <right style="medium">
        <color rgb="FF000000"/>
      </right>
      <top/>
      <bottom style="medium">
        <color auto="true"/>
      </bottom>
      <diagonal/>
    </border>
    <border>
      <left style="medium">
        <color auto="true"/>
      </left>
      <right/>
      <top/>
      <bottom/>
      <diagonal/>
    </border>
    <border>
      <left/>
      <right style="medium">
        <color auto="true"/>
      </right>
      <top style="thick">
        <color auto="true"/>
      </top>
      <bottom/>
      <diagonal/>
    </border>
    <border>
      <left/>
      <right style="medium">
        <color auto="true"/>
      </right>
      <top/>
      <bottom style="thick">
        <color auto="true"/>
      </bottom>
      <diagonal/>
    </border>
  </borders>
  <cellStyleXfs count="149">
    <xf numFmtId="0" fontId="0" fillId="0" borderId="0"/>
    <xf numFmtId="0" fontId="4" fillId="3" borderId="0" applyNumberFormat="false" applyBorder="false" applyAlignment="false" applyProtection="false"/>
    <xf numFmtId="166" fontId="5" fillId="0" borderId="0">
      <alignment vertical="top"/>
    </xf>
    <xf numFmtId="167" fontId="6" fillId="0" borderId="0" applyFont="false" applyFill="false" applyBorder="false" applyAlignment="false" applyProtection="false"/>
    <xf numFmtId="3" fontId="7" fillId="0" borderId="0" applyFill="false" applyBorder="false">
      <alignment horizontal="right" vertical="top"/>
    </xf>
    <xf numFmtId="168" fontId="7" fillId="0" borderId="0" applyFill="false" applyBorder="false">
      <alignment horizontal="right" vertical="top"/>
    </xf>
    <xf numFmtId="3" fontId="7" fillId="0" borderId="0" applyFill="false" applyBorder="false">
      <alignment horizontal="right" vertical="top"/>
    </xf>
    <xf numFmtId="169" fontId="5" fillId="0" borderId="0" applyFont="false" applyFill="false" applyBorder="false">
      <alignment horizontal="right" vertical="top"/>
    </xf>
    <xf numFmtId="170" fontId="7" fillId="0" borderId="0" applyFont="false" applyFill="false" applyBorder="false" applyAlignment="false" applyProtection="false">
      <alignment horizontal="right" vertical="top"/>
    </xf>
    <xf numFmtId="168" fontId="7" fillId="0" borderId="0">
      <alignment horizontal="right" vertical="top"/>
    </xf>
    <xf numFmtId="3" fontId="6" fillId="0" borderId="0" applyFont="false" applyFill="false" applyBorder="false" applyAlignment="false" applyProtection="false"/>
    <xf numFmtId="171" fontId="6" fillId="0" borderId="0" applyFont="false" applyFill="false" applyBorder="false" applyAlignment="false" applyProtection="false"/>
    <xf numFmtId="0" fontId="8" fillId="0" borderId="0" applyFont="false" applyFill="false" applyBorder="false" applyAlignment="false" applyProtection="false"/>
    <xf numFmtId="172" fontId="9" fillId="0" borderId="0" applyFont="false" applyFill="false" applyBorder="false" applyAlignment="false" applyProtection="false"/>
    <xf numFmtId="0" fontId="10" fillId="0" borderId="0" applyNumberFormat="false" applyFill="false" applyBorder="false" applyAlignment="false" applyProtection="false"/>
    <xf numFmtId="0" fontId="11" fillId="0" borderId="0" applyNumberFormat="false" applyFill="false" applyBorder="false" applyAlignment="false" applyProtection="false"/>
    <xf numFmtId="3" fontId="8" fillId="0" borderId="0" applyFont="false" applyFill="false" applyBorder="false" applyAlignment="false" applyProtection="false"/>
    <xf numFmtId="2" fontId="6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  <xf numFmtId="173" fontId="13" fillId="0" borderId="0" applyFont="false" applyFill="false" applyBorder="false" applyAlignment="false" applyProtection="false"/>
    <xf numFmtId="174" fontId="8" fillId="0" borderId="0" applyFont="false" applyFill="false" applyBorder="false" applyAlignment="false" applyProtection="false"/>
    <xf numFmtId="0" fontId="6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3" fillId="0" borderId="0"/>
    <xf numFmtId="0" fontId="13" fillId="0" borderId="0"/>
    <xf numFmtId="0" fontId="6" fillId="0" borderId="0"/>
    <xf numFmtId="0" fontId="14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6" fillId="0" borderId="14" applyNumberFormat="false" applyFill="false" applyAlignment="false" applyProtection="false"/>
    <xf numFmtId="1" fontId="5" fillId="0" borderId="0">
      <alignment vertical="top" wrapText="true"/>
    </xf>
    <xf numFmtId="1" fontId="17" fillId="0" borderId="0" applyFill="false" applyBorder="false" applyProtection="false"/>
    <xf numFmtId="1" fontId="16" fillId="0" borderId="0" applyFont="false" applyFill="false" applyBorder="false" applyProtection="false">
      <alignment vertical="center"/>
    </xf>
    <xf numFmtId="1" fontId="18" fillId="0" borderId="0">
      <alignment horizontal="right" vertical="top"/>
    </xf>
    <xf numFmtId="1" fontId="7" fillId="0" borderId="0" applyNumberFormat="false" applyFill="false" applyBorder="false">
      <alignment vertical="top"/>
    </xf>
    <xf numFmtId="0" fontId="19" fillId="0" borderId="0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167" fontId="6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6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9" fontId="14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20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9" fontId="13" fillId="0" borderId="0" applyFont="false" applyFill="false" applyBorder="false" applyAlignment="false" applyProtection="false"/>
    <xf numFmtId="0" fontId="6" fillId="0" borderId="0"/>
    <xf numFmtId="0" fontId="6" fillId="0" borderId="0"/>
    <xf numFmtId="2" fontId="6" fillId="0" borderId="0" applyFont="false" applyFill="false" applyBorder="false" applyProtection="false">
      <alignment horizontal="right"/>
    </xf>
    <xf numFmtId="2" fontId="6" fillId="0" borderId="0" applyFont="false" applyFill="false" applyBorder="false" applyProtection="false">
      <alignment horizontal="right"/>
    </xf>
    <xf numFmtId="0" fontId="21" fillId="0" borderId="15">
      <alignment horizontal="center"/>
    </xf>
    <xf numFmtId="49" fontId="7" fillId="0" borderId="0" applyFill="false" applyBorder="false" applyAlignment="false" applyProtection="false">
      <alignment vertical="top"/>
    </xf>
    <xf numFmtId="0" fontId="22" fillId="0" borderId="16" applyNumberFormat="false" applyFill="false" applyAlignment="false" applyProtection="false"/>
    <xf numFmtId="0" fontId="23" fillId="0" borderId="17" applyNumberFormat="false" applyFill="false" applyAlignment="false" applyProtection="false"/>
    <xf numFmtId="0" fontId="24" fillId="0" borderId="18" applyNumberFormat="false" applyFill="false" applyAlignment="false" applyProtection="false"/>
    <xf numFmtId="0" fontId="24" fillId="0" borderId="0" applyNumberFormat="false" applyFill="false" applyBorder="false" applyAlignment="false" applyProtection="false"/>
    <xf numFmtId="2" fontId="8" fillId="0" borderId="0" applyFont="false" applyFill="false" applyBorder="false" applyAlignment="false" applyProtection="false"/>
    <xf numFmtId="1" fontId="25" fillId="0" borderId="0">
      <alignment vertical="top" wrapText="true"/>
    </xf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43" fontId="29" fillId="0" borderId="0" applyFon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  <xf numFmtId="0" fontId="26" fillId="0" borderId="0" applyNumberFormat="false" applyFill="false" applyBorder="false" applyAlignment="false" applyProtection="false"/>
    <xf numFmtId="0" fontId="27" fillId="0" borderId="0" applyNumberFormat="false" applyFill="false" applyBorder="false" applyAlignment="false" applyProtection="false"/>
  </cellStyleXfs>
  <cellXfs count="67">
    <xf numFmtId="0" fontId="0" fillId="0" borderId="0" xfId="0"/>
    <xf numFmtId="0" fontId="2" fillId="0" borderId="0" xfId="0" applyFont="true"/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Border="true"/>
    <xf numFmtId="165" fontId="2" fillId="2" borderId="13" xfId="0" applyNumberFormat="true" applyFont="true" applyFill="true" applyBorder="true" applyAlignment="true">
      <alignment horizontal="center" wrapText="true"/>
    </xf>
    <xf numFmtId="0" fontId="3" fillId="0" borderId="19" xfId="0" applyFont="true" applyBorder="true"/>
    <xf numFmtId="0" fontId="2" fillId="0" borderId="20" xfId="0" applyFont="true" applyBorder="true"/>
    <xf numFmtId="0" fontId="2" fillId="0" borderId="21" xfId="0" applyFont="true" applyBorder="true"/>
    <xf numFmtId="0" fontId="3" fillId="0" borderId="22" xfId="0" applyFont="true" applyBorder="true"/>
    <xf numFmtId="0" fontId="2" fillId="0" borderId="23" xfId="0" applyFont="true" applyBorder="true"/>
    <xf numFmtId="0" fontId="3" fillId="0" borderId="24" xfId="0" applyFont="true" applyBorder="true"/>
    <xf numFmtId="0" fontId="2" fillId="0" borderId="20" xfId="0" applyFont="true" applyBorder="true" applyAlignment="true">
      <alignment horizontal="center"/>
    </xf>
    <xf numFmtId="0" fontId="2" fillId="0" borderId="21" xfId="0" applyFont="true" applyBorder="true" applyAlignment="true">
      <alignment horizontal="center"/>
    </xf>
    <xf numFmtId="0" fontId="3" fillId="2" borderId="8" xfId="0" applyFont="true" applyFill="true" applyBorder="true" applyAlignment="true">
      <alignment horizontal="center" wrapText="true"/>
    </xf>
    <xf numFmtId="0" fontId="3" fillId="2" borderId="25" xfId="0" applyFont="true" applyFill="true" applyBorder="true" applyAlignment="true">
      <alignment horizontal="center" wrapText="true"/>
    </xf>
    <xf numFmtId="165" fontId="3" fillId="2" borderId="26" xfId="0" applyNumberFormat="true" applyFont="true" applyFill="true" applyBorder="true" applyAlignment="true">
      <alignment horizontal="center" wrapText="true"/>
    </xf>
    <xf numFmtId="165" fontId="2" fillId="2" borderId="27" xfId="0" applyNumberFormat="true" applyFont="true" applyFill="true" applyBorder="true" applyAlignment="true">
      <alignment horizontal="center" wrapText="true"/>
    </xf>
    <xf numFmtId="165" fontId="3" fillId="2" borderId="28" xfId="0" applyNumberFormat="true" applyFont="true" applyFill="true" applyBorder="true" applyAlignment="true">
      <alignment horizontal="center" wrapText="true"/>
    </xf>
    <xf numFmtId="0" fontId="28" fillId="0" borderId="0" xfId="0" applyFont="true"/>
    <xf numFmtId="0" fontId="2" fillId="0" borderId="0" xfId="0" applyFont="true" applyBorder="true" applyAlignment="true">
      <alignment horizontal="center" wrapText="true"/>
    </xf>
    <xf numFmtId="0" fontId="2" fillId="0" borderId="19" xfId="0" applyFont="true" applyBorder="true"/>
    <xf numFmtId="0" fontId="2" fillId="0" borderId="32" xfId="0" applyFont="true" applyBorder="true"/>
    <xf numFmtId="164" fontId="2" fillId="0" borderId="29" xfId="0" applyNumberFormat="true" applyFont="true" applyBorder="true" applyAlignment="true">
      <alignment horizontal="center"/>
    </xf>
    <xf numFmtId="0" fontId="2" fillId="0" borderId="22" xfId="0" applyFont="true" applyBorder="true"/>
    <xf numFmtId="164" fontId="2" fillId="0" borderId="23" xfId="0" applyNumberFormat="true" applyFont="true" applyBorder="true" applyAlignment="true">
      <alignment horizontal="center"/>
    </xf>
    <xf numFmtId="164" fontId="2" fillId="0" borderId="24" xfId="0" applyNumberFormat="true" applyFont="true" applyBorder="true" applyAlignment="true">
      <alignment horizontal="center"/>
    </xf>
    <xf numFmtId="165" fontId="2" fillId="2" borderId="20" xfId="0" applyNumberFormat="true" applyFont="true" applyFill="true" applyBorder="true" applyAlignment="true">
      <alignment horizontal="center" wrapText="true"/>
    </xf>
    <xf numFmtId="165" fontId="2" fillId="2" borderId="0" xfId="0" applyNumberFormat="true" applyFont="true" applyFill="true" applyBorder="true" applyAlignment="true">
      <alignment horizontal="center" wrapText="true"/>
    </xf>
    <xf numFmtId="43" fontId="0" fillId="0" borderId="0" xfId="0" applyNumberFormat="true"/>
    <xf numFmtId="2" fontId="30" fillId="0" borderId="22" xfId="0" applyNumberFormat="true" applyFont="true" applyBorder="true" applyAlignment="true">
      <alignment horizontal="right" vertical="center"/>
    </xf>
    <xf numFmtId="2" fontId="30" fillId="0" borderId="23" xfId="0" applyNumberFormat="true" applyFont="true" applyBorder="true" applyAlignment="true">
      <alignment horizontal="right" vertical="center"/>
    </xf>
    <xf numFmtId="2" fontId="30" fillId="0" borderId="24" xfId="0" applyNumberFormat="true" applyFont="true" applyBorder="true" applyAlignment="true">
      <alignment horizontal="right" vertical="center"/>
    </xf>
    <xf numFmtId="43" fontId="6" fillId="2" borderId="19" xfId="128" applyFont="true" applyFill="true" applyBorder="true" applyAlignment="true">
      <alignment horizontal="right" vertical="center" wrapText="true"/>
    </xf>
    <xf numFmtId="43" fontId="6" fillId="0" borderId="20" xfId="128" applyFont="true" applyBorder="true" applyAlignment="true">
      <alignment horizontal="right" vertical="center"/>
    </xf>
    <xf numFmtId="43" fontId="6" fillId="2" borderId="20" xfId="128" applyFont="true" applyFill="true" applyBorder="true" applyAlignment="true">
      <alignment horizontal="right" vertical="center" wrapText="true"/>
    </xf>
    <xf numFmtId="43" fontId="6" fillId="0" borderId="21" xfId="128" applyFont="true" applyBorder="true" applyAlignment="true">
      <alignment horizontal="right" vertical="center"/>
    </xf>
    <xf numFmtId="43" fontId="6" fillId="2" borderId="32" xfId="128" applyFont="true" applyFill="true" applyBorder="true" applyAlignment="true">
      <alignment horizontal="right" vertical="center" wrapText="true"/>
    </xf>
    <xf numFmtId="43" fontId="6" fillId="0" borderId="0" xfId="128" applyFont="true" applyBorder="true" applyAlignment="true">
      <alignment horizontal="right" vertical="center"/>
    </xf>
    <xf numFmtId="43" fontId="6" fillId="2" borderId="0" xfId="128" applyFont="true" applyFill="true" applyBorder="true" applyAlignment="true">
      <alignment horizontal="right" vertical="center" wrapText="true"/>
    </xf>
    <xf numFmtId="43" fontId="6" fillId="0" borderId="29" xfId="128" applyFont="true" applyBorder="true" applyAlignment="true">
      <alignment horizontal="right" vertical="center"/>
    </xf>
    <xf numFmtId="0" fontId="31" fillId="2" borderId="11" xfId="0" applyFont="true" applyFill="true" applyBorder="true" applyAlignment="true">
      <alignment horizontal="center" wrapText="true"/>
    </xf>
    <xf numFmtId="165" fontId="31" fillId="2" borderId="30" xfId="0" applyNumberFormat="true" applyFont="true" applyFill="true" applyBorder="true" applyAlignment="true">
      <alignment horizontal="center" wrapText="true"/>
    </xf>
    <xf numFmtId="165" fontId="31" fillId="2" borderId="31" xfId="0" applyNumberFormat="true" applyFont="true" applyFill="true" applyBorder="true" applyAlignment="true">
      <alignment horizontal="center" wrapText="true"/>
    </xf>
    <xf numFmtId="165" fontId="31" fillId="2" borderId="23" xfId="0" applyNumberFormat="true" applyFont="true" applyFill="true" applyBorder="true" applyAlignment="true">
      <alignment horizontal="center" wrapText="true"/>
    </xf>
    <xf numFmtId="0" fontId="3" fillId="0" borderId="19" xfId="0" applyFont="true" applyBorder="true" applyAlignment="true">
      <alignment horizontal="center" vertical="center"/>
    </xf>
    <xf numFmtId="0" fontId="3" fillId="0" borderId="21" xfId="0" applyFont="true" applyBorder="true" applyAlignment="true">
      <alignment horizontal="center" vertical="center"/>
    </xf>
    <xf numFmtId="0" fontId="3" fillId="0" borderId="22" xfId="0" applyFont="true" applyBorder="true" applyAlignment="true">
      <alignment horizontal="center" vertical="center"/>
    </xf>
    <xf numFmtId="0" fontId="3" fillId="0" borderId="24" xfId="0" applyFont="true" applyBorder="true" applyAlignment="true">
      <alignment horizontal="center" vertical="center"/>
    </xf>
    <xf numFmtId="0" fontId="3" fillId="2" borderId="7" xfId="0" applyFont="true" applyFill="true" applyBorder="true" applyAlignment="true">
      <alignment horizontal="center" vertical="center" wrapText="true"/>
    </xf>
    <xf numFmtId="0" fontId="3" fillId="2" borderId="10" xfId="0" applyFont="true" applyFill="true" applyBorder="true" applyAlignment="true">
      <alignment horizontal="center" vertical="center" wrapText="true"/>
    </xf>
    <xf numFmtId="0" fontId="3" fillId="2" borderId="12" xfId="0" applyFont="true" applyFill="true" applyBorder="true" applyAlignment="true">
      <alignment horizontal="center" vertical="center" wrapText="true"/>
    </xf>
    <xf numFmtId="0" fontId="3" fillId="2" borderId="8" xfId="0" applyFont="true" applyFill="true" applyBorder="true" applyAlignment="true">
      <alignment horizontal="center" vertical="center" wrapText="true"/>
    </xf>
    <xf numFmtId="0" fontId="3" fillId="2" borderId="25" xfId="0" applyFont="true" applyFill="true" applyBorder="true" applyAlignment="true">
      <alignment horizontal="center" vertical="center" wrapText="true"/>
    </xf>
    <xf numFmtId="0" fontId="2" fillId="2" borderId="10" xfId="0" applyFont="true" applyFill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2" fillId="0" borderId="33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29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34" xfId="0" applyFont="true" applyBorder="true" applyAlignment="true">
      <alignment horizontal="center" vertical="center" wrapText="true"/>
    </xf>
  </cellXfs>
  <cellStyles count="149">
    <cellStyle name="Bon" xfId="1"/>
    <cellStyle name="caché" xfId="2"/>
    <cellStyle name="Comma" xfId="128" builtinId="3"/>
    <cellStyle name="Comma 2" xfId="3"/>
    <cellStyle name="Comma(0)" xfId="4"/>
    <cellStyle name="Comma(3)" xfId="5"/>
    <cellStyle name="Comma[0]" xfId="6"/>
    <cellStyle name="Comma[1]" xfId="7"/>
    <cellStyle name="Comma[2]__" xfId="8"/>
    <cellStyle name="Comma[3]" xfId="9"/>
    <cellStyle name="Comma0" xfId="10"/>
    <cellStyle name="Currency0" xfId="11"/>
    <cellStyle name="Date" xfId="12"/>
    <cellStyle name="Dezimal_03-09-03" xfId="13"/>
    <cellStyle name="En-tête 1" xfId="14"/>
    <cellStyle name="En-tête 2" xfId="15"/>
    <cellStyle name="Financier0" xfId="16"/>
    <cellStyle name="Fixed" xfId="17"/>
    <cellStyle name="Followed Hyperlink" xfId="81" builtinId="9" hidden="true"/>
    <cellStyle name="Followed Hyperlink" xfId="83" builtinId="9" hidden="true"/>
    <cellStyle name="Followed Hyperlink" xfId="85" builtinId="9" hidden="true"/>
    <cellStyle name="Followed Hyperlink" xfId="87" builtinId="9" hidden="true"/>
    <cellStyle name="Followed Hyperlink" xfId="89" builtinId="9" hidden="true"/>
    <cellStyle name="Followed Hyperlink" xfId="91" builtinId="9" hidden="true"/>
    <cellStyle name="Followed Hyperlink" xfId="93" builtinId="9" hidden="true"/>
    <cellStyle name="Followed Hyperlink" xfId="95" builtinId="9" hidden="true"/>
    <cellStyle name="Followed Hyperlink" xfId="97" builtinId="9" hidden="true"/>
    <cellStyle name="Followed Hyperlink" xfId="99" builtinId="9" hidden="true"/>
    <cellStyle name="Followed Hyperlink" xfId="101" builtinId="9" hidden="true"/>
    <cellStyle name="Followed Hyperlink" xfId="103" builtinId="9" hidden="true"/>
    <cellStyle name="Followed Hyperlink" xfId="105" builtinId="9" hidden="true"/>
    <cellStyle name="Followed Hyperlink" xfId="107" builtinId="9" hidden="true"/>
    <cellStyle name="Followed Hyperlink" xfId="109" builtinId="9" hidden="true"/>
    <cellStyle name="Followed Hyperlink" xfId="111" builtinId="9" hidden="true"/>
    <cellStyle name="Followed Hyperlink" xfId="113" builtinId="9" hidden="true"/>
    <cellStyle name="Followed Hyperlink" xfId="115" builtinId="9" hidden="true"/>
    <cellStyle name="Followed Hyperlink" xfId="117" builtinId="9" hidden="true"/>
    <cellStyle name="Followed Hyperlink" xfId="119" builtinId="9" hidden="true"/>
    <cellStyle name="Followed Hyperlink" xfId="121" builtinId="9" hidden="true"/>
    <cellStyle name="Followed Hyperlink" xfId="123" builtinId="9" hidden="true"/>
    <cellStyle name="Followed Hyperlink" xfId="125" builtinId="9" hidden="true"/>
    <cellStyle name="Followed Hyperlink" xfId="127" builtinId="9" hidden="true"/>
    <cellStyle name="Followed Hyperlink" xfId="130" builtinId="9" hidden="true"/>
    <cellStyle name="Followed Hyperlink" xfId="132" builtinId="9" hidden="true"/>
    <cellStyle name="Followed Hyperlink" xfId="134" builtinId="9" hidden="true"/>
    <cellStyle name="Followed Hyperlink" xfId="136" builtinId="9" hidden="true"/>
    <cellStyle name="Followed Hyperlink" xfId="138" builtinId="9" hidden="true"/>
    <cellStyle name="Followed Hyperlink" xfId="140" builtinId="9" hidden="true"/>
    <cellStyle name="Followed Hyperlink" xfId="142" builtinId="9" hidden="true"/>
    <cellStyle name="Followed Hyperlink" xfId="144" builtinId="9" hidden="true"/>
    <cellStyle name="Followed Hyperlink" xfId="146" builtinId="9" hidden="true"/>
    <cellStyle name="Followed Hyperlink" xfId="148" builtinId="9" hidden="true"/>
    <cellStyle name="Hyperlink" xfId="80" builtinId="8" hidden="true"/>
    <cellStyle name="Hyperlink" xfId="82" builtinId="8" hidden="true"/>
    <cellStyle name="Hyperlink" xfId="84" builtinId="8" hidden="true"/>
    <cellStyle name="Hyperlink" xfId="86" builtinId="8" hidden="true"/>
    <cellStyle name="Hyperlink" xfId="88" builtinId="8" hidden="true"/>
    <cellStyle name="Hyperlink" xfId="90" builtinId="8" hidden="true"/>
    <cellStyle name="Hyperlink" xfId="92" builtinId="8" hidden="true"/>
    <cellStyle name="Hyperlink" xfId="94" builtinId="8" hidden="true"/>
    <cellStyle name="Hyperlink" xfId="96" builtinId="8" hidden="true"/>
    <cellStyle name="Hyperlink" xfId="98" builtinId="8" hidden="true"/>
    <cellStyle name="Hyperlink" xfId="100" builtinId="8" hidden="true"/>
    <cellStyle name="Hyperlink" xfId="102" builtinId="8" hidden="true"/>
    <cellStyle name="Hyperlink" xfId="104" builtinId="8" hidden="true"/>
    <cellStyle name="Hyperlink" xfId="106" builtinId="8" hidden="true"/>
    <cellStyle name="Hyperlink" xfId="108" builtinId="8" hidden="true"/>
    <cellStyle name="Hyperlink" xfId="110" builtinId="8" hidden="true"/>
    <cellStyle name="Hyperlink" xfId="112" builtinId="8" hidden="true"/>
    <cellStyle name="Hyperlink" xfId="114" builtinId="8" hidden="true"/>
    <cellStyle name="Hyperlink" xfId="116" builtinId="8" hidden="true"/>
    <cellStyle name="Hyperlink" xfId="118" builtinId="8" hidden="true"/>
    <cellStyle name="Hyperlink" xfId="120" builtinId="8" hidden="true"/>
    <cellStyle name="Hyperlink" xfId="122" builtinId="8" hidden="true"/>
    <cellStyle name="Hyperlink" xfId="124" builtinId="8" hidden="true"/>
    <cellStyle name="Hyperlink" xfId="126" builtinId="8" hidden="true"/>
    <cellStyle name="Hyperlink" xfId="129" builtinId="8" hidden="true"/>
    <cellStyle name="Hyperlink" xfId="131" builtinId="8" hidden="true"/>
    <cellStyle name="Hyperlink" xfId="133" builtinId="8" hidden="true"/>
    <cellStyle name="Hyperlink" xfId="135" builtinId="8" hidden="true"/>
    <cellStyle name="Hyperlink" xfId="137" builtinId="8" hidden="true"/>
    <cellStyle name="Hyperlink" xfId="139" builtinId="8" hidden="true"/>
    <cellStyle name="Hyperlink" xfId="141" builtinId="8" hidden="true"/>
    <cellStyle name="Hyperlink" xfId="143" builtinId="8" hidden="true"/>
    <cellStyle name="Hyperlink" xfId="145" builtinId="8" hidden="true"/>
    <cellStyle name="Hyperlink" xfId="147" builtinId="8" hidden="true"/>
    <cellStyle name="Lien hypertexte 2" xfId="18"/>
    <cellStyle name="Milliers 2" xfId="19"/>
    <cellStyle name="Monétaire0" xfId="20"/>
    <cellStyle name="Motif" xfId="21"/>
    <cellStyle name="Normaali_Eduskuntavaalit" xfId="22"/>
    <cellStyle name="Normal" xfId="0" builtinId="0"/>
    <cellStyle name="Normal 10" xfId="23"/>
    <cellStyle name="Normal 11" xfId="24"/>
    <cellStyle name="Normal 12" xfId="25"/>
    <cellStyle name="Normal 12 2" xfId="26"/>
    <cellStyle name="Normal 2" xfId="27"/>
    <cellStyle name="Normal 2 2" xfId="28"/>
    <cellStyle name="Normal 2 2 2" xfId="29"/>
    <cellStyle name="Normal 2 3" xfId="30"/>
    <cellStyle name="Normal 2 4" xfId="31"/>
    <cellStyle name="Normal 2 4 2" xfId="32"/>
    <cellStyle name="Normal 2_AccumulationEquation" xfId="33"/>
    <cellStyle name="Normal 3" xfId="34"/>
    <cellStyle name="Normal 3 2" xfId="35"/>
    <cellStyle name="Normal 3 3" xfId="36"/>
    <cellStyle name="Normal 4" xfId="37"/>
    <cellStyle name="Normal 4 2" xfId="38"/>
    <cellStyle name="Normal 5" xfId="39"/>
    <cellStyle name="Normal 6" xfId="40"/>
    <cellStyle name="Normal 7" xfId="41"/>
    <cellStyle name="Normal 8" xfId="42"/>
    <cellStyle name="Normal 9" xfId="43"/>
    <cellStyle name="Normal GHG whole table" xfId="44"/>
    <cellStyle name="Normal-blank" xfId="45"/>
    <cellStyle name="Normal-bottom" xfId="46"/>
    <cellStyle name="Normal-center" xfId="47"/>
    <cellStyle name="Normal-droit" xfId="48"/>
    <cellStyle name="Normal-top" xfId="49"/>
    <cellStyle name="normální_Nove vystupy_DOPOCTENE" xfId="50"/>
    <cellStyle name="Percent 2" xfId="51"/>
    <cellStyle name="Percent 2 2" xfId="52"/>
    <cellStyle name="Percent 3" xfId="53"/>
    <cellStyle name="Pilkku_Esimerkkejä kaavioista.xls Kaavio 1" xfId="54"/>
    <cellStyle name="Pourcentage 10" xfId="55"/>
    <cellStyle name="Pourcentage 2" xfId="56"/>
    <cellStyle name="Pourcentage 2 2" xfId="57"/>
    <cellStyle name="Pourcentage 3" xfId="58"/>
    <cellStyle name="Pourcentage 3 2" xfId="59"/>
    <cellStyle name="Pourcentage 4" xfId="60"/>
    <cellStyle name="Pourcentage 5" xfId="61"/>
    <cellStyle name="Pourcentage 5 2" xfId="62"/>
    <cellStyle name="Pourcentage 6" xfId="63"/>
    <cellStyle name="Pourcentage 6 2" xfId="64"/>
    <cellStyle name="Pourcentage 7" xfId="65"/>
    <cellStyle name="Pourcentage 8" xfId="66"/>
    <cellStyle name="Pourcentage 9" xfId="67"/>
    <cellStyle name="Standard 11" xfId="68"/>
    <cellStyle name="Standard_2 + 3" xfId="69"/>
    <cellStyle name="Style 24" xfId="70"/>
    <cellStyle name="Style 25" xfId="71"/>
    <cellStyle name="style_col_headings" xfId="72"/>
    <cellStyle name="TEXT" xfId="73"/>
    <cellStyle name="Titre 1" xfId="74"/>
    <cellStyle name="Titre 2" xfId="75"/>
    <cellStyle name="Titre 3" xfId="76"/>
    <cellStyle name="Titre 4" xfId="77"/>
    <cellStyle name="Virgule fixe" xfId="78"/>
    <cellStyle name="Wrapped" xfId="79"/>
  </cellStyles>
  <dxfs count="0"/>
  <tableStyles count="0" defaultTableStyle="TableStyleMedium9" defaultPivotStyle="PivotStyleMedium4"/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11"/><Relationship Target="worksheets/sheet1.xml" Type="http://schemas.openxmlformats.org/officeDocument/2006/relationships/worksheet" Id="rId1"/><Relationship Target="worksheets/sheet2.xml" Type="http://schemas.openxmlformats.org/officeDocument/2006/relationships/worksheet" Id="rId2"/><Relationship Target="worksheets/sheet3.xml" Type="http://schemas.openxmlformats.org/officeDocument/2006/relationships/worksheet" Id="rId3"/><Relationship Target="worksheets/sheet4.xml" Type="http://schemas.openxmlformats.org/officeDocument/2006/relationships/worksheet" Id="rId4"/><Relationship Target="worksheets/sheet5.xml" Type="http://schemas.openxmlformats.org/officeDocument/2006/relationships/worksheet" Id="rId5"/><Relationship Target="worksheets/sheet6.xml" Type="http://schemas.openxmlformats.org/officeDocument/2006/relationships/worksheet" Id="rId6"/><Relationship Target="externalLinks/externalLink1.xml" Type="http://schemas.openxmlformats.org/officeDocument/2006/relationships/externalLink" Id="rId7"/><Relationship Target="externalLinks/externalLink2.xml" Type="http://schemas.openxmlformats.org/officeDocument/2006/relationships/externalLink" Id="rId8"/><Relationship Target="theme/theme1.xml" Type="http://schemas.openxmlformats.org/officeDocument/2006/relationships/theme" Id="rId9"/><Relationship Target="styles.xml" Type="http://schemas.openxmlformats.org/officeDocument/2006/relationships/styles" Id="rId10"/></Relationships>
</file>

<file path=xl/externalLinks/_rels/externalLink1.xml.rels><?xml version="1.0" encoding="UTF-8"?><Relationships xmlns="http://schemas.openxmlformats.org/package/2006/relationships"><Relationship TargetMode="External" Target="/C/nowa.nuff.ox.ac.uk/senate%20poverty%20response/pov%20response/minimum%20wage.xls" Type="http://schemas.openxmlformats.org/officeDocument/2006/relationships/externalLinkPath" Id="rId1"/></Relationships>
</file>

<file path=xl/externalLinks/_rels/externalLink2.xml.rels><?xml version="1.0" encoding="UTF-8"?><Relationships xmlns="http://schemas.openxmlformats.org/package/2006/relationships"><Relationship TargetMode="External" Target="/Users/lydiaassouad/Documents/Microsoft%20User%20Data/Office%202011%20AutoRecovery/PYZ2017DistributionSeries/XlsSeries/All%20couples%201970%20to%202004%20MFTTAWE%20comparison.xls" Type="http://schemas.openxmlformats.org/officeDocument/2006/relationships/externalLinkPath" Id="rId1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38"/>
  <sheetViews>
    <sheetView workbookViewId="0">
      <selection activeCell="H36" sqref="H36"/>
    </sheetView>
  </sheetViews>
  <sheetFormatPr baseColWidth="10" defaultRowHeight="13"/>
  <cols>
    <col min="1" max="6" width="10.5" style="1" customWidth="true"/>
    <col min="7" max="7" width="13.5" style="1" customWidth="true"/>
    <col min="8" max="8" width="11.1640625" style="1" customWidth="true"/>
    <col min="9" max="16384" width="10.83203125" style="1"/>
  </cols>
  <sheetData>
    <row r="1" ht="14" thickBot="true"/>
    <row r="2" ht="14" customHeight="true" thickTop="true">
      <c r="G2" s="54" t="s">
        <v>5</v>
      </c>
      <c r="H2" s="55"/>
      <c r="I2" s="55"/>
      <c r="J2" s="55"/>
      <c r="K2" s="55"/>
      <c r="L2" s="55"/>
      <c r="M2" s="5" t="s">
        <v>0</v>
      </c>
      <c r="N2" s="6"/>
      <c r="O2" s="6"/>
      <c r="P2" s="7"/>
      <c r="R2" s="58" t="s">
        <v>13</v>
      </c>
      <c r="S2" s="59"/>
      <c r="T2" s="60"/>
      <c r="U2" s="20"/>
      <c r="V2" s="11" t="s">
        <v>11</v>
      </c>
      <c r="W2" s="12" t="s">
        <v>12</v>
      </c>
      <c r="X2" s="20"/>
      <c r="Y2" s="11" t="s">
        <v>11</v>
      </c>
      <c r="Z2" s="12" t="s">
        <v>12</v>
      </c>
    </row>
    <row r="3" ht="14" thickBot="true">
      <c r="G3" s="56"/>
      <c r="H3" s="57"/>
      <c r="I3" s="57"/>
      <c r="J3" s="57"/>
      <c r="K3" s="57"/>
      <c r="L3" s="57"/>
      <c r="M3" s="8" t="s">
        <v>1</v>
      </c>
      <c r="N3" s="9"/>
      <c r="O3" s="9"/>
      <c r="P3" s="10">
        <v>1</v>
      </c>
      <c r="R3" s="61"/>
      <c r="S3" s="62"/>
      <c r="T3" s="63"/>
      <c r="U3" s="21">
        <v>2005</v>
      </c>
      <c r="V3" s="2">
        <v>0.99</v>
      </c>
      <c r="W3" s="22">
        <v>2.6352249999999997</v>
      </c>
      <c r="X3" s="21">
        <v>2010</v>
      </c>
      <c r="Y3" s="2">
        <v>0.99</v>
      </c>
      <c r="Z3" s="22">
        <v>2.8</v>
      </c>
    </row>
    <row r="4">
      <c r="R4" s="61"/>
      <c r="S4" s="62"/>
      <c r="T4" s="63"/>
      <c r="U4" s="21">
        <v>2006</v>
      </c>
      <c r="V4" s="2">
        <v>0.99</v>
      </c>
      <c r="W4" s="22">
        <v>3.0333333333333332</v>
      </c>
      <c r="X4" s="21">
        <v>2011</v>
      </c>
      <c r="Y4" s="2">
        <v>0.99</v>
      </c>
      <c r="Z4" s="22">
        <v>2.7</v>
      </c>
    </row>
    <row r="5">
      <c r="R5" s="61"/>
      <c r="S5" s="62"/>
      <c r="T5" s="63"/>
      <c r="U5" s="21">
        <v>2007</v>
      </c>
      <c r="V5" s="2">
        <v>0.99</v>
      </c>
      <c r="W5" s="22">
        <v>2.9658333333333333</v>
      </c>
      <c r="X5" s="21">
        <v>2012</v>
      </c>
      <c r="Y5" s="2">
        <v>0.99</v>
      </c>
      <c r="Z5" s="22">
        <v>2.7</v>
      </c>
    </row>
    <row r="6">
      <c r="R6" s="61"/>
      <c r="S6" s="62"/>
      <c r="T6" s="63"/>
      <c r="U6" s="21">
        <v>2008</v>
      </c>
      <c r="V6" s="2">
        <v>0.99</v>
      </c>
      <c r="W6" s="22">
        <v>2.8983333333333334</v>
      </c>
      <c r="X6" s="21">
        <v>2013</v>
      </c>
      <c r="Y6" s="2">
        <v>0.99</v>
      </c>
      <c r="Z6" s="22">
        <v>2.8</v>
      </c>
    </row>
    <row r="7" ht="14" thickBot="true">
      <c r="R7" s="64"/>
      <c r="S7" s="65"/>
      <c r="T7" s="66"/>
      <c r="U7" s="23">
        <v>2009</v>
      </c>
      <c r="V7" s="24">
        <v>0.99</v>
      </c>
      <c r="W7" s="25">
        <v>2.9658333333333338</v>
      </c>
      <c r="X7" s="23">
        <v>2014</v>
      </c>
      <c r="Y7" s="24">
        <v>0.99</v>
      </c>
      <c r="Z7" s="25">
        <v>2.8</v>
      </c>
    </row>
    <row r="8" ht="14" thickTop="true">
      <c r="R8" s="19"/>
      <c r="S8" s="19"/>
      <c r="T8" s="19"/>
      <c r="U8" s="3"/>
      <c r="V8" s="2"/>
      <c r="W8" s="2"/>
      <c r="X8" s="3"/>
      <c r="Y8" s="2"/>
      <c r="Z8" s="2"/>
    </row>
    <row r="9" ht="14" thickBot="true"/>
    <row r="10" ht="14" customHeight="true">
      <c r="A10" s="48" t="s">
        <v>2</v>
      </c>
      <c r="B10" s="48" t="s">
        <v>3</v>
      </c>
      <c r="C10" s="48" t="s">
        <v>8</v>
      </c>
      <c r="D10" s="48" t="s">
        <v>9</v>
      </c>
      <c r="E10" s="48" t="s">
        <v>4</v>
      </c>
      <c r="F10" s="51" t="s">
        <v>10</v>
      </c>
      <c r="G10" s="44">
        <v>2005</v>
      </c>
      <c r="H10" s="45"/>
      <c r="I10" s="44">
        <v>2006</v>
      </c>
      <c r="J10" s="45"/>
      <c r="K10" s="44">
        <v>2007</v>
      </c>
      <c r="L10" s="45"/>
      <c r="M10" s="44">
        <v>2008</v>
      </c>
      <c r="N10" s="45"/>
      <c r="O10" s="44">
        <v>2009</v>
      </c>
      <c r="P10" s="45"/>
      <c r="Q10" s="44">
        <v>2010</v>
      </c>
      <c r="R10" s="45"/>
      <c r="S10" s="44">
        <v>2011</v>
      </c>
      <c r="T10" s="45"/>
      <c r="U10" s="44">
        <v>2012</v>
      </c>
      <c r="V10" s="45"/>
      <c r="W10" s="44">
        <v>2013</v>
      </c>
      <c r="X10" s="45"/>
      <c r="Y10" s="44">
        <v>2014</v>
      </c>
      <c r="Z10" s="45"/>
    </row>
    <row r="11" ht="15" customHeight="true" thickBot="true">
      <c r="A11" s="49"/>
      <c r="B11" s="49"/>
      <c r="C11" s="49"/>
      <c r="D11" s="49"/>
      <c r="E11" s="49"/>
      <c r="F11" s="52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46"/>
      <c r="R11" s="47"/>
      <c r="S11" s="46"/>
      <c r="T11" s="47"/>
      <c r="U11" s="46"/>
      <c r="V11" s="47"/>
      <c r="W11" s="46"/>
      <c r="X11" s="47"/>
      <c r="Y11" s="46"/>
      <c r="Z11" s="47"/>
    </row>
    <row r="12" ht="14" customHeight="true">
      <c r="A12" s="49"/>
      <c r="B12" s="49"/>
      <c r="C12" s="49"/>
      <c r="D12" s="49"/>
      <c r="E12" s="49"/>
      <c r="F12" s="49"/>
      <c r="G12" s="53" t="s">
        <v>6</v>
      </c>
      <c r="H12" s="53" t="s">
        <v>7</v>
      </c>
      <c r="I12" s="53" t="s">
        <v>6</v>
      </c>
      <c r="J12" s="53" t="s">
        <v>7</v>
      </c>
      <c r="K12" s="53" t="s">
        <v>6</v>
      </c>
      <c r="L12" s="53" t="s">
        <v>7</v>
      </c>
      <c r="M12" s="53" t="s">
        <v>6</v>
      </c>
      <c r="N12" s="53" t="s">
        <v>7</v>
      </c>
      <c r="O12" s="53" t="s">
        <v>6</v>
      </c>
      <c r="P12" s="53" t="s">
        <v>7</v>
      </c>
      <c r="Q12" s="53" t="s">
        <v>6</v>
      </c>
      <c r="R12" s="53" t="s">
        <v>7</v>
      </c>
      <c r="S12" s="53" t="s">
        <v>6</v>
      </c>
      <c r="T12" s="53" t="s">
        <v>7</v>
      </c>
      <c r="U12" s="53" t="s">
        <v>6</v>
      </c>
      <c r="V12" s="53" t="s">
        <v>7</v>
      </c>
      <c r="W12" s="53" t="s">
        <v>6</v>
      </c>
      <c r="X12" s="53" t="s">
        <v>7</v>
      </c>
      <c r="Y12" s="53" t="s">
        <v>6</v>
      </c>
      <c r="Z12" s="53" t="s">
        <v>7</v>
      </c>
    </row>
    <row r="13">
      <c r="A13" s="49"/>
      <c r="B13" s="49"/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>
      <c r="A14" s="49"/>
      <c r="B14" s="49"/>
      <c r="C14" s="49"/>
      <c r="D14" s="49"/>
      <c r="E14" s="49"/>
      <c r="F14" s="49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>
      <c r="A15" s="49"/>
      <c r="B15" s="49"/>
      <c r="C15" s="49"/>
      <c r="D15" s="49"/>
      <c r="E15" s="49"/>
      <c r="F15" s="49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4" thickBot="true">
      <c r="A16" s="50"/>
      <c r="B16" s="49"/>
      <c r="C16" s="49"/>
      <c r="D16" s="49"/>
      <c r="E16" s="49"/>
      <c r="F16" s="49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7" customHeight="true">
      <c r="A17" s="13">
        <v>80</v>
      </c>
      <c r="B17" s="15">
        <f t="shared" ref="B17:B36" si="0">IF(P$3=1,C17, IF(P$3=2,D17,IF(P$3=3,E17,F17)))</f>
        <v>0</v>
      </c>
      <c r="C17" s="16">
        <v>0</v>
      </c>
      <c r="D17" s="16">
        <v>0</v>
      </c>
      <c r="E17" s="16">
        <v>0</v>
      </c>
      <c r="F17" s="26">
        <v>0</v>
      </c>
      <c r="G17" s="32">
        <v>1</v>
      </c>
      <c r="H17" s="33">
        <f>(G17+G18)/2</f>
        <v>1.0054183872540792</v>
      </c>
      <c r="I17" s="34">
        <v>1</v>
      </c>
      <c r="J17" s="33">
        <f>(I17+I18)/2</f>
        <v>1.0049657813707986</v>
      </c>
      <c r="K17" s="34">
        <v>1</v>
      </c>
      <c r="L17" s="33">
        <f>(K17+K18)/2</f>
        <v>1.0088430054982505</v>
      </c>
      <c r="M17" s="34">
        <v>1</v>
      </c>
      <c r="N17" s="33">
        <f>(M17+M18)/2</f>
        <v>1.0094667021433512</v>
      </c>
      <c r="O17" s="34">
        <v>1</v>
      </c>
      <c r="P17" s="33">
        <f>(O17+O18)/2</f>
        <v>1.0091179339090983</v>
      </c>
      <c r="Q17" s="34">
        <v>1</v>
      </c>
      <c r="R17" s="33">
        <f>(Q17+Q18)/2</f>
        <v>1.0097261683146159</v>
      </c>
      <c r="S17" s="34">
        <v>1</v>
      </c>
      <c r="T17" s="33">
        <f>(S17+S18)/2</f>
        <v>1.0099355681737263</v>
      </c>
      <c r="U17" s="34">
        <v>1</v>
      </c>
      <c r="V17" s="33">
        <f>(U17+U18)/2</f>
        <v>1.0105191771189372</v>
      </c>
      <c r="W17" s="34">
        <v>1</v>
      </c>
      <c r="X17" s="33">
        <f>(W17+W18)/2</f>
        <v>1.0105596987406413</v>
      </c>
      <c r="Y17" s="34">
        <v>1</v>
      </c>
      <c r="Z17" s="35">
        <f>(Y17+Y18)/2</f>
        <v>1.0098329051335653</v>
      </c>
    </row>
    <row r="18" ht="17" customHeight="true">
      <c r="A18" s="14">
        <v>81</v>
      </c>
      <c r="B18" s="17">
        <f t="shared" si="0"/>
        <v>0.2</v>
      </c>
      <c r="C18" s="4">
        <v>0.2</v>
      </c>
      <c r="D18" s="4">
        <v>0</v>
      </c>
      <c r="E18" s="4">
        <v>0</v>
      </c>
      <c r="F18" s="27">
        <v>0</v>
      </c>
      <c r="G18" s="36">
        <f t="shared" ref="G18:G35" si="1">G17+($B18/SUM($B$18:$B$36))*(G$36-G$17)</f>
        <v>1.0108367745081583</v>
      </c>
      <c r="H18" s="37">
        <f t="shared" ref="H18:H34" si="2">(G18+G19)/2</f>
        <v>1.0162551617622375</v>
      </c>
      <c r="I18" s="38">
        <f t="shared" ref="I18:I35" si="3">I17+($B18/SUM($B$18:$B$36))*(I$36-I$17)</f>
        <v>1.0099315627415975</v>
      </c>
      <c r="J18" s="37">
        <f t="shared" ref="J18:J34" si="4">(I18+I19)/2</f>
        <v>1.0148973441123963</v>
      </c>
      <c r="K18" s="38">
        <f t="shared" ref="K18:K35" si="5">K17+($B18/SUM($B$18:$B$36))*(K$36-K$17)</f>
        <v>1.0176860109965007</v>
      </c>
      <c r="L18" s="37">
        <f t="shared" ref="L18:L34" si="6">(K18+K19)/2</f>
        <v>1.0265290164947509</v>
      </c>
      <c r="M18" s="38">
        <f t="shared" ref="M18:M35" si="7">M17+($B18/SUM($B$18:$B$36))*(M$36-M$17)</f>
        <v>1.0189334042867024</v>
      </c>
      <c r="N18" s="37">
        <f t="shared" ref="N18:N34" si="8">(M18+M19)/2</f>
        <v>1.0284001064300536</v>
      </c>
      <c r="O18" s="38">
        <f t="shared" ref="O18:O35" si="9">O17+($B18/SUM($B$18:$B$36))*(O$36-O$17)</f>
        <v>1.0182358678181966</v>
      </c>
      <c r="P18" s="37">
        <f t="shared" ref="P18:P34" si="10">(O18+O19)/2</f>
        <v>1.027353801727295</v>
      </c>
      <c r="Q18" s="38">
        <f t="shared" ref="Q18:Q35" si="11">Q17+($B18/SUM($B$18:$B$36))*(Q$36-Q$17)</f>
        <v>1.0194523366292318</v>
      </c>
      <c r="R18" s="37">
        <f t="shared" ref="R18:R34" si="12">(Q18+Q19)/2</f>
        <v>1.0291785049438478</v>
      </c>
      <c r="S18" s="38">
        <f t="shared" ref="S18:S35" si="13">S17+($B18/SUM($B$18:$B$36))*(S$36-S$17)</f>
        <v>1.0198711363474529</v>
      </c>
      <c r="T18" s="37">
        <f t="shared" ref="T18:T34" si="14">(S18+S19)/2</f>
        <v>1.0298067045211794</v>
      </c>
      <c r="U18" s="38">
        <f t="shared" ref="U18:U35" si="15">U17+($B18/SUM($B$18:$B$36))*(U$36-U$17)</f>
        <v>1.0210383542378743</v>
      </c>
      <c r="V18" s="37">
        <f t="shared" ref="V18:V34" si="16">(U18+U19)/2</f>
        <v>1.0315575313568113</v>
      </c>
      <c r="W18" s="38">
        <f t="shared" ref="W18:W35" si="17">W17+($B18/SUM($B$18:$B$36))*(W$36-W$17)</f>
        <v>1.0211193974812827</v>
      </c>
      <c r="X18" s="37">
        <f t="shared" ref="X18:X34" si="18">(W18+W19)/2</f>
        <v>1.031679096221924</v>
      </c>
      <c r="Y18" s="38">
        <f t="shared" ref="Y18:Y35" si="19">Y17+($B18/SUM($B$18:$B$36))*(Y$36-Y$17)</f>
        <v>1.0196658102671305</v>
      </c>
      <c r="Z18" s="39">
        <f t="shared" ref="Z18:Z34" si="20">(Y18+Y19)/2</f>
        <v>1.0294987154006958</v>
      </c>
    </row>
    <row r="19" ht="17" customHeight="true">
      <c r="A19" s="14">
        <v>82</v>
      </c>
      <c r="B19" s="17">
        <f t="shared" si="0"/>
        <v>0.2</v>
      </c>
      <c r="C19" s="4">
        <v>0.2</v>
      </c>
      <c r="D19" s="4">
        <v>0</v>
      </c>
      <c r="E19" s="4">
        <v>0</v>
      </c>
      <c r="F19" s="27">
        <v>0</v>
      </c>
      <c r="G19" s="36">
        <f t="shared" si="1"/>
        <v>1.0216735490163167</v>
      </c>
      <c r="H19" s="37">
        <f t="shared" si="2"/>
        <v>1.032510323524475</v>
      </c>
      <c r="I19" s="38">
        <f t="shared" si="3"/>
        <v>1.0198631254831949</v>
      </c>
      <c r="J19" s="37">
        <f t="shared" si="4"/>
        <v>1.0297946882247924</v>
      </c>
      <c r="K19" s="38">
        <f t="shared" si="5"/>
        <v>1.0353720219930014</v>
      </c>
      <c r="L19" s="37">
        <f t="shared" si="6"/>
        <v>1.0530580329895021</v>
      </c>
      <c r="M19" s="38">
        <f t="shared" si="7"/>
        <v>1.0378668085734049</v>
      </c>
      <c r="N19" s="37">
        <f t="shared" si="8"/>
        <v>1.0568002128601073</v>
      </c>
      <c r="O19" s="38">
        <f t="shared" si="9"/>
        <v>1.0364717356363933</v>
      </c>
      <c r="P19" s="37">
        <f t="shared" si="10"/>
        <v>1.0547076034545899</v>
      </c>
      <c r="Q19" s="38">
        <f t="shared" si="11"/>
        <v>1.0389046732584637</v>
      </c>
      <c r="R19" s="37">
        <f t="shared" si="12"/>
        <v>1.0583570098876955</v>
      </c>
      <c r="S19" s="38">
        <f t="shared" si="13"/>
        <v>1.0397422726949057</v>
      </c>
      <c r="T19" s="37">
        <f t="shared" si="14"/>
        <v>1.0596134090423586</v>
      </c>
      <c r="U19" s="38">
        <f t="shared" si="15"/>
        <v>1.0420767084757485</v>
      </c>
      <c r="V19" s="37">
        <f t="shared" si="16"/>
        <v>1.063115062713623</v>
      </c>
      <c r="W19" s="38">
        <f t="shared" si="17"/>
        <v>1.0422387949625653</v>
      </c>
      <c r="X19" s="37">
        <f t="shared" si="18"/>
        <v>1.063358192443848</v>
      </c>
      <c r="Y19" s="38">
        <f t="shared" si="19"/>
        <v>1.0393316205342611</v>
      </c>
      <c r="Z19" s="39">
        <f t="shared" si="20"/>
        <v>1.0589974308013916</v>
      </c>
    </row>
    <row r="20" ht="17" customHeight="true">
      <c r="A20" s="14">
        <v>83</v>
      </c>
      <c r="B20" s="17">
        <f t="shared" si="0"/>
        <v>0.4</v>
      </c>
      <c r="C20" s="4">
        <v>0.4</v>
      </c>
      <c r="D20" s="4">
        <v>0</v>
      </c>
      <c r="E20" s="4">
        <v>0</v>
      </c>
      <c r="F20" s="27">
        <v>0</v>
      </c>
      <c r="G20" s="36">
        <f t="shared" si="1"/>
        <v>1.0433470980326334</v>
      </c>
      <c r="H20" s="37">
        <f t="shared" si="2"/>
        <v>1.0541838725407917</v>
      </c>
      <c r="I20" s="38">
        <f t="shared" si="3"/>
        <v>1.0397262509663898</v>
      </c>
      <c r="J20" s="37">
        <f t="shared" si="4"/>
        <v>1.0496578137079873</v>
      </c>
      <c r="K20" s="38">
        <f t="shared" si="5"/>
        <v>1.0707440439860028</v>
      </c>
      <c r="L20" s="37">
        <f t="shared" si="6"/>
        <v>1.0884300549825034</v>
      </c>
      <c r="M20" s="38">
        <f t="shared" si="7"/>
        <v>1.0757336171468097</v>
      </c>
      <c r="N20" s="37">
        <f t="shared" si="8"/>
        <v>1.0946670214335121</v>
      </c>
      <c r="O20" s="38">
        <f t="shared" si="9"/>
        <v>1.0729434712727866</v>
      </c>
      <c r="P20" s="37">
        <f t="shared" si="10"/>
        <v>1.0911793390909832</v>
      </c>
      <c r="Q20" s="38">
        <f t="shared" si="11"/>
        <v>1.0778093465169272</v>
      </c>
      <c r="R20" s="37">
        <f t="shared" si="12"/>
        <v>1.0972616831461588</v>
      </c>
      <c r="S20" s="38">
        <f t="shared" si="13"/>
        <v>1.0794845453898114</v>
      </c>
      <c r="T20" s="37">
        <f t="shared" si="14"/>
        <v>1.0993556817372643</v>
      </c>
      <c r="U20" s="38">
        <f t="shared" si="15"/>
        <v>1.0841534169514973</v>
      </c>
      <c r="V20" s="37">
        <f t="shared" si="16"/>
        <v>1.1051917711893715</v>
      </c>
      <c r="W20" s="38">
        <f t="shared" si="17"/>
        <v>1.0844775899251304</v>
      </c>
      <c r="X20" s="37">
        <f t="shared" si="18"/>
        <v>1.1055969874064129</v>
      </c>
      <c r="Y20" s="38">
        <f t="shared" si="19"/>
        <v>1.0786632410685222</v>
      </c>
      <c r="Z20" s="39">
        <f t="shared" si="20"/>
        <v>1.0983290513356527</v>
      </c>
    </row>
    <row r="21" ht="17" customHeight="true">
      <c r="A21" s="14">
        <v>84</v>
      </c>
      <c r="B21" s="17">
        <f t="shared" si="0"/>
        <v>0.4</v>
      </c>
      <c r="C21" s="4">
        <v>0.4</v>
      </c>
      <c r="D21" s="4">
        <v>0</v>
      </c>
      <c r="E21" s="4">
        <v>0</v>
      </c>
      <c r="F21" s="27">
        <v>0</v>
      </c>
      <c r="G21" s="36">
        <f t="shared" si="1"/>
        <v>1.0650206470489501</v>
      </c>
      <c r="H21" s="37">
        <f t="shared" si="2"/>
        <v>1.0812758088111876</v>
      </c>
      <c r="I21" s="38">
        <f t="shared" si="3"/>
        <v>1.0595893764495847</v>
      </c>
      <c r="J21" s="37">
        <f t="shared" si="4"/>
        <v>1.074486720561981</v>
      </c>
      <c r="K21" s="38">
        <f t="shared" si="5"/>
        <v>1.1061160659790041</v>
      </c>
      <c r="L21" s="37">
        <f t="shared" si="6"/>
        <v>1.1326450824737551</v>
      </c>
      <c r="M21" s="38">
        <f t="shared" si="7"/>
        <v>1.1136004257202146</v>
      </c>
      <c r="N21" s="37">
        <f t="shared" si="8"/>
        <v>1.1420005321502682</v>
      </c>
      <c r="O21" s="38">
        <f t="shared" si="9"/>
        <v>1.1094152069091798</v>
      </c>
      <c r="P21" s="37">
        <f t="shared" si="10"/>
        <v>1.1367690086364748</v>
      </c>
      <c r="Q21" s="38">
        <f t="shared" si="11"/>
        <v>1.1167140197753906</v>
      </c>
      <c r="R21" s="37">
        <f t="shared" si="12"/>
        <v>1.1458925247192382</v>
      </c>
      <c r="S21" s="38">
        <f t="shared" si="13"/>
        <v>1.1192268180847171</v>
      </c>
      <c r="T21" s="37">
        <f t="shared" si="14"/>
        <v>1.1490335226058963</v>
      </c>
      <c r="U21" s="38">
        <f t="shared" si="15"/>
        <v>1.126230125427246</v>
      </c>
      <c r="V21" s="37">
        <f t="shared" si="16"/>
        <v>1.1577876567840575</v>
      </c>
      <c r="W21" s="38">
        <f t="shared" si="17"/>
        <v>1.1267163848876955</v>
      </c>
      <c r="X21" s="37">
        <f t="shared" si="18"/>
        <v>1.1583954811096193</v>
      </c>
      <c r="Y21" s="38">
        <f t="shared" si="19"/>
        <v>1.1179948616027833</v>
      </c>
      <c r="Z21" s="39">
        <f t="shared" si="20"/>
        <v>1.1474935770034791</v>
      </c>
    </row>
    <row r="22" ht="17" customHeight="true">
      <c r="A22" s="14">
        <v>85</v>
      </c>
      <c r="B22" s="17">
        <f t="shared" si="0"/>
        <v>0.6</v>
      </c>
      <c r="C22" s="4">
        <v>0.6</v>
      </c>
      <c r="D22" s="4">
        <v>0</v>
      </c>
      <c r="E22" s="4">
        <v>0</v>
      </c>
      <c r="F22" s="27">
        <v>0</v>
      </c>
      <c r="G22" s="36">
        <f t="shared" si="1"/>
        <v>1.0975309705734251</v>
      </c>
      <c r="H22" s="37">
        <f t="shared" si="2"/>
        <v>1.1137861323356626</v>
      </c>
      <c r="I22" s="38">
        <f t="shared" si="3"/>
        <v>1.0893840646743773</v>
      </c>
      <c r="J22" s="37">
        <f t="shared" si="4"/>
        <v>1.1042814087867736</v>
      </c>
      <c r="K22" s="38">
        <f t="shared" si="5"/>
        <v>1.159174098968506</v>
      </c>
      <c r="L22" s="37">
        <f t="shared" si="6"/>
        <v>1.1857031154632569</v>
      </c>
      <c r="M22" s="38">
        <f t="shared" si="7"/>
        <v>1.1704006385803221</v>
      </c>
      <c r="N22" s="37">
        <f t="shared" si="8"/>
        <v>1.1988007450103759</v>
      </c>
      <c r="O22" s="38">
        <f t="shared" si="9"/>
        <v>1.1641228103637697</v>
      </c>
      <c r="P22" s="37">
        <f t="shared" si="10"/>
        <v>1.1914766120910647</v>
      </c>
      <c r="Q22" s="38">
        <f t="shared" si="11"/>
        <v>1.175071029663086</v>
      </c>
      <c r="R22" s="37">
        <f t="shared" si="12"/>
        <v>1.2042495346069337</v>
      </c>
      <c r="S22" s="38">
        <f t="shared" si="13"/>
        <v>1.1788402271270755</v>
      </c>
      <c r="T22" s="37">
        <f t="shared" si="14"/>
        <v>1.2086469316482547</v>
      </c>
      <c r="U22" s="38">
        <f t="shared" si="15"/>
        <v>1.189345188140869</v>
      </c>
      <c r="V22" s="37">
        <f t="shared" si="16"/>
        <v>1.2209027194976805</v>
      </c>
      <c r="W22" s="38">
        <f t="shared" si="17"/>
        <v>1.1900745773315431</v>
      </c>
      <c r="X22" s="37">
        <f t="shared" si="18"/>
        <v>1.2217536735534669</v>
      </c>
      <c r="Y22" s="38">
        <f t="shared" si="19"/>
        <v>1.1769922924041749</v>
      </c>
      <c r="Z22" s="39">
        <f t="shared" si="20"/>
        <v>1.2064910078048707</v>
      </c>
    </row>
    <row r="23" ht="17" customHeight="true">
      <c r="A23" s="14">
        <v>86</v>
      </c>
      <c r="B23" s="17">
        <f t="shared" si="0"/>
        <v>0.6</v>
      </c>
      <c r="C23" s="4">
        <v>0.6</v>
      </c>
      <c r="D23" s="4">
        <v>0</v>
      </c>
      <c r="E23" s="4">
        <v>0</v>
      </c>
      <c r="F23" s="27">
        <v>0</v>
      </c>
      <c r="G23" s="36">
        <f t="shared" si="1"/>
        <v>1.1300412940979001</v>
      </c>
      <c r="H23" s="37">
        <f t="shared" si="2"/>
        <v>1.1517148431142168</v>
      </c>
      <c r="I23" s="38">
        <f t="shared" si="3"/>
        <v>1.1191787528991699</v>
      </c>
      <c r="J23" s="37">
        <f t="shared" si="4"/>
        <v>1.1390418783823648</v>
      </c>
      <c r="K23" s="38">
        <f t="shared" si="5"/>
        <v>1.2122321319580078</v>
      </c>
      <c r="L23" s="37">
        <f t="shared" si="6"/>
        <v>1.2476041539510092</v>
      </c>
      <c r="M23" s="38">
        <f t="shared" si="7"/>
        <v>1.2272008514404296</v>
      </c>
      <c r="N23" s="37">
        <f t="shared" si="8"/>
        <v>1.2650676600138344</v>
      </c>
      <c r="O23" s="38">
        <f t="shared" si="9"/>
        <v>1.2188304138183597</v>
      </c>
      <c r="P23" s="37">
        <f t="shared" si="10"/>
        <v>1.2553021494547529</v>
      </c>
      <c r="Q23" s="38">
        <f t="shared" si="11"/>
        <v>1.2334280395507813</v>
      </c>
      <c r="R23" s="37">
        <f t="shared" si="12"/>
        <v>1.272332712809245</v>
      </c>
      <c r="S23" s="38">
        <f t="shared" si="13"/>
        <v>1.2384536361694338</v>
      </c>
      <c r="T23" s="37">
        <f t="shared" si="14"/>
        <v>1.2781959088643395</v>
      </c>
      <c r="U23" s="38">
        <f t="shared" si="15"/>
        <v>1.252460250854492</v>
      </c>
      <c r="V23" s="37">
        <f t="shared" si="16"/>
        <v>1.2945369593302407</v>
      </c>
      <c r="W23" s="38">
        <f t="shared" si="17"/>
        <v>1.2534327697753906</v>
      </c>
      <c r="X23" s="37">
        <f t="shared" si="18"/>
        <v>1.2956715647379557</v>
      </c>
      <c r="Y23" s="38">
        <f t="shared" si="19"/>
        <v>1.2359897232055665</v>
      </c>
      <c r="Z23" s="39">
        <f t="shared" si="20"/>
        <v>1.2753213437398276</v>
      </c>
    </row>
    <row r="24" ht="17" customHeight="true">
      <c r="A24" s="14">
        <v>87</v>
      </c>
      <c r="B24" s="17">
        <f t="shared" si="0"/>
        <v>0.8</v>
      </c>
      <c r="C24" s="4">
        <v>0.8</v>
      </c>
      <c r="D24" s="4">
        <v>0</v>
      </c>
      <c r="E24" s="4">
        <v>0</v>
      </c>
      <c r="F24" s="27">
        <v>0</v>
      </c>
      <c r="G24" s="36">
        <f t="shared" si="1"/>
        <v>1.1733883921305335</v>
      </c>
      <c r="H24" s="37">
        <f t="shared" si="2"/>
        <v>1.1950619411468502</v>
      </c>
      <c r="I24" s="38">
        <f t="shared" si="3"/>
        <v>1.1589050038655599</v>
      </c>
      <c r="J24" s="37">
        <f t="shared" si="4"/>
        <v>1.1787681293487551</v>
      </c>
      <c r="K24" s="38">
        <f t="shared" si="5"/>
        <v>1.2829761759440104</v>
      </c>
      <c r="L24" s="37">
        <f t="shared" si="6"/>
        <v>1.3183481979370115</v>
      </c>
      <c r="M24" s="38">
        <f t="shared" si="7"/>
        <v>1.3029344685872395</v>
      </c>
      <c r="N24" s="37">
        <f t="shared" si="8"/>
        <v>1.3408012771606446</v>
      </c>
      <c r="O24" s="38">
        <f t="shared" si="9"/>
        <v>1.2917738850911462</v>
      </c>
      <c r="P24" s="37">
        <f t="shared" si="10"/>
        <v>1.3282456207275395</v>
      </c>
      <c r="Q24" s="38">
        <f t="shared" si="11"/>
        <v>1.3112373860677085</v>
      </c>
      <c r="R24" s="37">
        <f t="shared" si="12"/>
        <v>1.3501420593261719</v>
      </c>
      <c r="S24" s="38">
        <f t="shared" si="13"/>
        <v>1.317938181559245</v>
      </c>
      <c r="T24" s="37">
        <f t="shared" si="14"/>
        <v>1.3576804542541505</v>
      </c>
      <c r="U24" s="38">
        <f t="shared" si="15"/>
        <v>1.3366136678059894</v>
      </c>
      <c r="V24" s="37">
        <f t="shared" si="16"/>
        <v>1.3786903762817382</v>
      </c>
      <c r="W24" s="38">
        <f t="shared" si="17"/>
        <v>1.3379103597005209</v>
      </c>
      <c r="X24" s="37">
        <f t="shared" si="18"/>
        <v>1.380149154663086</v>
      </c>
      <c r="Y24" s="38">
        <f t="shared" si="19"/>
        <v>1.3146529642740887</v>
      </c>
      <c r="Z24" s="39">
        <f t="shared" si="20"/>
        <v>1.3539845848083498</v>
      </c>
    </row>
    <row r="25" ht="17" customHeight="true">
      <c r="A25" s="14">
        <v>88</v>
      </c>
      <c r="B25" s="17">
        <f t="shared" si="0"/>
        <v>0.8</v>
      </c>
      <c r="C25" s="4">
        <v>0.8</v>
      </c>
      <c r="D25" s="4">
        <v>0</v>
      </c>
      <c r="E25" s="4">
        <v>0</v>
      </c>
      <c r="F25" s="27">
        <v>0</v>
      </c>
      <c r="G25" s="36">
        <f t="shared" si="1"/>
        <v>1.2167354901631668</v>
      </c>
      <c r="H25" s="37">
        <f t="shared" si="2"/>
        <v>1.2438274264335627</v>
      </c>
      <c r="I25" s="38">
        <f t="shared" si="3"/>
        <v>1.19863125483195</v>
      </c>
      <c r="J25" s="37">
        <f t="shared" si="4"/>
        <v>1.2234601616859437</v>
      </c>
      <c r="K25" s="38">
        <f t="shared" si="5"/>
        <v>1.3537202199300129</v>
      </c>
      <c r="L25" s="37">
        <f t="shared" si="6"/>
        <v>1.3979352474212645</v>
      </c>
      <c r="M25" s="38">
        <f t="shared" si="7"/>
        <v>1.3786680857340494</v>
      </c>
      <c r="N25" s="37">
        <f t="shared" si="8"/>
        <v>1.4260015964508055</v>
      </c>
      <c r="O25" s="38">
        <f t="shared" si="9"/>
        <v>1.3647173563639328</v>
      </c>
      <c r="P25" s="37">
        <f t="shared" si="10"/>
        <v>1.4103070259094244</v>
      </c>
      <c r="Q25" s="38">
        <f t="shared" si="11"/>
        <v>1.3890467325846356</v>
      </c>
      <c r="R25" s="37">
        <f t="shared" si="12"/>
        <v>1.437677574157715</v>
      </c>
      <c r="S25" s="38">
        <f t="shared" si="13"/>
        <v>1.3974227269490562</v>
      </c>
      <c r="T25" s="37">
        <f t="shared" si="14"/>
        <v>1.4471005678176883</v>
      </c>
      <c r="U25" s="38">
        <f t="shared" si="15"/>
        <v>1.4207670847574869</v>
      </c>
      <c r="V25" s="37">
        <f t="shared" si="16"/>
        <v>1.4733629703521727</v>
      </c>
      <c r="W25" s="38">
        <f t="shared" si="17"/>
        <v>1.4223879496256511</v>
      </c>
      <c r="X25" s="37">
        <f t="shared" si="18"/>
        <v>1.4751864433288575</v>
      </c>
      <c r="Y25" s="38">
        <f t="shared" si="19"/>
        <v>1.3933162053426109</v>
      </c>
      <c r="Z25" s="39">
        <f t="shared" si="20"/>
        <v>1.4424807310104373</v>
      </c>
    </row>
    <row r="26" ht="17" customHeight="true">
      <c r="A26" s="14">
        <v>89</v>
      </c>
      <c r="B26" s="17">
        <f t="shared" si="0"/>
        <v>1</v>
      </c>
      <c r="C26" s="4">
        <v>1</v>
      </c>
      <c r="D26" s="4">
        <v>0</v>
      </c>
      <c r="E26" s="4">
        <v>0</v>
      </c>
      <c r="F26" s="27">
        <v>0</v>
      </c>
      <c r="G26" s="36">
        <f t="shared" si="1"/>
        <v>1.2709193627039588</v>
      </c>
      <c r="H26" s="37">
        <f t="shared" si="2"/>
        <v>1.2980112989743549</v>
      </c>
      <c r="I26" s="38">
        <f t="shared" si="3"/>
        <v>1.2482890685399375</v>
      </c>
      <c r="J26" s="37">
        <f t="shared" si="4"/>
        <v>1.2731179753939312</v>
      </c>
      <c r="K26" s="38">
        <f t="shared" si="5"/>
        <v>1.4421502749125161</v>
      </c>
      <c r="L26" s="37">
        <f t="shared" si="6"/>
        <v>1.4863653024037677</v>
      </c>
      <c r="M26" s="38">
        <f t="shared" si="7"/>
        <v>1.4733351071675618</v>
      </c>
      <c r="N26" s="37">
        <f t="shared" si="8"/>
        <v>1.5206686178843181</v>
      </c>
      <c r="O26" s="38">
        <f t="shared" si="9"/>
        <v>1.4558966954549157</v>
      </c>
      <c r="P26" s="37">
        <f t="shared" si="10"/>
        <v>1.5014863650004071</v>
      </c>
      <c r="Q26" s="38">
        <f t="shared" si="11"/>
        <v>1.4863084157307944</v>
      </c>
      <c r="R26" s="37">
        <f t="shared" si="12"/>
        <v>1.5349392573038738</v>
      </c>
      <c r="S26" s="38">
        <f t="shared" si="13"/>
        <v>1.4967784086863203</v>
      </c>
      <c r="T26" s="37">
        <f t="shared" si="14"/>
        <v>1.5464562495549523</v>
      </c>
      <c r="U26" s="38">
        <f t="shared" si="15"/>
        <v>1.5259588559468586</v>
      </c>
      <c r="V26" s="37">
        <f t="shared" si="16"/>
        <v>1.5785547415415446</v>
      </c>
      <c r="W26" s="38">
        <f t="shared" si="17"/>
        <v>1.5279849370320637</v>
      </c>
      <c r="X26" s="37">
        <f t="shared" si="18"/>
        <v>1.5807834307352699</v>
      </c>
      <c r="Y26" s="38">
        <f t="shared" si="19"/>
        <v>1.4916452566782636</v>
      </c>
      <c r="Z26" s="39">
        <f t="shared" si="20"/>
        <v>1.54080978234609</v>
      </c>
    </row>
    <row r="27" ht="17" customHeight="true" thickBot="true">
      <c r="A27" s="14">
        <v>90</v>
      </c>
      <c r="B27" s="17">
        <f t="shared" si="0"/>
        <v>1</v>
      </c>
      <c r="C27" s="4">
        <v>1</v>
      </c>
      <c r="D27" s="4">
        <v>0</v>
      </c>
      <c r="E27" s="4">
        <v>0</v>
      </c>
      <c r="F27" s="27">
        <v>0</v>
      </c>
      <c r="G27" s="36">
        <f t="shared" si="1"/>
        <v>1.3251032352447507</v>
      </c>
      <c r="H27" s="37">
        <f t="shared" si="2"/>
        <v>1.3521951715151466</v>
      </c>
      <c r="I27" s="38">
        <f t="shared" si="3"/>
        <v>1.297946882247925</v>
      </c>
      <c r="J27" s="37">
        <f t="shared" si="4"/>
        <v>1.3227757891019187</v>
      </c>
      <c r="K27" s="38">
        <f t="shared" si="5"/>
        <v>1.5305803298950194</v>
      </c>
      <c r="L27" s="37">
        <f t="shared" si="6"/>
        <v>1.574795357386271</v>
      </c>
      <c r="M27" s="38">
        <f t="shared" si="7"/>
        <v>1.5680021286010741</v>
      </c>
      <c r="N27" s="37">
        <f t="shared" si="8"/>
        <v>1.6153356393178302</v>
      </c>
      <c r="O27" s="38">
        <f t="shared" si="9"/>
        <v>1.5470760345458987</v>
      </c>
      <c r="P27" s="37">
        <f t="shared" si="10"/>
        <v>1.5926657040913903</v>
      </c>
      <c r="Q27" s="38">
        <f t="shared" si="11"/>
        <v>1.5835700988769532</v>
      </c>
      <c r="R27" s="37">
        <f t="shared" si="12"/>
        <v>1.6322009404500326</v>
      </c>
      <c r="S27" s="38">
        <f t="shared" si="13"/>
        <v>1.5961340904235843</v>
      </c>
      <c r="T27" s="37">
        <f t="shared" si="14"/>
        <v>1.6458119312922164</v>
      </c>
      <c r="U27" s="38">
        <f t="shared" si="15"/>
        <v>1.6311506271362304</v>
      </c>
      <c r="V27" s="37">
        <f t="shared" si="16"/>
        <v>1.6837465127309161</v>
      </c>
      <c r="W27" s="38">
        <f t="shared" si="17"/>
        <v>1.6335819244384764</v>
      </c>
      <c r="X27" s="37">
        <f t="shared" si="18"/>
        <v>1.6863804181416828</v>
      </c>
      <c r="Y27" s="38">
        <f t="shared" si="19"/>
        <v>1.5899743080139164</v>
      </c>
      <c r="Z27" s="39">
        <f t="shared" si="20"/>
        <v>1.6391388336817427</v>
      </c>
    </row>
    <row r="28" ht="17" customHeight="true">
      <c r="A28" s="13">
        <v>91</v>
      </c>
      <c r="B28" s="17">
        <f t="shared" si="0"/>
        <v>1</v>
      </c>
      <c r="C28" s="4">
        <v>1</v>
      </c>
      <c r="D28" s="4">
        <v>1</v>
      </c>
      <c r="E28" s="4">
        <v>1</v>
      </c>
      <c r="F28" s="27">
        <v>0.2</v>
      </c>
      <c r="G28" s="36">
        <f t="shared" si="1"/>
        <v>1.3792871077855426</v>
      </c>
      <c r="H28" s="37">
        <f t="shared" si="2"/>
        <v>1.4063790440559387</v>
      </c>
      <c r="I28" s="38">
        <f t="shared" si="3"/>
        <v>1.3476046959559125</v>
      </c>
      <c r="J28" s="37">
        <f t="shared" si="4"/>
        <v>1.3724336028099062</v>
      </c>
      <c r="K28" s="38">
        <f t="shared" si="5"/>
        <v>1.6190103848775226</v>
      </c>
      <c r="L28" s="37">
        <f t="shared" si="6"/>
        <v>1.6632254123687742</v>
      </c>
      <c r="M28" s="38">
        <f t="shared" si="7"/>
        <v>1.6626691500345865</v>
      </c>
      <c r="N28" s="37">
        <f t="shared" si="8"/>
        <v>1.7100026607513428</v>
      </c>
      <c r="O28" s="38">
        <f t="shared" si="9"/>
        <v>1.6382553736368817</v>
      </c>
      <c r="P28" s="37">
        <f t="shared" si="10"/>
        <v>1.683845043182373</v>
      </c>
      <c r="Q28" s="38">
        <f t="shared" si="11"/>
        <v>1.680831782023112</v>
      </c>
      <c r="R28" s="37">
        <f t="shared" si="12"/>
        <v>1.7294626235961914</v>
      </c>
      <c r="S28" s="38">
        <f t="shared" si="13"/>
        <v>1.6954897721608484</v>
      </c>
      <c r="T28" s="37">
        <f t="shared" si="14"/>
        <v>1.7451676130294804</v>
      </c>
      <c r="U28" s="38">
        <f t="shared" si="15"/>
        <v>1.7363423983256021</v>
      </c>
      <c r="V28" s="37">
        <f t="shared" si="16"/>
        <v>1.7889382839202881</v>
      </c>
      <c r="W28" s="38">
        <f t="shared" si="17"/>
        <v>1.739178911844889</v>
      </c>
      <c r="X28" s="37">
        <f t="shared" si="18"/>
        <v>1.7919774055480953</v>
      </c>
      <c r="Y28" s="38">
        <f t="shared" si="19"/>
        <v>1.6883033593495691</v>
      </c>
      <c r="Z28" s="39">
        <f t="shared" si="20"/>
        <v>1.7374678850173955</v>
      </c>
    </row>
    <row r="29" ht="17" customHeight="true">
      <c r="A29" s="14">
        <v>92</v>
      </c>
      <c r="B29" s="17">
        <f t="shared" si="0"/>
        <v>1</v>
      </c>
      <c r="C29" s="4">
        <v>1</v>
      </c>
      <c r="D29" s="4">
        <v>1</v>
      </c>
      <c r="E29" s="4">
        <v>1</v>
      </c>
      <c r="F29" s="27">
        <v>0.2</v>
      </c>
      <c r="G29" s="36">
        <f t="shared" si="1"/>
        <v>1.4334709803263346</v>
      </c>
      <c r="H29" s="37">
        <f t="shared" si="2"/>
        <v>1.4605629165967304</v>
      </c>
      <c r="I29" s="38">
        <f t="shared" si="3"/>
        <v>1.3972625096639</v>
      </c>
      <c r="J29" s="37">
        <f t="shared" si="4"/>
        <v>1.4220914165178937</v>
      </c>
      <c r="K29" s="38">
        <f t="shared" si="5"/>
        <v>1.7074404398600258</v>
      </c>
      <c r="L29" s="37">
        <f t="shared" si="6"/>
        <v>1.7516554673512774</v>
      </c>
      <c r="M29" s="38">
        <f t="shared" si="7"/>
        <v>1.7573361714680988</v>
      </c>
      <c r="N29" s="37">
        <f t="shared" si="8"/>
        <v>1.8046696821848549</v>
      </c>
      <c r="O29" s="38">
        <f t="shared" si="9"/>
        <v>1.7294347127278646</v>
      </c>
      <c r="P29" s="37">
        <f t="shared" si="10"/>
        <v>1.7750243822733562</v>
      </c>
      <c r="Q29" s="38">
        <f t="shared" si="11"/>
        <v>1.7780934651692708</v>
      </c>
      <c r="R29" s="37">
        <f t="shared" si="12"/>
        <v>1.8267243067423502</v>
      </c>
      <c r="S29" s="38">
        <f t="shared" si="13"/>
        <v>1.7948454538981125</v>
      </c>
      <c r="T29" s="37">
        <f t="shared" si="14"/>
        <v>1.8445232947667445</v>
      </c>
      <c r="U29" s="38">
        <f t="shared" si="15"/>
        <v>1.8415341695149738</v>
      </c>
      <c r="V29" s="37">
        <f t="shared" si="16"/>
        <v>1.8941300551096596</v>
      </c>
      <c r="W29" s="38">
        <f t="shared" si="17"/>
        <v>1.8447758992513017</v>
      </c>
      <c r="X29" s="37">
        <f t="shared" si="18"/>
        <v>1.8975743929545081</v>
      </c>
      <c r="Y29" s="38">
        <f t="shared" si="19"/>
        <v>1.7866324106852218</v>
      </c>
      <c r="Z29" s="39">
        <f t="shared" si="20"/>
        <v>1.8357969363530482</v>
      </c>
    </row>
    <row r="30" ht="17" customHeight="true">
      <c r="A30" s="14">
        <v>93</v>
      </c>
      <c r="B30" s="17">
        <f t="shared" si="0"/>
        <v>1</v>
      </c>
      <c r="C30" s="4">
        <v>1</v>
      </c>
      <c r="D30" s="4">
        <v>1</v>
      </c>
      <c r="E30" s="4">
        <v>0.8</v>
      </c>
      <c r="F30" s="27">
        <v>0.4</v>
      </c>
      <c r="G30" s="36">
        <f t="shared" si="1"/>
        <v>1.4876548528671265</v>
      </c>
      <c r="H30" s="37">
        <f t="shared" si="2"/>
        <v>1.5147467891375226</v>
      </c>
      <c r="I30" s="38">
        <f t="shared" si="3"/>
        <v>1.4469203233718875</v>
      </c>
      <c r="J30" s="37">
        <f t="shared" si="4"/>
        <v>1.4717492302258812</v>
      </c>
      <c r="K30" s="38">
        <f t="shared" si="5"/>
        <v>1.795870494842529</v>
      </c>
      <c r="L30" s="37">
        <f t="shared" si="6"/>
        <v>1.8400855223337806</v>
      </c>
      <c r="M30" s="38">
        <f t="shared" si="7"/>
        <v>1.8520031929016112</v>
      </c>
      <c r="N30" s="37">
        <f t="shared" si="8"/>
        <v>1.8993367036183675</v>
      </c>
      <c r="O30" s="38">
        <f t="shared" si="9"/>
        <v>1.8206140518188476</v>
      </c>
      <c r="P30" s="37">
        <f t="shared" si="10"/>
        <v>1.866203721364339</v>
      </c>
      <c r="Q30" s="38">
        <f t="shared" si="11"/>
        <v>1.8753551483154296</v>
      </c>
      <c r="R30" s="37">
        <f t="shared" si="12"/>
        <v>1.923985989888509</v>
      </c>
      <c r="S30" s="38">
        <f t="shared" si="13"/>
        <v>1.8942011356353765</v>
      </c>
      <c r="T30" s="37">
        <f t="shared" si="14"/>
        <v>1.9438789765040085</v>
      </c>
      <c r="U30" s="38">
        <f t="shared" si="15"/>
        <v>1.9467259407043456</v>
      </c>
      <c r="V30" s="37">
        <f t="shared" si="16"/>
        <v>1.9993218262990315</v>
      </c>
      <c r="W30" s="38">
        <f t="shared" si="17"/>
        <v>1.9503728866577144</v>
      </c>
      <c r="X30" s="37">
        <f t="shared" si="18"/>
        <v>2.0031713803609206</v>
      </c>
      <c r="Y30" s="38">
        <f t="shared" si="19"/>
        <v>1.8849614620208746</v>
      </c>
      <c r="Z30" s="39">
        <f t="shared" si="20"/>
        <v>1.9341259876887009</v>
      </c>
    </row>
    <row r="31" ht="17" customHeight="true">
      <c r="A31" s="14">
        <v>94</v>
      </c>
      <c r="B31" s="17">
        <f t="shared" si="0"/>
        <v>1</v>
      </c>
      <c r="C31" s="4">
        <v>1</v>
      </c>
      <c r="D31" s="4">
        <v>1</v>
      </c>
      <c r="E31" s="4">
        <v>0.8</v>
      </c>
      <c r="F31" s="27">
        <v>0.4</v>
      </c>
      <c r="G31" s="36">
        <f t="shared" si="1"/>
        <v>1.5418387254079184</v>
      </c>
      <c r="H31" s="37">
        <f t="shared" si="2"/>
        <v>1.5689306616783143</v>
      </c>
      <c r="I31" s="38">
        <f t="shared" si="3"/>
        <v>1.496578137079875</v>
      </c>
      <c r="J31" s="37">
        <f t="shared" si="4"/>
        <v>1.5214070439338687</v>
      </c>
      <c r="K31" s="38">
        <f t="shared" si="5"/>
        <v>1.8843005498250323</v>
      </c>
      <c r="L31" s="37">
        <f t="shared" si="6"/>
        <v>1.9285155773162839</v>
      </c>
      <c r="M31" s="38">
        <f t="shared" si="7"/>
        <v>1.9466702143351235</v>
      </c>
      <c r="N31" s="37">
        <f t="shared" si="8"/>
        <v>1.9940037250518798</v>
      </c>
      <c r="O31" s="38">
        <f t="shared" si="9"/>
        <v>1.9117933909098306</v>
      </c>
      <c r="P31" s="37">
        <f t="shared" si="10"/>
        <v>1.9573830604553222</v>
      </c>
      <c r="Q31" s="38">
        <f t="shared" si="11"/>
        <v>1.9726168314615884</v>
      </c>
      <c r="R31" s="37">
        <f t="shared" si="12"/>
        <v>2.0212476730346678</v>
      </c>
      <c r="S31" s="38">
        <f t="shared" si="13"/>
        <v>1.9935568173726406</v>
      </c>
      <c r="T31" s="37">
        <f t="shared" si="14"/>
        <v>2.0432346582412726</v>
      </c>
      <c r="U31" s="38">
        <f t="shared" si="15"/>
        <v>2.0519177118937173</v>
      </c>
      <c r="V31" s="37">
        <f t="shared" si="16"/>
        <v>2.1045135974884035</v>
      </c>
      <c r="W31" s="38">
        <f t="shared" si="17"/>
        <v>2.055969874064127</v>
      </c>
      <c r="X31" s="37">
        <f t="shared" si="18"/>
        <v>2.1087683677673335</v>
      </c>
      <c r="Y31" s="38">
        <f t="shared" si="19"/>
        <v>1.9832905133565273</v>
      </c>
      <c r="Z31" s="39">
        <f t="shared" si="20"/>
        <v>2.0324550390243536</v>
      </c>
    </row>
    <row r="32" ht="17" customHeight="true">
      <c r="A32" s="14">
        <v>95</v>
      </c>
      <c r="B32" s="17">
        <f t="shared" si="0"/>
        <v>1</v>
      </c>
      <c r="C32" s="4">
        <v>1</v>
      </c>
      <c r="D32" s="4">
        <v>1</v>
      </c>
      <c r="E32" s="4">
        <v>0.6</v>
      </c>
      <c r="F32" s="27">
        <v>0.6</v>
      </c>
      <c r="G32" s="36">
        <f t="shared" si="1"/>
        <v>1.5960225979487104</v>
      </c>
      <c r="H32" s="37">
        <f t="shared" si="2"/>
        <v>1.6231145342191065</v>
      </c>
      <c r="I32" s="38">
        <f t="shared" si="3"/>
        <v>1.5462359507878625</v>
      </c>
      <c r="J32" s="37">
        <f t="shared" si="4"/>
        <v>1.5710648576418562</v>
      </c>
      <c r="K32" s="38">
        <f t="shared" si="5"/>
        <v>1.9727306048075355</v>
      </c>
      <c r="L32" s="37">
        <f t="shared" si="6"/>
        <v>2.0169456322987873</v>
      </c>
      <c r="M32" s="38">
        <f t="shared" si="7"/>
        <v>2.0413372357686361</v>
      </c>
      <c r="N32" s="37">
        <f t="shared" si="8"/>
        <v>2.0886707464853922</v>
      </c>
      <c r="O32" s="38">
        <f t="shared" si="9"/>
        <v>2.0029727300008138</v>
      </c>
      <c r="P32" s="37">
        <f t="shared" si="10"/>
        <v>2.0485623995463054</v>
      </c>
      <c r="Q32" s="38">
        <f t="shared" si="11"/>
        <v>2.0698785146077472</v>
      </c>
      <c r="R32" s="37">
        <f t="shared" si="12"/>
        <v>2.1185093561808266</v>
      </c>
      <c r="S32" s="38">
        <f t="shared" si="13"/>
        <v>2.0929124991099046</v>
      </c>
      <c r="T32" s="37">
        <f t="shared" si="14"/>
        <v>2.1425903399785367</v>
      </c>
      <c r="U32" s="38">
        <f t="shared" si="15"/>
        <v>2.1571094830830893</v>
      </c>
      <c r="V32" s="37">
        <f t="shared" si="16"/>
        <v>2.209705368677775</v>
      </c>
      <c r="W32" s="38">
        <f t="shared" si="17"/>
        <v>2.1615668614705399</v>
      </c>
      <c r="X32" s="37">
        <f t="shared" si="18"/>
        <v>2.2143653551737463</v>
      </c>
      <c r="Y32" s="38">
        <f t="shared" si="19"/>
        <v>2.08161956469218</v>
      </c>
      <c r="Z32" s="39">
        <f t="shared" si="20"/>
        <v>2.1307840903600064</v>
      </c>
    </row>
    <row r="33" ht="17" customHeight="true">
      <c r="A33" s="14">
        <v>96</v>
      </c>
      <c r="B33" s="17">
        <f t="shared" si="0"/>
        <v>1</v>
      </c>
      <c r="C33" s="4">
        <v>1</v>
      </c>
      <c r="D33" s="4">
        <v>1</v>
      </c>
      <c r="E33" s="4">
        <v>0.6</v>
      </c>
      <c r="F33" s="27">
        <v>0.6</v>
      </c>
      <c r="G33" s="36">
        <f t="shared" si="1"/>
        <v>1.6502064704895023</v>
      </c>
      <c r="H33" s="37">
        <f t="shared" si="2"/>
        <v>1.6772984067598982</v>
      </c>
      <c r="I33" s="38">
        <f t="shared" si="3"/>
        <v>1.59589376449585</v>
      </c>
      <c r="J33" s="37">
        <f t="shared" si="4"/>
        <v>1.6207226713498437</v>
      </c>
      <c r="K33" s="38">
        <f t="shared" si="5"/>
        <v>2.0611606597900387</v>
      </c>
      <c r="L33" s="37">
        <f t="shared" si="6"/>
        <v>2.1053756872812901</v>
      </c>
      <c r="M33" s="38">
        <f t="shared" si="7"/>
        <v>2.1360042572021487</v>
      </c>
      <c r="N33" s="37">
        <f t="shared" si="8"/>
        <v>2.1833377679189052</v>
      </c>
      <c r="O33" s="38">
        <f t="shared" si="9"/>
        <v>2.094152069091797</v>
      </c>
      <c r="P33" s="37">
        <f t="shared" si="10"/>
        <v>2.1397417386372886</v>
      </c>
      <c r="Q33" s="38">
        <f t="shared" si="11"/>
        <v>2.167140197753906</v>
      </c>
      <c r="R33" s="37">
        <f t="shared" si="12"/>
        <v>2.2157710393269854</v>
      </c>
      <c r="S33" s="38">
        <f t="shared" si="13"/>
        <v>2.1922681808471687</v>
      </c>
      <c r="T33" s="37">
        <f t="shared" si="14"/>
        <v>2.2419460217158007</v>
      </c>
      <c r="U33" s="38">
        <f t="shared" si="15"/>
        <v>2.2623012542724612</v>
      </c>
      <c r="V33" s="37">
        <f t="shared" si="16"/>
        <v>2.3148971398671474</v>
      </c>
      <c r="W33" s="38">
        <f t="shared" si="17"/>
        <v>2.2671638488769528</v>
      </c>
      <c r="X33" s="37">
        <f t="shared" si="18"/>
        <v>2.3199623425801592</v>
      </c>
      <c r="Y33" s="38">
        <f t="shared" si="19"/>
        <v>2.1799486160278327</v>
      </c>
      <c r="Z33" s="39">
        <f t="shared" si="20"/>
        <v>2.2291131416956591</v>
      </c>
    </row>
    <row r="34" ht="17" customHeight="true">
      <c r="A34" s="14">
        <v>97</v>
      </c>
      <c r="B34" s="17">
        <f t="shared" si="0"/>
        <v>1</v>
      </c>
      <c r="C34" s="4">
        <v>1</v>
      </c>
      <c r="D34" s="4">
        <v>1</v>
      </c>
      <c r="E34" s="4">
        <v>0.4</v>
      </c>
      <c r="F34" s="27">
        <v>0.8</v>
      </c>
      <c r="G34" s="36">
        <f t="shared" si="1"/>
        <v>1.7043903430302942</v>
      </c>
      <c r="H34" s="37">
        <f t="shared" si="2"/>
        <v>1.7314822793006903</v>
      </c>
      <c r="I34" s="38">
        <f t="shared" si="3"/>
        <v>1.6455515782038375</v>
      </c>
      <c r="J34" s="37">
        <f t="shared" si="4"/>
        <v>1.6703804850578312</v>
      </c>
      <c r="K34" s="38">
        <f t="shared" si="5"/>
        <v>2.1495907147725419</v>
      </c>
      <c r="L34" s="37">
        <f t="shared" si="6"/>
        <v>2.1938057422637938</v>
      </c>
      <c r="M34" s="38">
        <f t="shared" si="7"/>
        <v>2.2306712786356613</v>
      </c>
      <c r="N34" s="37">
        <f t="shared" si="8"/>
        <v>2.2780047893524173</v>
      </c>
      <c r="O34" s="38">
        <f t="shared" si="9"/>
        <v>2.1853314081827802</v>
      </c>
      <c r="P34" s="37">
        <f t="shared" si="10"/>
        <v>2.2309210777282718</v>
      </c>
      <c r="Q34" s="38">
        <f t="shared" si="11"/>
        <v>2.2644018809000648</v>
      </c>
      <c r="R34" s="37">
        <f t="shared" si="12"/>
        <v>2.3130327224731442</v>
      </c>
      <c r="S34" s="38">
        <f t="shared" si="13"/>
        <v>2.2916238625844327</v>
      </c>
      <c r="T34" s="37">
        <f t="shared" si="14"/>
        <v>2.3413017034530648</v>
      </c>
      <c r="U34" s="38">
        <f t="shared" si="15"/>
        <v>2.3674930254618332</v>
      </c>
      <c r="V34" s="37">
        <f t="shared" si="16"/>
        <v>2.4200889110565189</v>
      </c>
      <c r="W34" s="38">
        <f t="shared" si="17"/>
        <v>2.3727608362833656</v>
      </c>
      <c r="X34" s="37">
        <f t="shared" si="18"/>
        <v>2.4255593299865721</v>
      </c>
      <c r="Y34" s="38">
        <f t="shared" si="19"/>
        <v>2.2782776673634855</v>
      </c>
      <c r="Z34" s="39">
        <f t="shared" si="20"/>
        <v>2.3274421930313118</v>
      </c>
    </row>
    <row r="35" ht="17" customHeight="true">
      <c r="A35" s="14">
        <v>98</v>
      </c>
      <c r="B35" s="17">
        <f t="shared" si="0"/>
        <v>1</v>
      </c>
      <c r="C35" s="4">
        <v>1</v>
      </c>
      <c r="D35" s="4">
        <v>1</v>
      </c>
      <c r="E35" s="4">
        <v>0.2</v>
      </c>
      <c r="F35" s="27">
        <v>0.8</v>
      </c>
      <c r="G35" s="36">
        <f t="shared" si="1"/>
        <v>1.7585742155710862</v>
      </c>
      <c r="H35" s="37">
        <f>(G35+G36)/2</f>
        <v>1.7856661518414818</v>
      </c>
      <c r="I35" s="38">
        <f t="shared" si="3"/>
        <v>1.695209391911825</v>
      </c>
      <c r="J35" s="37">
        <f>(I35+I36)/2</f>
        <v>1.7200382987658185</v>
      </c>
      <c r="K35" s="38">
        <f t="shared" si="5"/>
        <v>2.2380207697550452</v>
      </c>
      <c r="L35" s="37">
        <f>(K35+K36)/2</f>
        <v>2.282235797246297</v>
      </c>
      <c r="M35" s="38">
        <f t="shared" si="7"/>
        <v>2.3253383000691739</v>
      </c>
      <c r="N35" s="37">
        <f>(M35+M36)/2</f>
        <v>2.3726718107859295</v>
      </c>
      <c r="O35" s="38">
        <f t="shared" si="9"/>
        <v>2.2765107472737633</v>
      </c>
      <c r="P35" s="37">
        <f>(O35+O36)/2</f>
        <v>2.3221004168192545</v>
      </c>
      <c r="Q35" s="38">
        <f t="shared" si="11"/>
        <v>2.3616635640462236</v>
      </c>
      <c r="R35" s="37">
        <f>(Q35+Q36)/2</f>
        <v>2.410294405619303</v>
      </c>
      <c r="S35" s="38">
        <f t="shared" si="13"/>
        <v>2.3909795443216968</v>
      </c>
      <c r="T35" s="37">
        <f>(S35+S36)/2</f>
        <v>2.4406573851903284</v>
      </c>
      <c r="U35" s="38">
        <f t="shared" si="15"/>
        <v>2.4726847966512051</v>
      </c>
      <c r="V35" s="37">
        <f>(U35+U36)/2</f>
        <v>2.5252806822458904</v>
      </c>
      <c r="W35" s="38">
        <f t="shared" si="17"/>
        <v>2.4783578236897785</v>
      </c>
      <c r="X35" s="37">
        <f>(W35+W36)/2</f>
        <v>2.531156317392985</v>
      </c>
      <c r="Y35" s="38">
        <f t="shared" si="19"/>
        <v>2.3766067186991382</v>
      </c>
      <c r="Z35" s="39">
        <f>(Y35+Y36)/2</f>
        <v>2.4257712443669641</v>
      </c>
    </row>
    <row r="36" s="18" customFormat="true" ht="17" customHeight="true" thickBot="true">
      <c r="A36" s="40">
        <v>99</v>
      </c>
      <c r="B36" s="41">
        <f t="shared" si="0"/>
        <v>1</v>
      </c>
      <c r="C36" s="42">
        <v>1</v>
      </c>
      <c r="D36" s="42">
        <v>1</v>
      </c>
      <c r="E36" s="42">
        <v>0</v>
      </c>
      <c r="F36" s="43">
        <v>1</v>
      </c>
      <c r="G36" s="29">
        <f>upfactors991!C2</f>
        <v>1.8127580881118774</v>
      </c>
      <c r="H36" s="30">
        <f>upfactors991!E2</f>
        <v>3.0118250846862793</v>
      </c>
      <c r="I36" s="30">
        <f>upfactors991!C3</f>
        <v>1.744867205619812</v>
      </c>
      <c r="J36" s="30">
        <f>upfactors991!E3</f>
        <v>2.8834161758422852</v>
      </c>
      <c r="K36" s="29">
        <f>upfactors991!C4</f>
        <v>2.3264508247375488</v>
      </c>
      <c r="L36" s="30">
        <f>upfactors991!E4</f>
        <v>3.8526244163513184</v>
      </c>
      <c r="M36" s="30">
        <f>upfactors991!C5</f>
        <v>2.4200053215026855</v>
      </c>
      <c r="N36" s="30">
        <f>upfactors991!E5</f>
        <v>3.9862453937530518</v>
      </c>
      <c r="O36" s="30">
        <f>upfactors991!C6</f>
        <v>2.3676900863647461</v>
      </c>
      <c r="P36" s="30">
        <f>upfactors991!E6</f>
        <v>3.7306709289550781</v>
      </c>
      <c r="Q36" s="30">
        <f>upfactors991!C7</f>
        <v>2.4589252471923828</v>
      </c>
      <c r="R36" s="30">
        <f>upfactors991!E7</f>
        <v>3.874971866607666</v>
      </c>
      <c r="S36" s="30">
        <f>upfactors991!C8</f>
        <v>2.49033522605896</v>
      </c>
      <c r="T36" s="30">
        <f>upfactors991!E8</f>
        <v>3.95025634765625</v>
      </c>
      <c r="U36" s="30">
        <f>upfactors991!C9</f>
        <v>2.5778765678405762</v>
      </c>
      <c r="V36" s="30">
        <f>upfactors991!E9</f>
        <v>4.0784697532653809</v>
      </c>
      <c r="W36" s="30">
        <f>upfactors991!C10</f>
        <v>2.5839548110961914</v>
      </c>
      <c r="X36" s="30">
        <f>upfactors991!E10</f>
        <v>4.0895028114318848</v>
      </c>
      <c r="Y36" s="30">
        <f>upfactors991!C11</f>
        <v>2.47493577003479</v>
      </c>
      <c r="Z36" s="31">
        <f>upfactors991!E11</f>
        <v>3.9933655261993408</v>
      </c>
    </row>
    <row r="38">
      <c r="G38" s="1" t="s">
        <v>14</v>
      </c>
      <c r="H38" s="1" t="s">
        <v>14</v>
      </c>
    </row>
  </sheetData>
  <mergeCells count="38">
    <mergeCell ref="G2:L3"/>
    <mergeCell ref="R2:T7"/>
    <mergeCell ref="W10:X11"/>
    <mergeCell ref="W12:W16"/>
    <mergeCell ref="X12:X16"/>
    <mergeCell ref="M12:M16"/>
    <mergeCell ref="N12:N16"/>
    <mergeCell ref="O10:P11"/>
    <mergeCell ref="O12:O16"/>
    <mergeCell ref="P12:P16"/>
    <mergeCell ref="Q10:R11"/>
    <mergeCell ref="Q12:Q16"/>
    <mergeCell ref="R12:R16"/>
    <mergeCell ref="G12:G16"/>
    <mergeCell ref="H12:H16"/>
    <mergeCell ref="G10:H11"/>
    <mergeCell ref="Y10:Z11"/>
    <mergeCell ref="Y12:Y16"/>
    <mergeCell ref="Z12:Z16"/>
    <mergeCell ref="S10:T11"/>
    <mergeCell ref="S12:S16"/>
    <mergeCell ref="T12:T16"/>
    <mergeCell ref="U10:V11"/>
    <mergeCell ref="U12:U16"/>
    <mergeCell ref="V12:V16"/>
    <mergeCell ref="M10:N11"/>
    <mergeCell ref="A10:A16"/>
    <mergeCell ref="B10:B16"/>
    <mergeCell ref="C10:C16"/>
    <mergeCell ref="D10:D16"/>
    <mergeCell ref="E10:E16"/>
    <mergeCell ref="F10:F16"/>
    <mergeCell ref="I10:J11"/>
    <mergeCell ref="I12:I16"/>
    <mergeCell ref="J12:J16"/>
    <mergeCell ref="K10:L11"/>
    <mergeCell ref="K12:K16"/>
    <mergeCell ref="L12:L16"/>
  </mergeCells>
  <pageMargins left="0.75" right="0.75" top="1" bottom="1" header="0.5" footer="0.5"/>
  <ignoredErrors>
    <ignoredError sqref="H18" formula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U21"/>
  <sheetViews>
    <sheetView workbookViewId="0">
      <selection activeCell="D19" sqref="D19"/>
    </sheetView>
  </sheetViews>
  <sheetFormatPr baseColWidth="10" defaultRowHeight="14"/>
  <sheetData>
    <row r="1">
      <c r="A1" t="s">
        <v>11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</row>
    <row r="2">
      <c r="A2">
        <v>0.8</v>
      </c>
      <c r="B2" s="28">
        <f>CompUpFactorLeb1!G17</f>
        <v>1</v>
      </c>
      <c r="C2" s="28">
        <f>CompUpFactorLeb1!H17</f>
        <v>1.0054183872540792</v>
      </c>
      <c r="D2" s="28">
        <f>CompUpFactorLeb1!I17</f>
        <v>1</v>
      </c>
      <c r="E2" s="28">
        <f>CompUpFactorLeb1!J17</f>
        <v>1.0049657813707986</v>
      </c>
      <c r="F2" s="28">
        <f>CompUpFactorLeb1!K17</f>
        <v>1</v>
      </c>
      <c r="G2" s="28">
        <f>CompUpFactorLeb1!L17</f>
        <v>1.0088430054982505</v>
      </c>
      <c r="H2" s="28">
        <f>CompUpFactorLeb1!M17</f>
        <v>1</v>
      </c>
      <c r="I2" s="28">
        <f>CompUpFactorLeb1!N17</f>
        <v>1.0094667021433512</v>
      </c>
      <c r="J2" s="28">
        <f>CompUpFactorLeb1!O17</f>
        <v>1</v>
      </c>
      <c r="K2" s="28">
        <f>CompUpFactorLeb1!P17</f>
        <v>1.0091179339090983</v>
      </c>
      <c r="L2" s="28">
        <f>CompUpFactorLeb1!Q17</f>
        <v>1</v>
      </c>
      <c r="M2" s="28">
        <f>CompUpFactorLeb1!R17</f>
        <v>1.0097261683146159</v>
      </c>
      <c r="N2" s="28">
        <f>CompUpFactorLeb1!S17</f>
        <v>1</v>
      </c>
      <c r="O2" s="28">
        <f>CompUpFactorLeb1!T17</f>
        <v>1.0099355681737263</v>
      </c>
      <c r="P2" s="28">
        <f>CompUpFactorLeb1!U17</f>
        <v>1</v>
      </c>
      <c r="Q2" s="28">
        <f>CompUpFactorLeb1!V17</f>
        <v>1.0105191771189372</v>
      </c>
      <c r="R2" s="28">
        <f>CompUpFactorLeb1!W17</f>
        <v>1</v>
      </c>
      <c r="S2" s="28">
        <f>CompUpFactorLeb1!X17</f>
        <v>1.0105596987406413</v>
      </c>
      <c r="T2" s="28">
        <f>CompUpFactorLeb1!Y17</f>
        <v>1</v>
      </c>
      <c r="U2" s="28">
        <f>CompUpFactorLeb1!Z17</f>
        <v>1.0098329051335653</v>
      </c>
    </row>
    <row r="3">
      <c r="A3">
        <v>0.81</v>
      </c>
      <c r="B3" s="28">
        <f>CompUpFactorLeb1!G18</f>
        <v>1.0108367745081583</v>
      </c>
      <c r="C3" s="28">
        <f>CompUpFactorLeb1!H18</f>
        <v>1.0162551617622375</v>
      </c>
      <c r="D3" s="28">
        <f>CompUpFactorLeb1!I18</f>
        <v>1.0099315627415975</v>
      </c>
      <c r="E3" s="28">
        <f>CompUpFactorLeb1!J18</f>
        <v>1.0148973441123963</v>
      </c>
      <c r="F3" s="28">
        <f>CompUpFactorLeb1!K18</f>
        <v>1.0176860109965007</v>
      </c>
      <c r="G3" s="28">
        <f>CompUpFactorLeb1!L18</f>
        <v>1.0265290164947509</v>
      </c>
      <c r="H3" s="28">
        <f>CompUpFactorLeb1!M18</f>
        <v>1.0189334042867024</v>
      </c>
      <c r="I3" s="28">
        <f>CompUpFactorLeb1!N18</f>
        <v>1.0284001064300536</v>
      </c>
      <c r="J3" s="28">
        <f>CompUpFactorLeb1!O18</f>
        <v>1.0182358678181966</v>
      </c>
      <c r="K3" s="28">
        <f>CompUpFactorLeb1!P18</f>
        <v>1.027353801727295</v>
      </c>
      <c r="L3" s="28">
        <f>CompUpFactorLeb1!Q18</f>
        <v>1.0194523366292318</v>
      </c>
      <c r="M3" s="28">
        <f>CompUpFactorLeb1!R18</f>
        <v>1.0291785049438478</v>
      </c>
      <c r="N3" s="28">
        <f>CompUpFactorLeb1!S18</f>
        <v>1.0198711363474529</v>
      </c>
      <c r="O3" s="28">
        <f>CompUpFactorLeb1!T18</f>
        <v>1.0298067045211794</v>
      </c>
      <c r="P3" s="28">
        <f>CompUpFactorLeb1!U18</f>
        <v>1.0210383542378743</v>
      </c>
      <c r="Q3" s="28">
        <f>CompUpFactorLeb1!V18</f>
        <v>1.0315575313568113</v>
      </c>
      <c r="R3" s="28">
        <f>CompUpFactorLeb1!W18</f>
        <v>1.0211193974812827</v>
      </c>
      <c r="S3" s="28">
        <f>CompUpFactorLeb1!X18</f>
        <v>1.031679096221924</v>
      </c>
      <c r="T3" s="28">
        <f>CompUpFactorLeb1!Y18</f>
        <v>1.0196658102671305</v>
      </c>
      <c r="U3" s="28">
        <f>CompUpFactorLeb1!Z18</f>
        <v>1.0294987154006958</v>
      </c>
    </row>
    <row r="4">
      <c r="A4">
        <v>0.82</v>
      </c>
      <c r="B4" s="28">
        <f>CompUpFactorLeb1!G19</f>
        <v>1.0216735490163167</v>
      </c>
      <c r="C4" s="28">
        <f>CompUpFactorLeb1!H19</f>
        <v>1.032510323524475</v>
      </c>
      <c r="D4" s="28">
        <f>CompUpFactorLeb1!I19</f>
        <v>1.0198631254831949</v>
      </c>
      <c r="E4" s="28">
        <f>CompUpFactorLeb1!J19</f>
        <v>1.0297946882247924</v>
      </c>
      <c r="F4" s="28">
        <f>CompUpFactorLeb1!K19</f>
        <v>1.0353720219930014</v>
      </c>
      <c r="G4" s="28">
        <f>CompUpFactorLeb1!L19</f>
        <v>1.0530580329895021</v>
      </c>
      <c r="H4" s="28">
        <f>CompUpFactorLeb1!M19</f>
        <v>1.0378668085734049</v>
      </c>
      <c r="I4" s="28">
        <f>CompUpFactorLeb1!N19</f>
        <v>1.0568002128601073</v>
      </c>
      <c r="J4" s="28">
        <f>CompUpFactorLeb1!O19</f>
        <v>1.0364717356363933</v>
      </c>
      <c r="K4" s="28">
        <f>CompUpFactorLeb1!P19</f>
        <v>1.0547076034545899</v>
      </c>
      <c r="L4" s="28">
        <f>CompUpFactorLeb1!Q19</f>
        <v>1.0389046732584637</v>
      </c>
      <c r="M4" s="28">
        <f>CompUpFactorLeb1!R19</f>
        <v>1.0583570098876955</v>
      </c>
      <c r="N4" s="28">
        <f>CompUpFactorLeb1!S19</f>
        <v>1.0397422726949057</v>
      </c>
      <c r="O4" s="28">
        <f>CompUpFactorLeb1!T19</f>
        <v>1.0596134090423586</v>
      </c>
      <c r="P4" s="28">
        <f>CompUpFactorLeb1!U19</f>
        <v>1.0420767084757485</v>
      </c>
      <c r="Q4" s="28">
        <f>CompUpFactorLeb1!V19</f>
        <v>1.063115062713623</v>
      </c>
      <c r="R4" s="28">
        <f>CompUpFactorLeb1!W19</f>
        <v>1.0422387949625653</v>
      </c>
      <c r="S4" s="28">
        <f>CompUpFactorLeb1!X19</f>
        <v>1.063358192443848</v>
      </c>
      <c r="T4" s="28">
        <f>CompUpFactorLeb1!Y19</f>
        <v>1.0393316205342611</v>
      </c>
      <c r="U4" s="28">
        <f>CompUpFactorLeb1!Z19</f>
        <v>1.0589974308013916</v>
      </c>
    </row>
    <row r="5">
      <c r="A5">
        <v>0.83</v>
      </c>
      <c r="B5" s="28">
        <f>CompUpFactorLeb1!G20</f>
        <v>1.0433470980326334</v>
      </c>
      <c r="C5" s="28">
        <f>CompUpFactorLeb1!H20</f>
        <v>1.0541838725407917</v>
      </c>
      <c r="D5" s="28">
        <f>CompUpFactorLeb1!I20</f>
        <v>1.0397262509663898</v>
      </c>
      <c r="E5" s="28">
        <f>CompUpFactorLeb1!J20</f>
        <v>1.0496578137079873</v>
      </c>
      <c r="F5" s="28">
        <f>CompUpFactorLeb1!K20</f>
        <v>1.0707440439860028</v>
      </c>
      <c r="G5" s="28">
        <f>CompUpFactorLeb1!L20</f>
        <v>1.0884300549825034</v>
      </c>
      <c r="H5" s="28">
        <f>CompUpFactorLeb1!M20</f>
        <v>1.0757336171468097</v>
      </c>
      <c r="I5" s="28">
        <f>CompUpFactorLeb1!N20</f>
        <v>1.0946670214335121</v>
      </c>
      <c r="J5" s="28">
        <f>CompUpFactorLeb1!O20</f>
        <v>1.0729434712727866</v>
      </c>
      <c r="K5" s="28">
        <f>CompUpFactorLeb1!P20</f>
        <v>1.0911793390909832</v>
      </c>
      <c r="L5" s="28">
        <f>CompUpFactorLeb1!Q20</f>
        <v>1.0778093465169272</v>
      </c>
      <c r="M5" s="28">
        <f>CompUpFactorLeb1!R20</f>
        <v>1.0972616831461588</v>
      </c>
      <c r="N5" s="28">
        <f>CompUpFactorLeb1!S20</f>
        <v>1.0794845453898114</v>
      </c>
      <c r="O5" s="28">
        <f>CompUpFactorLeb1!T20</f>
        <v>1.0993556817372643</v>
      </c>
      <c r="P5" s="28">
        <f>CompUpFactorLeb1!U20</f>
        <v>1.0841534169514973</v>
      </c>
      <c r="Q5" s="28">
        <f>CompUpFactorLeb1!V20</f>
        <v>1.1051917711893715</v>
      </c>
      <c r="R5" s="28">
        <f>CompUpFactorLeb1!W20</f>
        <v>1.0844775899251304</v>
      </c>
      <c r="S5" s="28">
        <f>CompUpFactorLeb1!X20</f>
        <v>1.1055969874064129</v>
      </c>
      <c r="T5" s="28">
        <f>CompUpFactorLeb1!Y20</f>
        <v>1.0786632410685222</v>
      </c>
      <c r="U5" s="28">
        <f>CompUpFactorLeb1!Z20</f>
        <v>1.0983290513356527</v>
      </c>
    </row>
    <row r="6">
      <c r="A6">
        <v>0.84</v>
      </c>
      <c r="B6" s="28">
        <f>CompUpFactorLeb1!G21</f>
        <v>1.0650206470489501</v>
      </c>
      <c r="C6" s="28">
        <f>CompUpFactorLeb1!H21</f>
        <v>1.0812758088111876</v>
      </c>
      <c r="D6" s="28">
        <f>CompUpFactorLeb1!I21</f>
        <v>1.0595893764495847</v>
      </c>
      <c r="E6" s="28">
        <f>CompUpFactorLeb1!J21</f>
        <v>1.074486720561981</v>
      </c>
      <c r="F6" s="28">
        <f>CompUpFactorLeb1!K21</f>
        <v>1.1061160659790041</v>
      </c>
      <c r="G6" s="28">
        <f>CompUpFactorLeb1!L21</f>
        <v>1.1326450824737551</v>
      </c>
      <c r="H6" s="28">
        <f>CompUpFactorLeb1!M21</f>
        <v>1.1136004257202146</v>
      </c>
      <c r="I6" s="28">
        <f>CompUpFactorLeb1!N21</f>
        <v>1.1420005321502682</v>
      </c>
      <c r="J6" s="28">
        <f>CompUpFactorLeb1!O21</f>
        <v>1.1094152069091798</v>
      </c>
      <c r="K6" s="28">
        <f>CompUpFactorLeb1!P21</f>
        <v>1.1367690086364748</v>
      </c>
      <c r="L6" s="28">
        <f>CompUpFactorLeb1!Q21</f>
        <v>1.1167140197753906</v>
      </c>
      <c r="M6" s="28">
        <f>CompUpFactorLeb1!R21</f>
        <v>1.1458925247192382</v>
      </c>
      <c r="N6" s="28">
        <f>CompUpFactorLeb1!S21</f>
        <v>1.1192268180847171</v>
      </c>
      <c r="O6" s="28">
        <f>CompUpFactorLeb1!T21</f>
        <v>1.1490335226058963</v>
      </c>
      <c r="P6" s="28">
        <f>CompUpFactorLeb1!U21</f>
        <v>1.126230125427246</v>
      </c>
      <c r="Q6" s="28">
        <f>CompUpFactorLeb1!V21</f>
        <v>1.1577876567840575</v>
      </c>
      <c r="R6" s="28">
        <f>CompUpFactorLeb1!W21</f>
        <v>1.1267163848876955</v>
      </c>
      <c r="S6" s="28">
        <f>CompUpFactorLeb1!X21</f>
        <v>1.1583954811096193</v>
      </c>
      <c r="T6" s="28">
        <f>CompUpFactorLeb1!Y21</f>
        <v>1.1179948616027833</v>
      </c>
      <c r="U6" s="28">
        <f>CompUpFactorLeb1!Z21</f>
        <v>1.1474935770034791</v>
      </c>
    </row>
    <row r="7">
      <c r="A7">
        <v>0.85</v>
      </c>
      <c r="B7" s="28">
        <f>CompUpFactorLeb1!G22</f>
        <v>1.0975309705734251</v>
      </c>
      <c r="C7" s="28">
        <f>CompUpFactorLeb1!H22</f>
        <v>1.1137861323356626</v>
      </c>
      <c r="D7" s="28">
        <f>CompUpFactorLeb1!I22</f>
        <v>1.0893840646743773</v>
      </c>
      <c r="E7" s="28">
        <f>CompUpFactorLeb1!J22</f>
        <v>1.1042814087867736</v>
      </c>
      <c r="F7" s="28">
        <f>CompUpFactorLeb1!K22</f>
        <v>1.159174098968506</v>
      </c>
      <c r="G7" s="28">
        <f>CompUpFactorLeb1!L22</f>
        <v>1.1857031154632569</v>
      </c>
      <c r="H7" s="28">
        <f>CompUpFactorLeb1!M22</f>
        <v>1.1704006385803221</v>
      </c>
      <c r="I7" s="28">
        <f>CompUpFactorLeb1!N22</f>
        <v>1.1988007450103759</v>
      </c>
      <c r="J7" s="28">
        <f>CompUpFactorLeb1!O22</f>
        <v>1.1641228103637697</v>
      </c>
      <c r="K7" s="28">
        <f>CompUpFactorLeb1!P22</f>
        <v>1.1914766120910647</v>
      </c>
      <c r="L7" s="28">
        <f>CompUpFactorLeb1!Q22</f>
        <v>1.175071029663086</v>
      </c>
      <c r="M7" s="28">
        <f>CompUpFactorLeb1!R22</f>
        <v>1.2042495346069337</v>
      </c>
      <c r="N7" s="28">
        <f>CompUpFactorLeb1!S22</f>
        <v>1.1788402271270755</v>
      </c>
      <c r="O7" s="28">
        <f>CompUpFactorLeb1!T22</f>
        <v>1.2086469316482547</v>
      </c>
      <c r="P7" s="28">
        <f>CompUpFactorLeb1!U22</f>
        <v>1.189345188140869</v>
      </c>
      <c r="Q7" s="28">
        <f>CompUpFactorLeb1!V22</f>
        <v>1.2209027194976805</v>
      </c>
      <c r="R7" s="28">
        <f>CompUpFactorLeb1!W22</f>
        <v>1.1900745773315431</v>
      </c>
      <c r="S7" s="28">
        <f>CompUpFactorLeb1!X22</f>
        <v>1.2217536735534669</v>
      </c>
      <c r="T7" s="28">
        <f>CompUpFactorLeb1!Y22</f>
        <v>1.1769922924041749</v>
      </c>
      <c r="U7" s="28">
        <f>CompUpFactorLeb1!Z22</f>
        <v>1.2064910078048707</v>
      </c>
    </row>
    <row r="8">
      <c r="A8">
        <v>0.86</v>
      </c>
      <c r="B8" s="28">
        <f>CompUpFactorLeb1!G23</f>
        <v>1.1300412940979001</v>
      </c>
      <c r="C8" s="28">
        <f>CompUpFactorLeb1!H23</f>
        <v>1.1517148431142168</v>
      </c>
      <c r="D8" s="28">
        <f>CompUpFactorLeb1!I23</f>
        <v>1.1191787528991699</v>
      </c>
      <c r="E8" s="28">
        <f>CompUpFactorLeb1!J23</f>
        <v>1.1390418783823648</v>
      </c>
      <c r="F8" s="28">
        <f>CompUpFactorLeb1!K23</f>
        <v>1.2122321319580078</v>
      </c>
      <c r="G8" s="28">
        <f>CompUpFactorLeb1!L23</f>
        <v>1.2476041539510092</v>
      </c>
      <c r="H8" s="28">
        <f>CompUpFactorLeb1!M23</f>
        <v>1.2272008514404296</v>
      </c>
      <c r="I8" s="28">
        <f>CompUpFactorLeb1!N23</f>
        <v>1.2650676600138344</v>
      </c>
      <c r="J8" s="28">
        <f>CompUpFactorLeb1!O23</f>
        <v>1.2188304138183597</v>
      </c>
      <c r="K8" s="28">
        <f>CompUpFactorLeb1!P23</f>
        <v>1.2553021494547529</v>
      </c>
      <c r="L8" s="28">
        <f>CompUpFactorLeb1!Q23</f>
        <v>1.2334280395507813</v>
      </c>
      <c r="M8" s="28">
        <f>CompUpFactorLeb1!R23</f>
        <v>1.272332712809245</v>
      </c>
      <c r="N8" s="28">
        <f>CompUpFactorLeb1!S23</f>
        <v>1.2384536361694338</v>
      </c>
      <c r="O8" s="28">
        <f>CompUpFactorLeb1!T23</f>
        <v>1.2781959088643395</v>
      </c>
      <c r="P8" s="28">
        <f>CompUpFactorLeb1!U23</f>
        <v>1.252460250854492</v>
      </c>
      <c r="Q8" s="28">
        <f>CompUpFactorLeb1!V23</f>
        <v>1.2945369593302407</v>
      </c>
      <c r="R8" s="28">
        <f>CompUpFactorLeb1!W23</f>
        <v>1.2534327697753906</v>
      </c>
      <c r="S8" s="28">
        <f>CompUpFactorLeb1!X23</f>
        <v>1.2956715647379557</v>
      </c>
      <c r="T8" s="28">
        <f>CompUpFactorLeb1!Y23</f>
        <v>1.2359897232055665</v>
      </c>
      <c r="U8" s="28">
        <f>CompUpFactorLeb1!Z23</f>
        <v>1.2753213437398276</v>
      </c>
    </row>
    <row r="9">
      <c r="A9">
        <v>0.87</v>
      </c>
      <c r="B9" s="28">
        <f>CompUpFactorLeb1!G24</f>
        <v>1.1733883921305335</v>
      </c>
      <c r="C9" s="28">
        <f>CompUpFactorLeb1!H24</f>
        <v>1.1950619411468502</v>
      </c>
      <c r="D9" s="28">
        <f>CompUpFactorLeb1!I24</f>
        <v>1.1589050038655599</v>
      </c>
      <c r="E9" s="28">
        <f>CompUpFactorLeb1!J24</f>
        <v>1.1787681293487551</v>
      </c>
      <c r="F9" s="28">
        <f>CompUpFactorLeb1!K24</f>
        <v>1.2829761759440104</v>
      </c>
      <c r="G9" s="28">
        <f>CompUpFactorLeb1!L24</f>
        <v>1.3183481979370115</v>
      </c>
      <c r="H9" s="28">
        <f>CompUpFactorLeb1!M24</f>
        <v>1.3029344685872395</v>
      </c>
      <c r="I9" s="28">
        <f>CompUpFactorLeb1!N24</f>
        <v>1.3408012771606446</v>
      </c>
      <c r="J9" s="28">
        <f>CompUpFactorLeb1!O24</f>
        <v>1.2917738850911462</v>
      </c>
      <c r="K9" s="28">
        <f>CompUpFactorLeb1!P24</f>
        <v>1.3282456207275395</v>
      </c>
      <c r="L9" s="28">
        <f>CompUpFactorLeb1!Q24</f>
        <v>1.3112373860677085</v>
      </c>
      <c r="M9" s="28">
        <f>CompUpFactorLeb1!R24</f>
        <v>1.3501420593261719</v>
      </c>
      <c r="N9" s="28">
        <f>CompUpFactorLeb1!S24</f>
        <v>1.317938181559245</v>
      </c>
      <c r="O9" s="28">
        <f>CompUpFactorLeb1!T24</f>
        <v>1.3576804542541505</v>
      </c>
      <c r="P9" s="28">
        <f>CompUpFactorLeb1!U24</f>
        <v>1.3366136678059894</v>
      </c>
      <c r="Q9" s="28">
        <f>CompUpFactorLeb1!V24</f>
        <v>1.3786903762817382</v>
      </c>
      <c r="R9" s="28">
        <f>CompUpFactorLeb1!W24</f>
        <v>1.3379103597005209</v>
      </c>
      <c r="S9" s="28">
        <f>CompUpFactorLeb1!X24</f>
        <v>1.380149154663086</v>
      </c>
      <c r="T9" s="28">
        <f>CompUpFactorLeb1!Y24</f>
        <v>1.3146529642740887</v>
      </c>
      <c r="U9" s="28">
        <f>CompUpFactorLeb1!Z24</f>
        <v>1.3539845848083498</v>
      </c>
    </row>
    <row r="10">
      <c r="A10">
        <v>0.88</v>
      </c>
      <c r="B10" s="28">
        <f>CompUpFactorLeb1!G25</f>
        <v>1.2167354901631668</v>
      </c>
      <c r="C10" s="28">
        <f>CompUpFactorLeb1!H25</f>
        <v>1.2438274264335627</v>
      </c>
      <c r="D10" s="28">
        <f>CompUpFactorLeb1!I25</f>
        <v>1.19863125483195</v>
      </c>
      <c r="E10" s="28">
        <f>CompUpFactorLeb1!J25</f>
        <v>1.2234601616859437</v>
      </c>
      <c r="F10" s="28">
        <f>CompUpFactorLeb1!K25</f>
        <v>1.3537202199300129</v>
      </c>
      <c r="G10" s="28">
        <f>CompUpFactorLeb1!L25</f>
        <v>1.3979352474212645</v>
      </c>
      <c r="H10" s="28">
        <f>CompUpFactorLeb1!M25</f>
        <v>1.3786680857340494</v>
      </c>
      <c r="I10" s="28">
        <f>CompUpFactorLeb1!N25</f>
        <v>1.4260015964508055</v>
      </c>
      <c r="J10" s="28">
        <f>CompUpFactorLeb1!O25</f>
        <v>1.3647173563639328</v>
      </c>
      <c r="K10" s="28">
        <f>CompUpFactorLeb1!P25</f>
        <v>1.4103070259094244</v>
      </c>
      <c r="L10" s="28">
        <f>CompUpFactorLeb1!Q25</f>
        <v>1.3890467325846356</v>
      </c>
      <c r="M10" s="28">
        <f>CompUpFactorLeb1!R25</f>
        <v>1.437677574157715</v>
      </c>
      <c r="N10" s="28">
        <f>CompUpFactorLeb1!S25</f>
        <v>1.3974227269490562</v>
      </c>
      <c r="O10" s="28">
        <f>CompUpFactorLeb1!T25</f>
        <v>1.4471005678176883</v>
      </c>
      <c r="P10" s="28">
        <f>CompUpFactorLeb1!U25</f>
        <v>1.4207670847574869</v>
      </c>
      <c r="Q10" s="28">
        <f>CompUpFactorLeb1!V25</f>
        <v>1.4733629703521727</v>
      </c>
      <c r="R10" s="28">
        <f>CompUpFactorLeb1!W25</f>
        <v>1.4223879496256511</v>
      </c>
      <c r="S10" s="28">
        <f>CompUpFactorLeb1!X25</f>
        <v>1.4751864433288575</v>
      </c>
      <c r="T10" s="28">
        <f>CompUpFactorLeb1!Y25</f>
        <v>1.3933162053426109</v>
      </c>
      <c r="U10" s="28">
        <f>CompUpFactorLeb1!Z25</f>
        <v>1.4424807310104373</v>
      </c>
    </row>
    <row r="11">
      <c r="A11">
        <v>0.89</v>
      </c>
      <c r="B11" s="28">
        <f>CompUpFactorLeb1!G26</f>
        <v>1.2709193627039588</v>
      </c>
      <c r="C11" s="28">
        <f>CompUpFactorLeb1!H26</f>
        <v>1.2980112989743549</v>
      </c>
      <c r="D11" s="28">
        <f>CompUpFactorLeb1!I26</f>
        <v>1.2482890685399375</v>
      </c>
      <c r="E11" s="28">
        <f>CompUpFactorLeb1!J26</f>
        <v>1.2731179753939312</v>
      </c>
      <c r="F11" s="28">
        <f>CompUpFactorLeb1!K26</f>
        <v>1.4421502749125161</v>
      </c>
      <c r="G11" s="28">
        <f>CompUpFactorLeb1!L26</f>
        <v>1.4863653024037677</v>
      </c>
      <c r="H11" s="28">
        <f>CompUpFactorLeb1!M26</f>
        <v>1.4733351071675618</v>
      </c>
      <c r="I11" s="28">
        <f>CompUpFactorLeb1!N26</f>
        <v>1.5206686178843181</v>
      </c>
      <c r="J11" s="28">
        <f>CompUpFactorLeb1!O26</f>
        <v>1.4558966954549157</v>
      </c>
      <c r="K11" s="28">
        <f>CompUpFactorLeb1!P26</f>
        <v>1.5014863650004071</v>
      </c>
      <c r="L11" s="28">
        <f>CompUpFactorLeb1!Q26</f>
        <v>1.4863084157307944</v>
      </c>
      <c r="M11" s="28">
        <f>CompUpFactorLeb1!R26</f>
        <v>1.5349392573038738</v>
      </c>
      <c r="N11" s="28">
        <f>CompUpFactorLeb1!S26</f>
        <v>1.4967784086863203</v>
      </c>
      <c r="O11" s="28">
        <f>CompUpFactorLeb1!T26</f>
        <v>1.5464562495549523</v>
      </c>
      <c r="P11" s="28">
        <f>CompUpFactorLeb1!U26</f>
        <v>1.5259588559468586</v>
      </c>
      <c r="Q11" s="28">
        <f>CompUpFactorLeb1!V26</f>
        <v>1.5785547415415446</v>
      </c>
      <c r="R11" s="28">
        <f>CompUpFactorLeb1!W26</f>
        <v>1.5279849370320637</v>
      </c>
      <c r="S11" s="28">
        <f>CompUpFactorLeb1!X26</f>
        <v>1.5807834307352699</v>
      </c>
      <c r="T11" s="28">
        <f>CompUpFactorLeb1!Y26</f>
        <v>1.4916452566782636</v>
      </c>
      <c r="U11" s="28">
        <f>CompUpFactorLeb1!Z26</f>
        <v>1.54080978234609</v>
      </c>
    </row>
    <row r="12">
      <c r="A12">
        <v>0.9</v>
      </c>
      <c r="B12" s="28">
        <f>CompUpFactorLeb1!G27</f>
        <v>1.3251032352447507</v>
      </c>
      <c r="C12" s="28">
        <f>CompUpFactorLeb1!H27</f>
        <v>1.3521951715151466</v>
      </c>
      <c r="D12" s="28">
        <f>CompUpFactorLeb1!I27</f>
        <v>1.297946882247925</v>
      </c>
      <c r="E12" s="28">
        <f>CompUpFactorLeb1!J27</f>
        <v>1.3227757891019187</v>
      </c>
      <c r="F12" s="28">
        <f>CompUpFactorLeb1!K27</f>
        <v>1.5305803298950194</v>
      </c>
      <c r="G12" s="28">
        <f>CompUpFactorLeb1!L27</f>
        <v>1.574795357386271</v>
      </c>
      <c r="H12" s="28">
        <f>CompUpFactorLeb1!M27</f>
        <v>1.5680021286010741</v>
      </c>
      <c r="I12" s="28">
        <f>CompUpFactorLeb1!N27</f>
        <v>1.6153356393178302</v>
      </c>
      <c r="J12" s="28">
        <f>CompUpFactorLeb1!O27</f>
        <v>1.5470760345458987</v>
      </c>
      <c r="K12" s="28">
        <f>CompUpFactorLeb1!P27</f>
        <v>1.5926657040913903</v>
      </c>
      <c r="L12" s="28">
        <f>CompUpFactorLeb1!Q27</f>
        <v>1.5835700988769532</v>
      </c>
      <c r="M12" s="28">
        <f>CompUpFactorLeb1!R27</f>
        <v>1.6322009404500326</v>
      </c>
      <c r="N12" s="28">
        <f>CompUpFactorLeb1!S27</f>
        <v>1.5961340904235843</v>
      </c>
      <c r="O12" s="28">
        <f>CompUpFactorLeb1!T27</f>
        <v>1.6458119312922164</v>
      </c>
      <c r="P12" s="28">
        <f>CompUpFactorLeb1!U27</f>
        <v>1.6311506271362304</v>
      </c>
      <c r="Q12" s="28">
        <f>CompUpFactorLeb1!V27</f>
        <v>1.6837465127309161</v>
      </c>
      <c r="R12" s="28">
        <f>CompUpFactorLeb1!W27</f>
        <v>1.6335819244384764</v>
      </c>
      <c r="S12" s="28">
        <f>CompUpFactorLeb1!X27</f>
        <v>1.6863804181416828</v>
      </c>
      <c r="T12" s="28">
        <f>CompUpFactorLeb1!Y27</f>
        <v>1.5899743080139164</v>
      </c>
      <c r="U12" s="28">
        <f>CompUpFactorLeb1!Z27</f>
        <v>1.6391388336817427</v>
      </c>
    </row>
    <row r="13">
      <c r="A13">
        <v>0.91</v>
      </c>
      <c r="B13" s="28">
        <f>CompUpFactorLeb1!G28</f>
        <v>1.3792871077855426</v>
      </c>
      <c r="C13" s="28">
        <f>CompUpFactorLeb1!H28</f>
        <v>1.4063790440559387</v>
      </c>
      <c r="D13" s="28">
        <f>CompUpFactorLeb1!I28</f>
        <v>1.3476046959559125</v>
      </c>
      <c r="E13" s="28">
        <f>CompUpFactorLeb1!J28</f>
        <v>1.3724336028099062</v>
      </c>
      <c r="F13" s="28">
        <f>CompUpFactorLeb1!K28</f>
        <v>1.6190103848775226</v>
      </c>
      <c r="G13" s="28">
        <f>CompUpFactorLeb1!L28</f>
        <v>1.6632254123687742</v>
      </c>
      <c r="H13" s="28">
        <f>CompUpFactorLeb1!M28</f>
        <v>1.6626691500345865</v>
      </c>
      <c r="I13" s="28">
        <f>CompUpFactorLeb1!N28</f>
        <v>1.7100026607513428</v>
      </c>
      <c r="J13" s="28">
        <f>CompUpFactorLeb1!O28</f>
        <v>1.6382553736368817</v>
      </c>
      <c r="K13" s="28">
        <f>CompUpFactorLeb1!P28</f>
        <v>1.683845043182373</v>
      </c>
      <c r="L13" s="28">
        <f>CompUpFactorLeb1!Q28</f>
        <v>1.680831782023112</v>
      </c>
      <c r="M13" s="28">
        <f>CompUpFactorLeb1!R28</f>
        <v>1.7294626235961914</v>
      </c>
      <c r="N13" s="28">
        <f>CompUpFactorLeb1!S28</f>
        <v>1.6954897721608484</v>
      </c>
      <c r="O13" s="28">
        <f>CompUpFactorLeb1!T28</f>
        <v>1.7451676130294804</v>
      </c>
      <c r="P13" s="28">
        <f>CompUpFactorLeb1!U28</f>
        <v>1.7363423983256021</v>
      </c>
      <c r="Q13" s="28">
        <f>CompUpFactorLeb1!V28</f>
        <v>1.7889382839202881</v>
      </c>
      <c r="R13" s="28">
        <f>CompUpFactorLeb1!W28</f>
        <v>1.739178911844889</v>
      </c>
      <c r="S13" s="28">
        <f>CompUpFactorLeb1!X28</f>
        <v>1.7919774055480953</v>
      </c>
      <c r="T13" s="28">
        <f>CompUpFactorLeb1!Y28</f>
        <v>1.6883033593495691</v>
      </c>
      <c r="U13" s="28">
        <f>CompUpFactorLeb1!Z28</f>
        <v>1.7374678850173955</v>
      </c>
    </row>
    <row r="14">
      <c r="A14">
        <v>0.92</v>
      </c>
      <c r="B14" s="28">
        <f>CompUpFactorLeb1!G29</f>
        <v>1.4334709803263346</v>
      </c>
      <c r="C14" s="28">
        <f>CompUpFactorLeb1!H29</f>
        <v>1.4605629165967304</v>
      </c>
      <c r="D14" s="28">
        <f>CompUpFactorLeb1!I29</f>
        <v>1.3972625096639</v>
      </c>
      <c r="E14" s="28">
        <f>CompUpFactorLeb1!J29</f>
        <v>1.4220914165178937</v>
      </c>
      <c r="F14" s="28">
        <f>CompUpFactorLeb1!K29</f>
        <v>1.7074404398600258</v>
      </c>
      <c r="G14" s="28">
        <f>CompUpFactorLeb1!L29</f>
        <v>1.7516554673512774</v>
      </c>
      <c r="H14" s="28">
        <f>CompUpFactorLeb1!M29</f>
        <v>1.7573361714680988</v>
      </c>
      <c r="I14" s="28">
        <f>CompUpFactorLeb1!N29</f>
        <v>1.8046696821848549</v>
      </c>
      <c r="J14" s="28">
        <f>CompUpFactorLeb1!O29</f>
        <v>1.7294347127278646</v>
      </c>
      <c r="K14" s="28">
        <f>CompUpFactorLeb1!P29</f>
        <v>1.7750243822733562</v>
      </c>
      <c r="L14" s="28">
        <f>CompUpFactorLeb1!Q29</f>
        <v>1.7780934651692708</v>
      </c>
      <c r="M14" s="28">
        <f>CompUpFactorLeb1!R29</f>
        <v>1.8267243067423502</v>
      </c>
      <c r="N14" s="28">
        <f>CompUpFactorLeb1!S29</f>
        <v>1.7948454538981125</v>
      </c>
      <c r="O14" s="28">
        <f>CompUpFactorLeb1!T29</f>
        <v>1.8445232947667445</v>
      </c>
      <c r="P14" s="28">
        <f>CompUpFactorLeb1!U29</f>
        <v>1.8415341695149738</v>
      </c>
      <c r="Q14" s="28">
        <f>CompUpFactorLeb1!V29</f>
        <v>1.8941300551096596</v>
      </c>
      <c r="R14" s="28">
        <f>CompUpFactorLeb1!W29</f>
        <v>1.8447758992513017</v>
      </c>
      <c r="S14" s="28">
        <f>CompUpFactorLeb1!X29</f>
        <v>1.8975743929545081</v>
      </c>
      <c r="T14" s="28">
        <f>CompUpFactorLeb1!Y29</f>
        <v>1.7866324106852218</v>
      </c>
      <c r="U14" s="28">
        <f>CompUpFactorLeb1!Z29</f>
        <v>1.8357969363530482</v>
      </c>
    </row>
    <row r="15">
      <c r="A15">
        <v>0.93</v>
      </c>
      <c r="B15" s="28">
        <f>CompUpFactorLeb1!G30</f>
        <v>1.4876548528671265</v>
      </c>
      <c r="C15" s="28">
        <f>CompUpFactorLeb1!H30</f>
        <v>1.5147467891375226</v>
      </c>
      <c r="D15" s="28">
        <f>CompUpFactorLeb1!I30</f>
        <v>1.4469203233718875</v>
      </c>
      <c r="E15" s="28">
        <f>CompUpFactorLeb1!J30</f>
        <v>1.4717492302258812</v>
      </c>
      <c r="F15" s="28">
        <f>CompUpFactorLeb1!K30</f>
        <v>1.795870494842529</v>
      </c>
      <c r="G15" s="28">
        <f>CompUpFactorLeb1!L30</f>
        <v>1.8400855223337806</v>
      </c>
      <c r="H15" s="28">
        <f>CompUpFactorLeb1!M30</f>
        <v>1.8520031929016112</v>
      </c>
      <c r="I15" s="28">
        <f>CompUpFactorLeb1!N30</f>
        <v>1.8993367036183675</v>
      </c>
      <c r="J15" s="28">
        <f>CompUpFactorLeb1!O30</f>
        <v>1.8206140518188476</v>
      </c>
      <c r="K15" s="28">
        <f>CompUpFactorLeb1!P30</f>
        <v>1.866203721364339</v>
      </c>
      <c r="L15" s="28">
        <f>CompUpFactorLeb1!Q30</f>
        <v>1.8753551483154296</v>
      </c>
      <c r="M15" s="28">
        <f>CompUpFactorLeb1!R30</f>
        <v>1.923985989888509</v>
      </c>
      <c r="N15" s="28">
        <f>CompUpFactorLeb1!S30</f>
        <v>1.8942011356353765</v>
      </c>
      <c r="O15" s="28">
        <f>CompUpFactorLeb1!T30</f>
        <v>1.9438789765040085</v>
      </c>
      <c r="P15" s="28">
        <f>CompUpFactorLeb1!U30</f>
        <v>1.9467259407043456</v>
      </c>
      <c r="Q15" s="28">
        <f>CompUpFactorLeb1!V30</f>
        <v>1.9993218262990315</v>
      </c>
      <c r="R15" s="28">
        <f>CompUpFactorLeb1!W30</f>
        <v>1.9503728866577144</v>
      </c>
      <c r="S15" s="28">
        <f>CompUpFactorLeb1!X30</f>
        <v>2.0031713803609206</v>
      </c>
      <c r="T15" s="28">
        <f>CompUpFactorLeb1!Y30</f>
        <v>1.8849614620208746</v>
      </c>
      <c r="U15" s="28">
        <f>CompUpFactorLeb1!Z30</f>
        <v>1.9341259876887009</v>
      </c>
    </row>
    <row r="16">
      <c r="A16">
        <v>0.94</v>
      </c>
      <c r="B16" s="28">
        <f>CompUpFactorLeb1!G31</f>
        <v>1.5418387254079184</v>
      </c>
      <c r="C16" s="28">
        <f>CompUpFactorLeb1!H31</f>
        <v>1.5689306616783143</v>
      </c>
      <c r="D16" s="28">
        <f>CompUpFactorLeb1!I31</f>
        <v>1.496578137079875</v>
      </c>
      <c r="E16" s="28">
        <f>CompUpFactorLeb1!J31</f>
        <v>1.5214070439338687</v>
      </c>
      <c r="F16" s="28">
        <f>CompUpFactorLeb1!K31</f>
        <v>1.8843005498250323</v>
      </c>
      <c r="G16" s="28">
        <f>CompUpFactorLeb1!L31</f>
        <v>1.9285155773162839</v>
      </c>
      <c r="H16" s="28">
        <f>CompUpFactorLeb1!M31</f>
        <v>1.9466702143351235</v>
      </c>
      <c r="I16" s="28">
        <f>CompUpFactorLeb1!N31</f>
        <v>1.9940037250518798</v>
      </c>
      <c r="J16" s="28">
        <f>CompUpFactorLeb1!O31</f>
        <v>1.9117933909098306</v>
      </c>
      <c r="K16" s="28">
        <f>CompUpFactorLeb1!P31</f>
        <v>1.9573830604553222</v>
      </c>
      <c r="L16" s="28">
        <f>CompUpFactorLeb1!Q31</f>
        <v>1.9726168314615884</v>
      </c>
      <c r="M16" s="28">
        <f>CompUpFactorLeb1!R31</f>
        <v>2.0212476730346678</v>
      </c>
      <c r="N16" s="28">
        <f>CompUpFactorLeb1!S31</f>
        <v>1.9935568173726406</v>
      </c>
      <c r="O16" s="28">
        <f>CompUpFactorLeb1!T31</f>
        <v>2.0432346582412726</v>
      </c>
      <c r="P16" s="28">
        <f>CompUpFactorLeb1!U31</f>
        <v>2.0519177118937173</v>
      </c>
      <c r="Q16" s="28">
        <f>CompUpFactorLeb1!V31</f>
        <v>2.1045135974884035</v>
      </c>
      <c r="R16" s="28">
        <f>CompUpFactorLeb1!W31</f>
        <v>2.055969874064127</v>
      </c>
      <c r="S16" s="28">
        <f>CompUpFactorLeb1!X31</f>
        <v>2.1087683677673335</v>
      </c>
      <c r="T16" s="28">
        <f>CompUpFactorLeb1!Y31</f>
        <v>1.9832905133565273</v>
      </c>
      <c r="U16" s="28">
        <f>CompUpFactorLeb1!Z31</f>
        <v>2.0324550390243536</v>
      </c>
    </row>
    <row r="17">
      <c r="A17">
        <v>0.95</v>
      </c>
      <c r="B17" s="28">
        <f>CompUpFactorLeb1!G32</f>
        <v>1.5960225979487104</v>
      </c>
      <c r="C17" s="28">
        <f>CompUpFactorLeb1!H32</f>
        <v>1.6231145342191065</v>
      </c>
      <c r="D17" s="28">
        <f>CompUpFactorLeb1!I32</f>
        <v>1.5462359507878625</v>
      </c>
      <c r="E17" s="28">
        <f>CompUpFactorLeb1!J32</f>
        <v>1.5710648576418562</v>
      </c>
      <c r="F17" s="28">
        <f>CompUpFactorLeb1!K32</f>
        <v>1.9727306048075355</v>
      </c>
      <c r="G17" s="28">
        <f>CompUpFactorLeb1!L32</f>
        <v>2.0169456322987873</v>
      </c>
      <c r="H17" s="28">
        <f>CompUpFactorLeb1!M32</f>
        <v>2.0413372357686361</v>
      </c>
      <c r="I17" s="28">
        <f>CompUpFactorLeb1!N32</f>
        <v>2.0886707464853922</v>
      </c>
      <c r="J17" s="28">
        <f>CompUpFactorLeb1!O32</f>
        <v>2.0029727300008138</v>
      </c>
      <c r="K17" s="28">
        <f>CompUpFactorLeb1!P32</f>
        <v>2.0485623995463054</v>
      </c>
      <c r="L17" s="28">
        <f>CompUpFactorLeb1!Q32</f>
        <v>2.0698785146077472</v>
      </c>
      <c r="M17" s="28">
        <f>CompUpFactorLeb1!R32</f>
        <v>2.1185093561808266</v>
      </c>
      <c r="N17" s="28">
        <f>CompUpFactorLeb1!S32</f>
        <v>2.0929124991099046</v>
      </c>
      <c r="O17" s="28">
        <f>CompUpFactorLeb1!T32</f>
        <v>2.1425903399785367</v>
      </c>
      <c r="P17" s="28">
        <f>CompUpFactorLeb1!U32</f>
        <v>2.1571094830830893</v>
      </c>
      <c r="Q17" s="28">
        <f>CompUpFactorLeb1!V32</f>
        <v>2.209705368677775</v>
      </c>
      <c r="R17" s="28">
        <f>CompUpFactorLeb1!W32</f>
        <v>2.1615668614705399</v>
      </c>
      <c r="S17" s="28">
        <f>CompUpFactorLeb1!X32</f>
        <v>2.2143653551737463</v>
      </c>
      <c r="T17" s="28">
        <f>CompUpFactorLeb1!Y32</f>
        <v>2.08161956469218</v>
      </c>
      <c r="U17" s="28">
        <f>CompUpFactorLeb1!Z32</f>
        <v>2.1307840903600064</v>
      </c>
    </row>
    <row r="18">
      <c r="A18">
        <v>0.96</v>
      </c>
      <c r="B18" s="28">
        <f>CompUpFactorLeb1!G33</f>
        <v>1.6502064704895023</v>
      </c>
      <c r="C18" s="28">
        <f>CompUpFactorLeb1!H33</f>
        <v>1.6772984067598982</v>
      </c>
      <c r="D18" s="28">
        <f>CompUpFactorLeb1!I33</f>
        <v>1.59589376449585</v>
      </c>
      <c r="E18" s="28">
        <f>CompUpFactorLeb1!J33</f>
        <v>1.6207226713498437</v>
      </c>
      <c r="F18" s="28">
        <f>CompUpFactorLeb1!K33</f>
        <v>2.0611606597900387</v>
      </c>
      <c r="G18" s="28">
        <f>CompUpFactorLeb1!L33</f>
        <v>2.1053756872812901</v>
      </c>
      <c r="H18" s="28">
        <f>CompUpFactorLeb1!M33</f>
        <v>2.1360042572021487</v>
      </c>
      <c r="I18" s="28">
        <f>CompUpFactorLeb1!N33</f>
        <v>2.1833377679189052</v>
      </c>
      <c r="J18" s="28">
        <f>CompUpFactorLeb1!O33</f>
        <v>2.094152069091797</v>
      </c>
      <c r="K18" s="28">
        <f>CompUpFactorLeb1!P33</f>
        <v>2.1397417386372886</v>
      </c>
      <c r="L18" s="28">
        <f>CompUpFactorLeb1!Q33</f>
        <v>2.167140197753906</v>
      </c>
      <c r="M18" s="28">
        <f>CompUpFactorLeb1!R33</f>
        <v>2.2157710393269854</v>
      </c>
      <c r="N18" s="28">
        <f>CompUpFactorLeb1!S33</f>
        <v>2.1922681808471687</v>
      </c>
      <c r="O18" s="28">
        <f>CompUpFactorLeb1!T33</f>
        <v>2.2419460217158007</v>
      </c>
      <c r="P18" s="28">
        <f>CompUpFactorLeb1!U33</f>
        <v>2.2623012542724612</v>
      </c>
      <c r="Q18" s="28">
        <f>CompUpFactorLeb1!V33</f>
        <v>2.3148971398671474</v>
      </c>
      <c r="R18" s="28">
        <f>CompUpFactorLeb1!W33</f>
        <v>2.2671638488769528</v>
      </c>
      <c r="S18" s="28">
        <f>CompUpFactorLeb1!X33</f>
        <v>2.3199623425801592</v>
      </c>
      <c r="T18" s="28">
        <f>CompUpFactorLeb1!Y33</f>
        <v>2.1799486160278327</v>
      </c>
      <c r="U18" s="28">
        <f>CompUpFactorLeb1!Z33</f>
        <v>2.2291131416956591</v>
      </c>
    </row>
    <row r="19">
      <c r="A19">
        <v>0.97</v>
      </c>
      <c r="B19" s="28">
        <f>CompUpFactorLeb1!G34</f>
        <v>1.7043903430302942</v>
      </c>
      <c r="C19" s="28">
        <f>CompUpFactorLeb1!H34</f>
        <v>1.7314822793006903</v>
      </c>
      <c r="D19" s="28">
        <f>CompUpFactorLeb1!I34</f>
        <v>1.6455515782038375</v>
      </c>
      <c r="E19" s="28">
        <f>CompUpFactorLeb1!J34</f>
        <v>1.6703804850578312</v>
      </c>
      <c r="F19" s="28">
        <f>CompUpFactorLeb1!K34</f>
        <v>2.1495907147725419</v>
      </c>
      <c r="G19" s="28">
        <f>CompUpFactorLeb1!L34</f>
        <v>2.1938057422637938</v>
      </c>
      <c r="H19" s="28">
        <f>CompUpFactorLeb1!M34</f>
        <v>2.2306712786356613</v>
      </c>
      <c r="I19" s="28">
        <f>CompUpFactorLeb1!N34</f>
        <v>2.2780047893524173</v>
      </c>
      <c r="J19" s="28">
        <f>CompUpFactorLeb1!O34</f>
        <v>2.1853314081827802</v>
      </c>
      <c r="K19" s="28">
        <f>CompUpFactorLeb1!P34</f>
        <v>2.2309210777282718</v>
      </c>
      <c r="L19" s="28">
        <f>CompUpFactorLeb1!Q34</f>
        <v>2.2644018809000648</v>
      </c>
      <c r="M19" s="28">
        <f>CompUpFactorLeb1!R34</f>
        <v>2.3130327224731442</v>
      </c>
      <c r="N19" s="28">
        <f>CompUpFactorLeb1!S34</f>
        <v>2.2916238625844327</v>
      </c>
      <c r="O19" s="28">
        <f>CompUpFactorLeb1!T34</f>
        <v>2.3413017034530648</v>
      </c>
      <c r="P19" s="28">
        <f>CompUpFactorLeb1!U34</f>
        <v>2.3674930254618332</v>
      </c>
      <c r="Q19" s="28">
        <f>CompUpFactorLeb1!V34</f>
        <v>2.4200889110565189</v>
      </c>
      <c r="R19" s="28">
        <f>CompUpFactorLeb1!W34</f>
        <v>2.3727608362833656</v>
      </c>
      <c r="S19" s="28">
        <f>CompUpFactorLeb1!X34</f>
        <v>2.4255593299865721</v>
      </c>
      <c r="T19" s="28">
        <f>CompUpFactorLeb1!Y34</f>
        <v>2.2782776673634855</v>
      </c>
      <c r="U19" s="28">
        <f>CompUpFactorLeb1!Z34</f>
        <v>2.3274421930313118</v>
      </c>
    </row>
    <row r="20">
      <c r="A20">
        <v>0.98</v>
      </c>
      <c r="B20" s="28">
        <f>CompUpFactorLeb1!G35</f>
        <v>1.7585742155710862</v>
      </c>
      <c r="C20" s="28">
        <f>CompUpFactorLeb1!H35</f>
        <v>1.7856661518414818</v>
      </c>
      <c r="D20" s="28">
        <f>CompUpFactorLeb1!I35</f>
        <v>1.695209391911825</v>
      </c>
      <c r="E20" s="28">
        <f>CompUpFactorLeb1!J35</f>
        <v>1.7200382987658185</v>
      </c>
      <c r="F20" s="28">
        <f>CompUpFactorLeb1!K35</f>
        <v>2.2380207697550452</v>
      </c>
      <c r="G20" s="28">
        <f>CompUpFactorLeb1!L35</f>
        <v>2.282235797246297</v>
      </c>
      <c r="H20" s="28">
        <f>CompUpFactorLeb1!M35</f>
        <v>2.3253383000691739</v>
      </c>
      <c r="I20" s="28">
        <f>CompUpFactorLeb1!N35</f>
        <v>2.3726718107859295</v>
      </c>
      <c r="J20" s="28">
        <f>CompUpFactorLeb1!O35</f>
        <v>2.2765107472737633</v>
      </c>
      <c r="K20" s="28">
        <f>CompUpFactorLeb1!P35</f>
        <v>2.3221004168192545</v>
      </c>
      <c r="L20" s="28">
        <f>CompUpFactorLeb1!Q35</f>
        <v>2.3616635640462236</v>
      </c>
      <c r="M20" s="28">
        <f>CompUpFactorLeb1!R35</f>
        <v>2.410294405619303</v>
      </c>
      <c r="N20" s="28">
        <f>CompUpFactorLeb1!S35</f>
        <v>2.3909795443216968</v>
      </c>
      <c r="O20" s="28">
        <f>CompUpFactorLeb1!T35</f>
        <v>2.4406573851903284</v>
      </c>
      <c r="P20" s="28">
        <f>CompUpFactorLeb1!U35</f>
        <v>2.4726847966512051</v>
      </c>
      <c r="Q20" s="28">
        <f>CompUpFactorLeb1!V35</f>
        <v>2.5252806822458904</v>
      </c>
      <c r="R20" s="28">
        <f>CompUpFactorLeb1!W35</f>
        <v>2.4783578236897785</v>
      </c>
      <c r="S20" s="28">
        <f>CompUpFactorLeb1!X35</f>
        <v>2.531156317392985</v>
      </c>
      <c r="T20" s="28">
        <f>CompUpFactorLeb1!Y35</f>
        <v>2.3766067186991382</v>
      </c>
      <c r="U20" s="28">
        <f>CompUpFactorLeb1!Z35</f>
        <v>2.4257712443669641</v>
      </c>
    </row>
    <row r="21">
      <c r="A21">
        <v>0.99</v>
      </c>
      <c r="B21" s="28">
        <f>CompUpFactorLeb1!G36</f>
        <v>1.8127580881118774</v>
      </c>
      <c r="C21" s="28">
        <f>CompUpFactorLeb1!H36</f>
        <v>3.0118250846862793</v>
      </c>
      <c r="D21" s="28">
        <f>CompUpFactorLeb1!I36</f>
        <v>1.744867205619812</v>
      </c>
      <c r="E21" s="28">
        <f>CompUpFactorLeb1!J36</f>
        <v>2.8834161758422852</v>
      </c>
      <c r="F21" s="28">
        <f>CompUpFactorLeb1!K36</f>
        <v>2.3264508247375488</v>
      </c>
      <c r="G21" s="28">
        <f>CompUpFactorLeb1!L36</f>
        <v>3.8526244163513184</v>
      </c>
      <c r="H21" s="28">
        <f>CompUpFactorLeb1!M36</f>
        <v>2.4200053215026855</v>
      </c>
      <c r="I21" s="28">
        <f>CompUpFactorLeb1!N36</f>
        <v>3.9862453937530518</v>
      </c>
      <c r="J21" s="28">
        <f>CompUpFactorLeb1!O36</f>
        <v>2.3676900863647461</v>
      </c>
      <c r="K21" s="28">
        <f>CompUpFactorLeb1!P36</f>
        <v>3.7306709289550781</v>
      </c>
      <c r="L21" s="28">
        <f>CompUpFactorLeb1!Q36</f>
        <v>2.4589252471923828</v>
      </c>
      <c r="M21" s="28">
        <f>CompUpFactorLeb1!R36</f>
        <v>3.874971866607666</v>
      </c>
      <c r="N21" s="28">
        <f>CompUpFactorLeb1!S36</f>
        <v>2.49033522605896</v>
      </c>
      <c r="O21" s="28">
        <f>CompUpFactorLeb1!T36</f>
        <v>3.95025634765625</v>
      </c>
      <c r="P21" s="28">
        <f>CompUpFactorLeb1!U36</f>
        <v>2.5778765678405762</v>
      </c>
      <c r="Q21" s="28">
        <f>CompUpFactorLeb1!V36</f>
        <v>4.0784697532653809</v>
      </c>
      <c r="R21" s="28">
        <f>CompUpFactorLeb1!W36</f>
        <v>2.5839548110961914</v>
      </c>
      <c r="S21" s="28">
        <f>CompUpFactorLeb1!X36</f>
        <v>4.0895028114318848</v>
      </c>
      <c r="T21" s="28">
        <f>CompUpFactorLeb1!Y36</f>
        <v>2.47493577003479</v>
      </c>
      <c r="U21" s="28">
        <f>CompUpFactorLeb1!Z36</f>
        <v>3.9933655261993408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G42" sqref="G42"/>
    </sheetView>
  </sheetViews>
  <sheetFormatPr baseColWidth="10" defaultColWidth="8.83203125" defaultRowHeight="14"/>
  <cols>
    <col min="8" max="8" width="13.1640625" customWidth="true"/>
    <col min="9" max="9" width="20" customWidth="true"/>
    <col min="10" max="10" width="15.6640625" customWidth="true"/>
    <col min="11" max="12" width="10.5" customWidth="true"/>
  </cols>
  <sheetData>
    <row r="1">
      <c r="A1" t="s">
        <v>35</v>
      </c>
      <c r="B1" t="s">
        <v>11</v>
      </c>
      <c r="C1" t="s">
        <v>36</v>
      </c>
      <c r="D1" t="s">
        <v>37</v>
      </c>
      <c r="E1" t="s">
        <v>38</v>
      </c>
      <c r="F1" t="s">
        <v>39</v>
      </c>
      <c r="G1" t="s">
        <v>12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>
      <c r="A2" s="0">
        <v>2005</v>
      </c>
      <c r="B2" s="0">
        <v>0.98999999999999999</v>
      </c>
      <c r="C2" s="0">
        <v>1.8127357959747314</v>
      </c>
      <c r="D2" s="0">
        <v>1.8546899557113647</v>
      </c>
      <c r="E2" s="0">
        <v>3.0047380924224854</v>
      </c>
      <c r="F2" s="0">
        <v>1.6575708389282227</v>
      </c>
      <c r="G2" s="0">
        <v>2.4279637336730957</v>
      </c>
      <c r="H2" s="0">
        <v>2.3251593112945557</v>
      </c>
      <c r="I2" s="0">
        <v>2.3789918422698975</v>
      </c>
      <c r="J2" s="0">
        <v>3.7482078075408936</v>
      </c>
      <c r="K2" s="0">
        <v>1.6146070957183838</v>
      </c>
      <c r="L2" s="0">
        <v>2.2866735458374023</v>
      </c>
    </row>
    <row r="3">
      <c r="A3" s="0">
        <v>2006</v>
      </c>
      <c r="B3" s="0">
        <v>0.98999999999999999</v>
      </c>
      <c r="C3" s="0">
        <v>1.7447251081466675</v>
      </c>
      <c r="D3" s="0">
        <v>1.7885748147964478</v>
      </c>
      <c r="E3" s="0">
        <v>2.8685033321380615</v>
      </c>
      <c r="F3" s="0">
        <v>1.6441004276275635</v>
      </c>
      <c r="G3" s="0">
        <v>2.4082326889038086</v>
      </c>
      <c r="H3" s="0">
        <v>2.3251593112945557</v>
      </c>
      <c r="I3" s="0">
        <v>2.3789918422698975</v>
      </c>
      <c r="J3" s="0">
        <v>3.7482078075408936</v>
      </c>
      <c r="K3" s="0">
        <v>1.6146070957183838</v>
      </c>
      <c r="L3" s="0">
        <v>2.2866735458374023</v>
      </c>
    </row>
    <row r="4">
      <c r="A4" s="0">
        <v>2007</v>
      </c>
      <c r="B4" s="0">
        <v>0.98999999999999999</v>
      </c>
      <c r="C4" s="0">
        <v>2.3263645172119141</v>
      </c>
      <c r="D4" s="0">
        <v>2.384937047958374</v>
      </c>
      <c r="E4" s="0">
        <v>3.8396499156951904</v>
      </c>
      <c r="F4" s="0">
        <v>1.6504937410354614</v>
      </c>
      <c r="G4" s="0">
        <v>2.3169081211090088</v>
      </c>
      <c r="H4" s="0">
        <v>2.3251593112945557</v>
      </c>
      <c r="I4" s="0">
        <v>2.3789918422698975</v>
      </c>
      <c r="J4" s="0">
        <v>3.7482078075408936</v>
      </c>
      <c r="K4" s="0">
        <v>1.6146070957183838</v>
      </c>
      <c r="L4" s="0">
        <v>2.2866735458374023</v>
      </c>
    </row>
    <row r="5">
      <c r="A5" s="0">
        <v>2008</v>
      </c>
      <c r="B5" s="0">
        <v>0.98999999999999999</v>
      </c>
      <c r="C5" s="0">
        <v>2.4200439453125</v>
      </c>
      <c r="D5" s="0">
        <v>2.4785487651824951</v>
      </c>
      <c r="E5" s="0">
        <v>4.0035099983215332</v>
      </c>
      <c r="F5" s="0">
        <v>1.6543129682540894</v>
      </c>
      <c r="G5" s="0">
        <v>2.3222692012786865</v>
      </c>
      <c r="H5" s="0">
        <v>2.3251593112945557</v>
      </c>
      <c r="I5" s="0">
        <v>2.3789918422698975</v>
      </c>
      <c r="J5" s="0">
        <v>3.7482078075408936</v>
      </c>
      <c r="K5" s="0">
        <v>1.6146070957183838</v>
      </c>
      <c r="L5" s="0">
        <v>2.2866735458374023</v>
      </c>
    </row>
    <row r="6">
      <c r="A6" s="0">
        <v>2009</v>
      </c>
      <c r="B6" s="0">
        <v>0.98999999999999999</v>
      </c>
      <c r="C6" s="0">
        <v>2.3615376949310303</v>
      </c>
      <c r="D6" s="0">
        <v>2.409865140914917</v>
      </c>
      <c r="E6" s="0">
        <v>3.7394864559173584</v>
      </c>
      <c r="F6" s="0">
        <v>1.5834963321685791</v>
      </c>
      <c r="G6" s="0">
        <v>2.2228593826293945</v>
      </c>
      <c r="H6" s="0">
        <v>2.3251593112945557</v>
      </c>
      <c r="I6" s="0">
        <v>2.3789918422698975</v>
      </c>
      <c r="J6" s="0">
        <v>3.7482078075408936</v>
      </c>
      <c r="K6" s="0">
        <v>1.6146070957183838</v>
      </c>
      <c r="L6" s="0">
        <v>2.2866735458374023</v>
      </c>
    </row>
    <row r="7">
      <c r="A7" s="0">
        <v>2010</v>
      </c>
      <c r="B7" s="0">
        <v>0.98999999999999999</v>
      </c>
      <c r="C7" s="0">
        <v>2.4589252471923828</v>
      </c>
      <c r="D7" s="0">
        <v>2.5085275173187256</v>
      </c>
      <c r="E7" s="0">
        <v>3.8810858726501465</v>
      </c>
      <c r="F7" s="0">
        <v>1.5783668756484985</v>
      </c>
      <c r="G7" s="0">
        <v>2.2156586647033691</v>
      </c>
      <c r="H7" s="0">
        <v>2.3251593112945557</v>
      </c>
      <c r="I7" s="0">
        <v>2.3789918422698975</v>
      </c>
      <c r="J7" s="0">
        <v>3.7482078075408936</v>
      </c>
      <c r="K7" s="0">
        <v>1.6146070957183838</v>
      </c>
      <c r="L7" s="0">
        <v>2.2866735458374023</v>
      </c>
    </row>
    <row r="8">
      <c r="A8" s="0">
        <v>2011</v>
      </c>
      <c r="B8" s="0">
        <v>0.98999999999999999</v>
      </c>
      <c r="C8" s="0">
        <v>2.4904654026031494</v>
      </c>
      <c r="D8" s="0">
        <v>2.5483613014221191</v>
      </c>
      <c r="E8" s="0">
        <v>3.9637141227722168</v>
      </c>
      <c r="F8" s="0">
        <v>1.5915555953979492</v>
      </c>
      <c r="G8" s="0">
        <v>2.2341725826263428</v>
      </c>
      <c r="H8" s="0">
        <v>2.3251593112945557</v>
      </c>
      <c r="I8" s="0">
        <v>2.3789918422698975</v>
      </c>
      <c r="J8" s="0">
        <v>3.7482078075408936</v>
      </c>
      <c r="K8" s="0">
        <v>1.6146070957183838</v>
      </c>
      <c r="L8" s="0">
        <v>2.2866735458374023</v>
      </c>
    </row>
    <row r="9">
      <c r="A9" s="0">
        <v>2012</v>
      </c>
      <c r="B9" s="0">
        <v>0.98999999999999999</v>
      </c>
      <c r="C9" s="0">
        <v>2.5778765678405762</v>
      </c>
      <c r="D9" s="0">
        <v>2.6353015899658203</v>
      </c>
      <c r="E9" s="0">
        <v>4.0848140716552734</v>
      </c>
      <c r="F9" s="0">
        <v>1.5845654010772705</v>
      </c>
      <c r="G9" s="0">
        <v>2.2243599891662598</v>
      </c>
      <c r="H9" s="0">
        <v>2.3251593112945557</v>
      </c>
      <c r="I9" s="0">
        <v>2.3789918422698975</v>
      </c>
      <c r="J9" s="0">
        <v>3.7482078075408936</v>
      </c>
      <c r="K9" s="0">
        <v>1.6146070957183838</v>
      </c>
      <c r="L9" s="0">
        <v>2.2866735458374023</v>
      </c>
    </row>
    <row r="10">
      <c r="A10" s="0">
        <v>2013</v>
      </c>
      <c r="B10" s="0">
        <v>0.98999999999999999</v>
      </c>
      <c r="C10" s="0">
        <v>2.5839688777923584</v>
      </c>
      <c r="D10" s="0">
        <v>2.6426663398742676</v>
      </c>
      <c r="E10" s="0">
        <v>4.0946550369262695</v>
      </c>
      <c r="F10" s="0">
        <v>1.5846378803253174</v>
      </c>
      <c r="G10" s="0">
        <v>2.2244617938995361</v>
      </c>
      <c r="H10" s="0">
        <v>2.3251593112945557</v>
      </c>
      <c r="I10" s="0">
        <v>2.3789918422698975</v>
      </c>
      <c r="J10" s="0">
        <v>3.7482078075408936</v>
      </c>
      <c r="K10" s="0">
        <v>1.6146070957183838</v>
      </c>
      <c r="L10" s="0">
        <v>2.2866735458374023</v>
      </c>
    </row>
    <row r="11">
      <c r="A11" s="0">
        <v>2014</v>
      </c>
      <c r="B11" s="0">
        <v>0.98999999999999999</v>
      </c>
      <c r="C11" s="0">
        <v>2.474949836730957</v>
      </c>
      <c r="D11" s="0">
        <v>2.5384459495544434</v>
      </c>
      <c r="E11" s="0">
        <v>4.0019211769104004</v>
      </c>
      <c r="F11" s="0">
        <v>1.6169705390930176</v>
      </c>
      <c r="G11" s="0">
        <v>2.2698493003845215</v>
      </c>
      <c r="H11" s="0">
        <v>2.3251593112945557</v>
      </c>
      <c r="I11" s="0">
        <v>2.3789918422698975</v>
      </c>
      <c r="J11" s="0">
        <v>3.7482078075408936</v>
      </c>
      <c r="K11" s="0">
        <v>1.6146070957183838</v>
      </c>
      <c r="L11" s="0">
        <v>2.2866735458374023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dimension ref="A1:Z38"/>
  <sheetViews>
    <sheetView workbookViewId="0">
      <selection activeCell="I23" sqref="I23"/>
    </sheetView>
  </sheetViews>
  <sheetFormatPr baseColWidth="10" defaultRowHeight="13"/>
  <cols>
    <col min="1" max="6" width="10.5" style="1" customWidth="true"/>
    <col min="7" max="7" width="13.5" style="1" customWidth="true"/>
    <col min="8" max="8" width="11.1640625" style="1" customWidth="true"/>
    <col min="9" max="16384" width="10.83203125" style="1"/>
  </cols>
  <sheetData>
    <row r="1" ht="14" thickBot="true"/>
    <row r="2" ht="14" customHeight="true" thickTop="true">
      <c r="G2" s="54" t="s">
        <v>5</v>
      </c>
      <c r="H2" s="55"/>
      <c r="I2" s="55"/>
      <c r="J2" s="55"/>
      <c r="K2" s="55"/>
      <c r="L2" s="55"/>
      <c r="M2" s="5" t="s">
        <v>0</v>
      </c>
      <c r="N2" s="6"/>
      <c r="O2" s="6"/>
      <c r="P2" s="7"/>
      <c r="R2" s="58" t="s">
        <v>13</v>
      </c>
      <c r="S2" s="59"/>
      <c r="T2" s="60"/>
      <c r="U2" s="20"/>
      <c r="V2" s="11" t="s">
        <v>11</v>
      </c>
      <c r="W2" s="12" t="s">
        <v>12</v>
      </c>
      <c r="X2" s="20"/>
      <c r="Y2" s="11" t="s">
        <v>11</v>
      </c>
      <c r="Z2" s="12" t="s">
        <v>12</v>
      </c>
    </row>
    <row r="3" ht="14" thickBot="true">
      <c r="G3" s="56"/>
      <c r="H3" s="57"/>
      <c r="I3" s="57"/>
      <c r="J3" s="57"/>
      <c r="K3" s="57"/>
      <c r="L3" s="57"/>
      <c r="M3" s="8" t="s">
        <v>1</v>
      </c>
      <c r="N3" s="9"/>
      <c r="O3" s="9"/>
      <c r="P3" s="10">
        <v>1</v>
      </c>
      <c r="R3" s="61"/>
      <c r="S3" s="62"/>
      <c r="T3" s="63"/>
      <c r="U3" s="21">
        <v>2005</v>
      </c>
      <c r="V3" s="2">
        <v>0.99</v>
      </c>
      <c r="W3" s="22">
        <v>2.6352249999999997</v>
      </c>
      <c r="X3" s="21">
        <v>2010</v>
      </c>
      <c r="Y3" s="2">
        <v>0.99</v>
      </c>
      <c r="Z3" s="22">
        <v>2.8</v>
      </c>
    </row>
    <row r="4">
      <c r="R4" s="61"/>
      <c r="S4" s="62"/>
      <c r="T4" s="63"/>
      <c r="U4" s="21">
        <v>2006</v>
      </c>
      <c r="V4" s="2">
        <v>0.99</v>
      </c>
      <c r="W4" s="22">
        <v>3.0333333333333332</v>
      </c>
      <c r="X4" s="21">
        <v>2011</v>
      </c>
      <c r="Y4" s="2">
        <v>0.99</v>
      </c>
      <c r="Z4" s="22">
        <v>2.7</v>
      </c>
    </row>
    <row r="5">
      <c r="R5" s="61"/>
      <c r="S5" s="62"/>
      <c r="T5" s="63"/>
      <c r="U5" s="21">
        <v>2007</v>
      </c>
      <c r="V5" s="2">
        <v>0.99</v>
      </c>
      <c r="W5" s="22">
        <v>2.9658333333333333</v>
      </c>
      <c r="X5" s="21">
        <v>2012</v>
      </c>
      <c r="Y5" s="2">
        <v>0.99</v>
      </c>
      <c r="Z5" s="22">
        <v>2.7</v>
      </c>
    </row>
    <row r="6">
      <c r="R6" s="61"/>
      <c r="S6" s="62"/>
      <c r="T6" s="63"/>
      <c r="U6" s="21">
        <v>2008</v>
      </c>
      <c r="V6" s="2">
        <v>0.99</v>
      </c>
      <c r="W6" s="22">
        <v>2.8983333333333334</v>
      </c>
      <c r="X6" s="21">
        <v>2013</v>
      </c>
      <c r="Y6" s="2">
        <v>0.99</v>
      </c>
      <c r="Z6" s="22">
        <v>2.8</v>
      </c>
    </row>
    <row r="7" ht="14" thickBot="true">
      <c r="R7" s="64"/>
      <c r="S7" s="65"/>
      <c r="T7" s="66"/>
      <c r="U7" s="23">
        <v>2009</v>
      </c>
      <c r="V7" s="24">
        <v>0.99</v>
      </c>
      <c r="W7" s="25">
        <v>2.9658333333333338</v>
      </c>
      <c r="X7" s="23">
        <v>2014</v>
      </c>
      <c r="Y7" s="24">
        <v>0.99</v>
      </c>
      <c r="Z7" s="25">
        <v>2.8</v>
      </c>
    </row>
    <row r="8" ht="14" thickTop="true">
      <c r="R8" s="19"/>
      <c r="S8" s="19"/>
      <c r="T8" s="19"/>
      <c r="U8" s="3"/>
      <c r="V8" s="2"/>
      <c r="W8" s="2"/>
      <c r="X8" s="3"/>
      <c r="Y8" s="2"/>
      <c r="Z8" s="2"/>
    </row>
    <row r="9" ht="14" thickBot="true"/>
    <row r="10" ht="14" customHeight="true">
      <c r="A10" s="48" t="s">
        <v>2</v>
      </c>
      <c r="B10" s="48" t="s">
        <v>3</v>
      </c>
      <c r="C10" s="48" t="s">
        <v>8</v>
      </c>
      <c r="D10" s="48" t="s">
        <v>9</v>
      </c>
      <c r="E10" s="48" t="s">
        <v>4</v>
      </c>
      <c r="F10" s="51" t="s">
        <v>10</v>
      </c>
      <c r="G10" s="44">
        <v>2005</v>
      </c>
      <c r="H10" s="45"/>
      <c r="I10" s="44">
        <v>2006</v>
      </c>
      <c r="J10" s="45"/>
      <c r="K10" s="44">
        <v>2007</v>
      </c>
      <c r="L10" s="45"/>
      <c r="M10" s="44">
        <v>2008</v>
      </c>
      <c r="N10" s="45"/>
      <c r="O10" s="44">
        <v>2009</v>
      </c>
      <c r="P10" s="45"/>
      <c r="Q10" s="44">
        <v>2010</v>
      </c>
      <c r="R10" s="45"/>
      <c r="S10" s="44">
        <v>2011</v>
      </c>
      <c r="T10" s="45"/>
      <c r="U10" s="44">
        <v>2012</v>
      </c>
      <c r="V10" s="45"/>
      <c r="W10" s="44">
        <v>2013</v>
      </c>
      <c r="X10" s="45"/>
      <c r="Y10" s="44">
        <v>2014</v>
      </c>
      <c r="Z10" s="45"/>
    </row>
    <row r="11" ht="15" customHeight="true" thickBot="true">
      <c r="A11" s="49"/>
      <c r="B11" s="49"/>
      <c r="C11" s="49"/>
      <c r="D11" s="49"/>
      <c r="E11" s="49"/>
      <c r="F11" s="52"/>
      <c r="G11" s="46"/>
      <c r="H11" s="47"/>
      <c r="I11" s="46"/>
      <c r="J11" s="47"/>
      <c r="K11" s="46"/>
      <c r="L11" s="47"/>
      <c r="M11" s="46"/>
      <c r="N11" s="47"/>
      <c r="O11" s="46"/>
      <c r="P11" s="47"/>
      <c r="Q11" s="46"/>
      <c r="R11" s="47"/>
      <c r="S11" s="46"/>
      <c r="T11" s="47"/>
      <c r="U11" s="46"/>
      <c r="V11" s="47"/>
      <c r="W11" s="46"/>
      <c r="X11" s="47"/>
      <c r="Y11" s="46"/>
      <c r="Z11" s="47"/>
    </row>
    <row r="12" ht="14" customHeight="true">
      <c r="A12" s="49"/>
      <c r="B12" s="49"/>
      <c r="C12" s="49"/>
      <c r="D12" s="49"/>
      <c r="E12" s="49"/>
      <c r="F12" s="49"/>
      <c r="G12" s="53" t="s">
        <v>6</v>
      </c>
      <c r="H12" s="53" t="s">
        <v>7</v>
      </c>
      <c r="I12" s="53" t="s">
        <v>6</v>
      </c>
      <c r="J12" s="53" t="s">
        <v>7</v>
      </c>
      <c r="K12" s="53" t="s">
        <v>6</v>
      </c>
      <c r="L12" s="53" t="s">
        <v>7</v>
      </c>
      <c r="M12" s="53" t="s">
        <v>6</v>
      </c>
      <c r="N12" s="53" t="s">
        <v>7</v>
      </c>
      <c r="O12" s="53" t="s">
        <v>6</v>
      </c>
      <c r="P12" s="53" t="s">
        <v>7</v>
      </c>
      <c r="Q12" s="53" t="s">
        <v>6</v>
      </c>
      <c r="R12" s="53" t="s">
        <v>7</v>
      </c>
      <c r="S12" s="53" t="s">
        <v>6</v>
      </c>
      <c r="T12" s="53" t="s">
        <v>7</v>
      </c>
      <c r="U12" s="53" t="s">
        <v>6</v>
      </c>
      <c r="V12" s="53" t="s">
        <v>7</v>
      </c>
      <c r="W12" s="53" t="s">
        <v>6</v>
      </c>
      <c r="X12" s="53" t="s">
        <v>7</v>
      </c>
      <c r="Y12" s="53" t="s">
        <v>6</v>
      </c>
      <c r="Z12" s="53" t="s">
        <v>7</v>
      </c>
    </row>
    <row r="13">
      <c r="A13" s="49"/>
      <c r="B13" s="49"/>
      <c r="C13" s="49"/>
      <c r="D13" s="49"/>
      <c r="E13" s="49"/>
      <c r="F13" s="49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>
      <c r="A14" s="49"/>
      <c r="B14" s="49"/>
      <c r="C14" s="49"/>
      <c r="D14" s="49"/>
      <c r="E14" s="49"/>
      <c r="F14" s="49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>
      <c r="A15" s="49"/>
      <c r="B15" s="49"/>
      <c r="C15" s="49"/>
      <c r="D15" s="49"/>
      <c r="E15" s="49"/>
      <c r="F15" s="49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ht="14" thickBot="true">
      <c r="A16" s="50"/>
      <c r="B16" s="49"/>
      <c r="C16" s="49"/>
      <c r="D16" s="49"/>
      <c r="E16" s="49"/>
      <c r="F16" s="49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ht="17" customHeight="true">
      <c r="A17" s="13">
        <v>80</v>
      </c>
      <c r="B17" s="15">
        <f t="shared" ref="B17:B36" si="0">IF(P$3=1,C17, IF(P$3=2,D17,IF(P$3=3,E17,F17)))</f>
        <v>0</v>
      </c>
      <c r="C17" s="16">
        <v>0</v>
      </c>
      <c r="D17" s="16">
        <v>0</v>
      </c>
      <c r="E17" s="16">
        <v>0</v>
      </c>
      <c r="F17" s="26">
        <v>0</v>
      </c>
      <c r="G17" s="32">
        <v>1</v>
      </c>
      <c r="H17" s="33">
        <f>(G17+G18)/2</f>
        <v>1.0054102921485901</v>
      </c>
      <c r="I17" s="34">
        <v>1</v>
      </c>
      <c r="J17" s="33">
        <f>(I17+I18)/2</f>
        <v>1.0049579890569051</v>
      </c>
      <c r="K17" s="34">
        <v>1</v>
      </c>
      <c r="L17" s="33">
        <f>(K17+K18)/2</f>
        <v>1.0088389714558921</v>
      </c>
      <c r="M17" s="34">
        <v>1</v>
      </c>
      <c r="N17" s="33">
        <f>(M17+M18)/2</f>
        <v>1.0094625075658161</v>
      </c>
      <c r="O17" s="34">
        <v>1</v>
      </c>
      <c r="P17" s="33">
        <f>(O17+O18)/2</f>
        <v>1.0091138299306235</v>
      </c>
      <c r="Q17" s="34">
        <v>1</v>
      </c>
      <c r="R17" s="33">
        <f>(Q17+Q18)/2</f>
        <v>1.0097219053904216</v>
      </c>
      <c r="S17" s="34">
        <v>1</v>
      </c>
      <c r="T17" s="33">
        <f>(S17+S18)/2</f>
        <v>1.0099312512079874</v>
      </c>
      <c r="U17" s="34">
        <v>1</v>
      </c>
      <c r="V17" s="33">
        <f>(U17+U18)/2</f>
        <v>1.0105147091547648</v>
      </c>
      <c r="W17" s="34">
        <v>1</v>
      </c>
      <c r="X17" s="33">
        <f>(W17+W18)/2</f>
        <v>1.0105552196502685</v>
      </c>
      <c r="Y17" s="34">
        <v>1</v>
      </c>
      <c r="Z17" s="35">
        <f>(Y17+Y18)/2</f>
        <v>1.0098286151885987</v>
      </c>
    </row>
    <row r="18" ht="17" customHeight="true">
      <c r="A18" s="14">
        <v>81</v>
      </c>
      <c r="B18" s="17">
        <f t="shared" si="0"/>
        <v>0.2</v>
      </c>
      <c r="C18" s="4">
        <v>0.2</v>
      </c>
      <c r="D18" s="4">
        <v>0</v>
      </c>
      <c r="E18" s="4">
        <v>0</v>
      </c>
      <c r="F18" s="27">
        <v>0</v>
      </c>
      <c r="G18" s="36">
        <f t="shared" ref="G18:G35" si="1">G17+($B18/SUM($B$18:$B$36))*(G$36-G$17)</f>
        <v>1.0108205842971802</v>
      </c>
      <c r="H18" s="37">
        <f t="shared" ref="H18:H34" si="2">(G18+G19)/2</f>
        <v>1.0162308764457704</v>
      </c>
      <c r="I18" s="38">
        <f t="shared" ref="I18:I35" si="3">I17+($B18/SUM($B$18:$B$36))*(I$36-I$17)</f>
        <v>1.0099159781138103</v>
      </c>
      <c r="J18" s="37">
        <f t="shared" ref="J18:J34" si="4">(I18+I19)/2</f>
        <v>1.0148739671707154</v>
      </c>
      <c r="K18" s="38">
        <f t="shared" ref="K18:K35" si="5">K17+($B18/SUM($B$18:$B$36))*(K$36-K$17)</f>
        <v>1.0176779429117839</v>
      </c>
      <c r="L18" s="37">
        <f t="shared" ref="L18:L34" si="6">(K18+K19)/2</f>
        <v>1.0265169143676758</v>
      </c>
      <c r="M18" s="38">
        <f t="shared" ref="M18:M35" si="7">M17+($B18/SUM($B$18:$B$36))*(M$36-M$17)</f>
        <v>1.0189250151316325</v>
      </c>
      <c r="N18" s="37">
        <f t="shared" ref="N18:N34" si="8">(M18+M19)/2</f>
        <v>1.0283875226974488</v>
      </c>
      <c r="O18" s="38">
        <f t="shared" ref="O18:O35" si="9">O17+($B18/SUM($B$18:$B$36))*(O$36-O$17)</f>
        <v>1.0182276598612467</v>
      </c>
      <c r="P18" s="37">
        <f t="shared" ref="P18:P34" si="10">(O18+O19)/2</f>
        <v>1.02734148979187</v>
      </c>
      <c r="Q18" s="38">
        <f t="shared" ref="Q18:Q35" si="11">Q17+($B18/SUM($B$18:$B$36))*(Q$36-Q$17)</f>
        <v>1.019443810780843</v>
      </c>
      <c r="R18" s="37">
        <f t="shared" ref="R18:R34" si="12">(Q18+Q19)/2</f>
        <v>1.0291657161712644</v>
      </c>
      <c r="S18" s="38">
        <f t="shared" ref="S18:S35" si="13">S17+($B18/SUM($B$18:$B$36))*(S$36-S$17)</f>
        <v>1.0198625024159749</v>
      </c>
      <c r="T18" s="37">
        <f t="shared" ref="T18:T34" si="14">(S18+S19)/2</f>
        <v>1.0297937536239623</v>
      </c>
      <c r="U18" s="38">
        <f t="shared" ref="U18:U35" si="15">U17+($B18/SUM($B$18:$B$36))*(U$36-U$17)</f>
        <v>1.0210294183095296</v>
      </c>
      <c r="V18" s="37">
        <f t="shared" ref="V18:V34" si="16">(U18+U19)/2</f>
        <v>1.0315441274642945</v>
      </c>
      <c r="W18" s="38">
        <f t="shared" ref="W18:W35" si="17">W17+($B18/SUM($B$18:$B$36))*(W$36-W$17)</f>
        <v>1.021110439300537</v>
      </c>
      <c r="X18" s="37">
        <f t="shared" ref="X18:X34" si="18">(W18+W19)/2</f>
        <v>1.0316656589508055</v>
      </c>
      <c r="Y18" s="38">
        <f t="shared" ref="Y18:Y35" si="19">Y17+($B18/SUM($B$18:$B$36))*(Y$36-Y$17)</f>
        <v>1.0196572303771974</v>
      </c>
      <c r="Z18" s="39">
        <f t="shared" ref="Z18:Z34" si="20">(Y18+Y19)/2</f>
        <v>1.029485845565796</v>
      </c>
    </row>
    <row r="19" ht="17" customHeight="true">
      <c r="A19" s="14">
        <v>82</v>
      </c>
      <c r="B19" s="17">
        <f t="shared" si="0"/>
        <v>0.2</v>
      </c>
      <c r="C19" s="4">
        <v>0.2</v>
      </c>
      <c r="D19" s="4">
        <v>0</v>
      </c>
      <c r="E19" s="4">
        <v>0</v>
      </c>
      <c r="F19" s="27">
        <v>0</v>
      </c>
      <c r="G19" s="36">
        <f t="shared" si="1"/>
        <v>1.0216411685943605</v>
      </c>
      <c r="H19" s="37">
        <f t="shared" si="2"/>
        <v>1.0324617528915407</v>
      </c>
      <c r="I19" s="38">
        <f t="shared" si="3"/>
        <v>1.0198319562276206</v>
      </c>
      <c r="J19" s="37">
        <f t="shared" si="4"/>
        <v>1.0297479343414309</v>
      </c>
      <c r="K19" s="38">
        <f t="shared" si="5"/>
        <v>1.0353558858235679</v>
      </c>
      <c r="L19" s="37">
        <f t="shared" si="6"/>
        <v>1.0530338287353516</v>
      </c>
      <c r="M19" s="38">
        <f t="shared" si="7"/>
        <v>1.0378500302632649</v>
      </c>
      <c r="N19" s="37">
        <f t="shared" si="8"/>
        <v>1.0567750453948974</v>
      </c>
      <c r="O19" s="38">
        <f t="shared" si="9"/>
        <v>1.0364553197224935</v>
      </c>
      <c r="P19" s="37">
        <f t="shared" si="10"/>
        <v>1.0546829795837402</v>
      </c>
      <c r="Q19" s="38">
        <f t="shared" si="11"/>
        <v>1.038887621561686</v>
      </c>
      <c r="R19" s="37">
        <f t="shared" si="12"/>
        <v>1.0583314323425292</v>
      </c>
      <c r="S19" s="38">
        <f t="shared" si="13"/>
        <v>1.0397250048319497</v>
      </c>
      <c r="T19" s="37">
        <f t="shared" si="14"/>
        <v>1.0595875072479246</v>
      </c>
      <c r="U19" s="38">
        <f t="shared" si="15"/>
        <v>1.0420588366190593</v>
      </c>
      <c r="V19" s="37">
        <f t="shared" si="16"/>
        <v>1.0630882549285889</v>
      </c>
      <c r="W19" s="38">
        <f t="shared" si="17"/>
        <v>1.042220878601074</v>
      </c>
      <c r="X19" s="37">
        <f t="shared" si="18"/>
        <v>1.0633313179016111</v>
      </c>
      <c r="Y19" s="38">
        <f t="shared" si="19"/>
        <v>1.0393144607543947</v>
      </c>
      <c r="Z19" s="39">
        <f t="shared" si="20"/>
        <v>1.0589716911315921</v>
      </c>
    </row>
    <row r="20" ht="17" customHeight="true">
      <c r="A20" s="14">
        <v>83</v>
      </c>
      <c r="B20" s="17">
        <f t="shared" si="0"/>
        <v>0.4</v>
      </c>
      <c r="C20" s="4">
        <v>0.4</v>
      </c>
      <c r="D20" s="4">
        <v>0</v>
      </c>
      <c r="E20" s="4">
        <v>0</v>
      </c>
      <c r="F20" s="27">
        <v>0</v>
      </c>
      <c r="G20" s="36">
        <f t="shared" si="1"/>
        <v>1.0432823371887208</v>
      </c>
      <c r="H20" s="37">
        <f t="shared" si="2"/>
        <v>1.0541029214859008</v>
      </c>
      <c r="I20" s="38">
        <f t="shared" si="3"/>
        <v>1.0396639124552409</v>
      </c>
      <c r="J20" s="37">
        <f t="shared" si="4"/>
        <v>1.049579890569051</v>
      </c>
      <c r="K20" s="38">
        <f t="shared" si="5"/>
        <v>1.0707117716471355</v>
      </c>
      <c r="L20" s="37">
        <f t="shared" si="6"/>
        <v>1.0883897145589194</v>
      </c>
      <c r="M20" s="38">
        <f t="shared" si="7"/>
        <v>1.0757000605265299</v>
      </c>
      <c r="N20" s="37">
        <f t="shared" si="8"/>
        <v>1.0946250756581624</v>
      </c>
      <c r="O20" s="38">
        <f t="shared" si="9"/>
        <v>1.072910639444987</v>
      </c>
      <c r="P20" s="37">
        <f t="shared" si="10"/>
        <v>1.0911382993062337</v>
      </c>
      <c r="Q20" s="38">
        <f t="shared" si="11"/>
        <v>1.0777752431233723</v>
      </c>
      <c r="R20" s="37">
        <f t="shared" si="12"/>
        <v>1.0972190539042153</v>
      </c>
      <c r="S20" s="38">
        <f t="shared" si="13"/>
        <v>1.0794500096638997</v>
      </c>
      <c r="T20" s="37">
        <f t="shared" si="14"/>
        <v>1.0993125120798748</v>
      </c>
      <c r="U20" s="38">
        <f t="shared" si="15"/>
        <v>1.0841176732381186</v>
      </c>
      <c r="V20" s="37">
        <f t="shared" si="16"/>
        <v>1.1051470915476482</v>
      </c>
      <c r="W20" s="38">
        <f t="shared" si="17"/>
        <v>1.0844417572021483</v>
      </c>
      <c r="X20" s="37">
        <f t="shared" si="18"/>
        <v>1.1055521965026855</v>
      </c>
      <c r="Y20" s="38">
        <f t="shared" si="19"/>
        <v>1.0786289215087892</v>
      </c>
      <c r="Z20" s="39">
        <f t="shared" si="20"/>
        <v>1.0982861518859863</v>
      </c>
    </row>
    <row r="21" ht="17" customHeight="true">
      <c r="A21" s="14">
        <v>84</v>
      </c>
      <c r="B21" s="17">
        <f t="shared" si="0"/>
        <v>0.4</v>
      </c>
      <c r="C21" s="4">
        <v>0.4</v>
      </c>
      <c r="D21" s="4">
        <v>0</v>
      </c>
      <c r="E21" s="4">
        <v>0</v>
      </c>
      <c r="F21" s="27">
        <v>0</v>
      </c>
      <c r="G21" s="36">
        <f t="shared" si="1"/>
        <v>1.064923505783081</v>
      </c>
      <c r="H21" s="37">
        <f t="shared" si="2"/>
        <v>1.0811543822288514</v>
      </c>
      <c r="I21" s="38">
        <f t="shared" si="3"/>
        <v>1.0594958686828613</v>
      </c>
      <c r="J21" s="37">
        <f t="shared" si="4"/>
        <v>1.0743698358535765</v>
      </c>
      <c r="K21" s="38">
        <f t="shared" si="5"/>
        <v>1.1060676574707031</v>
      </c>
      <c r="L21" s="37">
        <f t="shared" si="6"/>
        <v>1.1325845718383789</v>
      </c>
      <c r="M21" s="38">
        <f t="shared" si="7"/>
        <v>1.1135500907897948</v>
      </c>
      <c r="N21" s="37">
        <f t="shared" si="8"/>
        <v>1.1419376134872437</v>
      </c>
      <c r="O21" s="38">
        <f t="shared" si="9"/>
        <v>1.1093659591674805</v>
      </c>
      <c r="P21" s="37">
        <f t="shared" si="10"/>
        <v>1.1367074489593505</v>
      </c>
      <c r="Q21" s="38">
        <f t="shared" si="11"/>
        <v>1.1166628646850585</v>
      </c>
      <c r="R21" s="37">
        <f t="shared" si="12"/>
        <v>1.1458285808563231</v>
      </c>
      <c r="S21" s="38">
        <f t="shared" si="13"/>
        <v>1.1191750144958497</v>
      </c>
      <c r="T21" s="37">
        <f t="shared" si="14"/>
        <v>1.1489687681198122</v>
      </c>
      <c r="U21" s="38">
        <f t="shared" si="15"/>
        <v>1.1261765098571779</v>
      </c>
      <c r="V21" s="37">
        <f t="shared" si="16"/>
        <v>1.1577206373214723</v>
      </c>
      <c r="W21" s="38">
        <f t="shared" si="17"/>
        <v>1.1266626358032226</v>
      </c>
      <c r="X21" s="37">
        <f t="shared" si="18"/>
        <v>1.1583282947540283</v>
      </c>
      <c r="Y21" s="38">
        <f t="shared" si="19"/>
        <v>1.1179433822631837</v>
      </c>
      <c r="Z21" s="39">
        <f t="shared" si="20"/>
        <v>1.1474292278289795</v>
      </c>
    </row>
    <row r="22" ht="17" customHeight="true">
      <c r="A22" s="14">
        <v>85</v>
      </c>
      <c r="B22" s="17">
        <f t="shared" si="0"/>
        <v>0.6</v>
      </c>
      <c r="C22" s="4">
        <v>0.6</v>
      </c>
      <c r="D22" s="4">
        <v>0</v>
      </c>
      <c r="E22" s="4">
        <v>0</v>
      </c>
      <c r="F22" s="27">
        <v>0</v>
      </c>
      <c r="G22" s="36">
        <f t="shared" si="1"/>
        <v>1.0973852586746216</v>
      </c>
      <c r="H22" s="37">
        <f t="shared" si="2"/>
        <v>1.1136161351203917</v>
      </c>
      <c r="I22" s="38">
        <f t="shared" si="3"/>
        <v>1.0892438030242919</v>
      </c>
      <c r="J22" s="37">
        <f t="shared" si="4"/>
        <v>1.1041177701950073</v>
      </c>
      <c r="K22" s="38">
        <f t="shared" si="5"/>
        <v>1.1591014862060547</v>
      </c>
      <c r="L22" s="37">
        <f t="shared" si="6"/>
        <v>1.1856184005737305</v>
      </c>
      <c r="M22" s="38">
        <f t="shared" si="7"/>
        <v>1.1703251361846922</v>
      </c>
      <c r="N22" s="37">
        <f t="shared" si="8"/>
        <v>1.1987126588821408</v>
      </c>
      <c r="O22" s="38">
        <f t="shared" si="9"/>
        <v>1.1640489387512207</v>
      </c>
      <c r="P22" s="37">
        <f t="shared" si="10"/>
        <v>1.191390428543091</v>
      </c>
      <c r="Q22" s="38">
        <f t="shared" si="11"/>
        <v>1.1749942970275877</v>
      </c>
      <c r="R22" s="37">
        <f t="shared" si="12"/>
        <v>1.2041600131988524</v>
      </c>
      <c r="S22" s="38">
        <f t="shared" si="13"/>
        <v>1.1787625217437745</v>
      </c>
      <c r="T22" s="37">
        <f t="shared" si="14"/>
        <v>1.2085562753677368</v>
      </c>
      <c r="U22" s="38">
        <f t="shared" si="15"/>
        <v>1.1892647647857668</v>
      </c>
      <c r="V22" s="37">
        <f t="shared" si="16"/>
        <v>1.2208088922500613</v>
      </c>
      <c r="W22" s="38">
        <f t="shared" si="17"/>
        <v>1.1899939537048339</v>
      </c>
      <c r="X22" s="37">
        <f t="shared" si="18"/>
        <v>1.2216596126556394</v>
      </c>
      <c r="Y22" s="38">
        <f t="shared" si="19"/>
        <v>1.1769150733947755</v>
      </c>
      <c r="Z22" s="39">
        <f t="shared" si="20"/>
        <v>1.2064009189605716</v>
      </c>
    </row>
    <row r="23" ht="17" customHeight="true">
      <c r="A23" s="14">
        <v>86</v>
      </c>
      <c r="B23" s="17">
        <f t="shared" si="0"/>
        <v>0.6</v>
      </c>
      <c r="C23" s="4">
        <v>0.6</v>
      </c>
      <c r="D23" s="4">
        <v>0</v>
      </c>
      <c r="E23" s="4">
        <v>0</v>
      </c>
      <c r="F23" s="27">
        <v>0</v>
      </c>
      <c r="G23" s="36">
        <f t="shared" si="1"/>
        <v>1.1298470115661621</v>
      </c>
      <c r="H23" s="37">
        <f t="shared" si="2"/>
        <v>1.1514881801605226</v>
      </c>
      <c r="I23" s="38">
        <f t="shared" si="3"/>
        <v>1.1189917373657225</v>
      </c>
      <c r="J23" s="37">
        <f t="shared" si="4"/>
        <v>1.1388236935933431</v>
      </c>
      <c r="K23" s="38">
        <f t="shared" si="5"/>
        <v>1.2121353149414062</v>
      </c>
      <c r="L23" s="37">
        <f t="shared" si="6"/>
        <v>1.2474912007649741</v>
      </c>
      <c r="M23" s="38">
        <f t="shared" si="7"/>
        <v>1.2271001815795897</v>
      </c>
      <c r="N23" s="37">
        <f t="shared" si="8"/>
        <v>1.2649502118428546</v>
      </c>
      <c r="O23" s="38">
        <f t="shared" si="9"/>
        <v>1.218731918334961</v>
      </c>
      <c r="P23" s="37">
        <f t="shared" si="10"/>
        <v>1.2551872380574545</v>
      </c>
      <c r="Q23" s="38">
        <f t="shared" si="11"/>
        <v>1.233325729370117</v>
      </c>
      <c r="R23" s="37">
        <f t="shared" si="12"/>
        <v>1.2722133509318032</v>
      </c>
      <c r="S23" s="38">
        <f t="shared" si="13"/>
        <v>1.2383500289916993</v>
      </c>
      <c r="T23" s="37">
        <f t="shared" si="14"/>
        <v>1.2780750338236491</v>
      </c>
      <c r="U23" s="38">
        <f t="shared" si="15"/>
        <v>1.2523530197143558</v>
      </c>
      <c r="V23" s="37">
        <f t="shared" si="16"/>
        <v>1.294411856333415</v>
      </c>
      <c r="W23" s="38">
        <f t="shared" si="17"/>
        <v>1.2533252716064451</v>
      </c>
      <c r="X23" s="37">
        <f t="shared" si="18"/>
        <v>1.2955461502075194</v>
      </c>
      <c r="Y23" s="38">
        <f t="shared" si="19"/>
        <v>1.2358867645263674</v>
      </c>
      <c r="Z23" s="39">
        <f t="shared" si="20"/>
        <v>1.2752012252807619</v>
      </c>
    </row>
    <row r="24" ht="17" customHeight="true">
      <c r="A24" s="14">
        <v>87</v>
      </c>
      <c r="B24" s="17">
        <f t="shared" si="0"/>
        <v>0.8</v>
      </c>
      <c r="C24" s="4">
        <v>0.8</v>
      </c>
      <c r="D24" s="4">
        <v>0</v>
      </c>
      <c r="E24" s="4">
        <v>0</v>
      </c>
      <c r="F24" s="27">
        <v>0</v>
      </c>
      <c r="G24" s="36">
        <f t="shared" si="1"/>
        <v>1.1731293487548828</v>
      </c>
      <c r="H24" s="37">
        <f t="shared" si="2"/>
        <v>1.1947705173492431</v>
      </c>
      <c r="I24" s="38">
        <f t="shared" si="3"/>
        <v>1.1586556498209635</v>
      </c>
      <c r="J24" s="37">
        <f t="shared" si="4"/>
        <v>1.1784876060485838</v>
      </c>
      <c r="K24" s="38">
        <f t="shared" si="5"/>
        <v>1.2828470865885417</v>
      </c>
      <c r="L24" s="37">
        <f t="shared" si="6"/>
        <v>1.3182029724121094</v>
      </c>
      <c r="M24" s="38">
        <f t="shared" si="7"/>
        <v>1.3028002421061196</v>
      </c>
      <c r="N24" s="37">
        <f t="shared" si="8"/>
        <v>1.3406502723693845</v>
      </c>
      <c r="O24" s="38">
        <f t="shared" si="9"/>
        <v>1.291642557779948</v>
      </c>
      <c r="P24" s="37">
        <f t="shared" si="10"/>
        <v>1.3280978775024415</v>
      </c>
      <c r="Q24" s="38">
        <f t="shared" si="11"/>
        <v>1.3111009724934894</v>
      </c>
      <c r="R24" s="37">
        <f t="shared" si="12"/>
        <v>1.3499885940551757</v>
      </c>
      <c r="S24" s="38">
        <f t="shared" si="13"/>
        <v>1.317800038655599</v>
      </c>
      <c r="T24" s="37">
        <f t="shared" si="14"/>
        <v>1.357525043487549</v>
      </c>
      <c r="U24" s="38">
        <f t="shared" si="15"/>
        <v>1.3364706929524743</v>
      </c>
      <c r="V24" s="37">
        <f t="shared" si="16"/>
        <v>1.3785295295715336</v>
      </c>
      <c r="W24" s="38">
        <f t="shared" si="17"/>
        <v>1.3377670288085937</v>
      </c>
      <c r="X24" s="37">
        <f t="shared" si="18"/>
        <v>1.3799879074096679</v>
      </c>
      <c r="Y24" s="38">
        <f t="shared" si="19"/>
        <v>1.3145156860351563</v>
      </c>
      <c r="Z24" s="39">
        <f t="shared" si="20"/>
        <v>1.3538301467895508</v>
      </c>
    </row>
    <row r="25" ht="17" customHeight="true">
      <c r="A25" s="14">
        <v>88</v>
      </c>
      <c r="B25" s="17">
        <f t="shared" si="0"/>
        <v>0.8</v>
      </c>
      <c r="C25" s="4">
        <v>0.8</v>
      </c>
      <c r="D25" s="4">
        <v>0</v>
      </c>
      <c r="E25" s="4">
        <v>0</v>
      </c>
      <c r="F25" s="27">
        <v>0</v>
      </c>
      <c r="G25" s="36">
        <f t="shared" si="1"/>
        <v>1.2164116859436036</v>
      </c>
      <c r="H25" s="37">
        <f t="shared" si="2"/>
        <v>1.243463146686554</v>
      </c>
      <c r="I25" s="38">
        <f t="shared" si="3"/>
        <v>1.1983195622762044</v>
      </c>
      <c r="J25" s="37">
        <f t="shared" si="4"/>
        <v>1.2231095075607299</v>
      </c>
      <c r="K25" s="38">
        <f t="shared" si="5"/>
        <v>1.3535588582356772</v>
      </c>
      <c r="L25" s="37">
        <f t="shared" si="6"/>
        <v>1.3977537155151367</v>
      </c>
      <c r="M25" s="38">
        <f t="shared" si="7"/>
        <v>1.3785003026326494</v>
      </c>
      <c r="N25" s="37">
        <f t="shared" si="8"/>
        <v>1.4258128404617305</v>
      </c>
      <c r="O25" s="38">
        <f t="shared" si="9"/>
        <v>1.364553197224935</v>
      </c>
      <c r="P25" s="37">
        <f t="shared" si="10"/>
        <v>1.4101223468780519</v>
      </c>
      <c r="Q25" s="38">
        <f t="shared" si="11"/>
        <v>1.3888762156168619</v>
      </c>
      <c r="R25" s="37">
        <f t="shared" si="12"/>
        <v>1.4374857425689695</v>
      </c>
      <c r="S25" s="38">
        <f t="shared" si="13"/>
        <v>1.3972500483194987</v>
      </c>
      <c r="T25" s="37">
        <f t="shared" si="14"/>
        <v>1.4469063043594361</v>
      </c>
      <c r="U25" s="38">
        <f t="shared" si="15"/>
        <v>1.4205883661905929</v>
      </c>
      <c r="V25" s="37">
        <f t="shared" si="16"/>
        <v>1.473161911964417</v>
      </c>
      <c r="W25" s="38">
        <f t="shared" si="17"/>
        <v>1.4222087860107422</v>
      </c>
      <c r="X25" s="37">
        <f t="shared" si="18"/>
        <v>1.474984884262085</v>
      </c>
      <c r="Y25" s="38">
        <f t="shared" si="19"/>
        <v>1.3931446075439453</v>
      </c>
      <c r="Z25" s="39">
        <f t="shared" si="20"/>
        <v>1.4422876834869385</v>
      </c>
    </row>
    <row r="26" ht="17" customHeight="true">
      <c r="A26" s="14">
        <v>89</v>
      </c>
      <c r="B26" s="17">
        <f t="shared" si="0"/>
        <v>1</v>
      </c>
      <c r="C26" s="4">
        <v>1</v>
      </c>
      <c r="D26" s="4">
        <v>0</v>
      </c>
      <c r="E26" s="4">
        <v>0</v>
      </c>
      <c r="F26" s="27">
        <v>0</v>
      </c>
      <c r="G26" s="36">
        <f t="shared" si="1"/>
        <v>1.2705146074295044</v>
      </c>
      <c r="H26" s="37">
        <f t="shared" si="2"/>
        <v>1.2975660681724548</v>
      </c>
      <c r="I26" s="38">
        <f t="shared" si="3"/>
        <v>1.2478994528452556</v>
      </c>
      <c r="J26" s="37">
        <f t="shared" si="4"/>
        <v>1.2726893981297813</v>
      </c>
      <c r="K26" s="38">
        <f t="shared" si="5"/>
        <v>1.4419485727945964</v>
      </c>
      <c r="L26" s="37">
        <f t="shared" si="6"/>
        <v>1.4861434300740561</v>
      </c>
      <c r="M26" s="38">
        <f t="shared" si="7"/>
        <v>1.4731253782908118</v>
      </c>
      <c r="N26" s="37">
        <f t="shared" si="8"/>
        <v>1.5204379161198931</v>
      </c>
      <c r="O26" s="38">
        <f t="shared" si="9"/>
        <v>1.4556914965311687</v>
      </c>
      <c r="P26" s="37">
        <f t="shared" si="10"/>
        <v>1.5012606461842855</v>
      </c>
      <c r="Q26" s="38">
        <f t="shared" si="11"/>
        <v>1.4860952695210774</v>
      </c>
      <c r="R26" s="37">
        <f t="shared" si="12"/>
        <v>1.5347047964731853</v>
      </c>
      <c r="S26" s="38">
        <f t="shared" si="13"/>
        <v>1.4965625603993733</v>
      </c>
      <c r="T26" s="37">
        <f t="shared" si="14"/>
        <v>1.5462188164393105</v>
      </c>
      <c r="U26" s="38">
        <f t="shared" si="15"/>
        <v>1.5257354577382409</v>
      </c>
      <c r="V26" s="37">
        <f t="shared" si="16"/>
        <v>1.5783090035120648</v>
      </c>
      <c r="W26" s="38">
        <f t="shared" si="17"/>
        <v>1.5277609825134277</v>
      </c>
      <c r="X26" s="37">
        <f t="shared" si="18"/>
        <v>1.5805370807647705</v>
      </c>
      <c r="Y26" s="38">
        <f t="shared" si="19"/>
        <v>1.4914307594299316</v>
      </c>
      <c r="Z26" s="39">
        <f t="shared" si="20"/>
        <v>1.5405738353729248</v>
      </c>
    </row>
    <row r="27" ht="17" customHeight="true" thickBot="true">
      <c r="A27" s="14">
        <v>90</v>
      </c>
      <c r="B27" s="17">
        <f t="shared" si="0"/>
        <v>1</v>
      </c>
      <c r="C27" s="4">
        <v>1</v>
      </c>
      <c r="D27" s="4">
        <v>0</v>
      </c>
      <c r="E27" s="4">
        <v>0</v>
      </c>
      <c r="F27" s="27">
        <v>0</v>
      </c>
      <c r="G27" s="36">
        <f t="shared" si="1"/>
        <v>1.3246175289154052</v>
      </c>
      <c r="H27" s="37">
        <f t="shared" si="2"/>
        <v>1.3516689896583556</v>
      </c>
      <c r="I27" s="38">
        <f t="shared" si="3"/>
        <v>1.2974793434143068</v>
      </c>
      <c r="J27" s="37">
        <f t="shared" si="4"/>
        <v>1.3222692886988323</v>
      </c>
      <c r="K27" s="38">
        <f t="shared" si="5"/>
        <v>1.5303382873535156</v>
      </c>
      <c r="L27" s="37">
        <f t="shared" si="6"/>
        <v>1.5745331446329751</v>
      </c>
      <c r="M27" s="38">
        <f t="shared" si="7"/>
        <v>1.5677504539489742</v>
      </c>
      <c r="N27" s="37">
        <f t="shared" si="8"/>
        <v>1.6150629917780552</v>
      </c>
      <c r="O27" s="38">
        <f t="shared" si="9"/>
        <v>1.5468297958374024</v>
      </c>
      <c r="P27" s="37">
        <f t="shared" si="10"/>
        <v>1.5923989454905194</v>
      </c>
      <c r="Q27" s="38">
        <f t="shared" si="11"/>
        <v>1.5833143234252929</v>
      </c>
      <c r="R27" s="37">
        <f t="shared" si="12"/>
        <v>1.6319238503774005</v>
      </c>
      <c r="S27" s="38">
        <f t="shared" si="13"/>
        <v>1.5958750724792479</v>
      </c>
      <c r="T27" s="37">
        <f t="shared" si="14"/>
        <v>1.6455313285191853</v>
      </c>
      <c r="U27" s="38">
        <f t="shared" si="15"/>
        <v>1.6308825492858889</v>
      </c>
      <c r="V27" s="37">
        <f t="shared" si="16"/>
        <v>1.6834560950597131</v>
      </c>
      <c r="W27" s="38">
        <f t="shared" si="17"/>
        <v>1.6333131790161133</v>
      </c>
      <c r="X27" s="37">
        <f t="shared" si="18"/>
        <v>1.6860892772674561</v>
      </c>
      <c r="Y27" s="38">
        <f t="shared" si="19"/>
        <v>1.589716911315918</v>
      </c>
      <c r="Z27" s="39">
        <f t="shared" si="20"/>
        <v>1.6388599872589111</v>
      </c>
    </row>
    <row r="28" ht="17" customHeight="true">
      <c r="A28" s="13">
        <v>91</v>
      </c>
      <c r="B28" s="17">
        <f t="shared" si="0"/>
        <v>1</v>
      </c>
      <c r="C28" s="4">
        <v>1</v>
      </c>
      <c r="D28" s="4">
        <v>1</v>
      </c>
      <c r="E28" s="4">
        <v>1</v>
      </c>
      <c r="F28" s="27">
        <v>0.2</v>
      </c>
      <c r="G28" s="36">
        <f t="shared" si="1"/>
        <v>1.378720450401306</v>
      </c>
      <c r="H28" s="37">
        <f t="shared" si="2"/>
        <v>1.4057719111442564</v>
      </c>
      <c r="I28" s="38">
        <f t="shared" si="3"/>
        <v>1.347059233983358</v>
      </c>
      <c r="J28" s="37">
        <f t="shared" si="4"/>
        <v>1.3718491792678837</v>
      </c>
      <c r="K28" s="38">
        <f t="shared" si="5"/>
        <v>1.6187280019124348</v>
      </c>
      <c r="L28" s="37">
        <f t="shared" si="6"/>
        <v>1.6629228591918945</v>
      </c>
      <c r="M28" s="38">
        <f t="shared" si="7"/>
        <v>1.6623755296071365</v>
      </c>
      <c r="N28" s="37">
        <f t="shared" si="8"/>
        <v>1.7096880674362178</v>
      </c>
      <c r="O28" s="38">
        <f t="shared" si="9"/>
        <v>1.6379680951436362</v>
      </c>
      <c r="P28" s="37">
        <f t="shared" si="10"/>
        <v>1.6835372447967529</v>
      </c>
      <c r="Q28" s="38">
        <f t="shared" si="11"/>
        <v>1.6805333773295084</v>
      </c>
      <c r="R28" s="37">
        <f t="shared" si="12"/>
        <v>1.7291429042816162</v>
      </c>
      <c r="S28" s="38">
        <f t="shared" si="13"/>
        <v>1.6951875845591224</v>
      </c>
      <c r="T28" s="37">
        <f t="shared" si="14"/>
        <v>1.7448438405990596</v>
      </c>
      <c r="U28" s="38">
        <f t="shared" si="15"/>
        <v>1.7360296408335369</v>
      </c>
      <c r="V28" s="37">
        <f t="shared" si="16"/>
        <v>1.7886031866073608</v>
      </c>
      <c r="W28" s="38">
        <f t="shared" si="17"/>
        <v>1.7388653755187988</v>
      </c>
      <c r="X28" s="37">
        <f t="shared" si="18"/>
        <v>1.7916414737701416</v>
      </c>
      <c r="Y28" s="38">
        <f t="shared" si="19"/>
        <v>1.6880030632019043</v>
      </c>
      <c r="Z28" s="39">
        <f t="shared" si="20"/>
        <v>1.7371461391448975</v>
      </c>
    </row>
    <row r="29" ht="17" customHeight="true">
      <c r="A29" s="14">
        <v>92</v>
      </c>
      <c r="B29" s="17">
        <f t="shared" si="0"/>
        <v>1</v>
      </c>
      <c r="C29" s="4">
        <v>1</v>
      </c>
      <c r="D29" s="4">
        <v>1</v>
      </c>
      <c r="E29" s="4">
        <v>1</v>
      </c>
      <c r="F29" s="27">
        <v>0.2</v>
      </c>
      <c r="G29" s="36">
        <f t="shared" si="1"/>
        <v>1.4328233718872068</v>
      </c>
      <c r="H29" s="37">
        <f t="shared" si="2"/>
        <v>1.4598748326301572</v>
      </c>
      <c r="I29" s="38">
        <f t="shared" si="3"/>
        <v>1.3966391245524092</v>
      </c>
      <c r="J29" s="37">
        <f t="shared" si="4"/>
        <v>1.4214290698369347</v>
      </c>
      <c r="K29" s="38">
        <f t="shared" si="5"/>
        <v>1.707117716471354</v>
      </c>
      <c r="L29" s="37">
        <f t="shared" si="6"/>
        <v>1.7513125737508135</v>
      </c>
      <c r="M29" s="38">
        <f t="shared" si="7"/>
        <v>1.7570006052652989</v>
      </c>
      <c r="N29" s="37">
        <f t="shared" si="8"/>
        <v>1.80431314309438</v>
      </c>
      <c r="O29" s="38">
        <f t="shared" si="9"/>
        <v>1.7291063944498699</v>
      </c>
      <c r="P29" s="37">
        <f t="shared" si="10"/>
        <v>1.7746755441029869</v>
      </c>
      <c r="Q29" s="38">
        <f t="shared" si="11"/>
        <v>1.7777524312337238</v>
      </c>
      <c r="R29" s="37">
        <f t="shared" si="12"/>
        <v>1.8263619581858315</v>
      </c>
      <c r="S29" s="38">
        <f t="shared" si="13"/>
        <v>1.794500096638997</v>
      </c>
      <c r="T29" s="37">
        <f t="shared" si="14"/>
        <v>1.8441563526789344</v>
      </c>
      <c r="U29" s="38">
        <f t="shared" si="15"/>
        <v>1.841176732381185</v>
      </c>
      <c r="V29" s="37">
        <f t="shared" si="16"/>
        <v>1.8937502781550091</v>
      </c>
      <c r="W29" s="38">
        <f t="shared" si="17"/>
        <v>1.8444175720214844</v>
      </c>
      <c r="X29" s="37">
        <f t="shared" si="18"/>
        <v>1.8971936702728271</v>
      </c>
      <c r="Y29" s="38">
        <f t="shared" si="19"/>
        <v>1.7862892150878906</v>
      </c>
      <c r="Z29" s="39">
        <f t="shared" si="20"/>
        <v>1.8354322910308838</v>
      </c>
    </row>
    <row r="30" ht="17" customHeight="true">
      <c r="A30" s="14">
        <v>93</v>
      </c>
      <c r="B30" s="17">
        <f t="shared" si="0"/>
        <v>1</v>
      </c>
      <c r="C30" s="4">
        <v>1</v>
      </c>
      <c r="D30" s="4">
        <v>1</v>
      </c>
      <c r="E30" s="4">
        <v>0.8</v>
      </c>
      <c r="F30" s="27">
        <v>0.4</v>
      </c>
      <c r="G30" s="36">
        <f t="shared" si="1"/>
        <v>1.4869262933731076</v>
      </c>
      <c r="H30" s="37">
        <f t="shared" si="2"/>
        <v>1.5139777541160579</v>
      </c>
      <c r="I30" s="38">
        <f t="shared" si="3"/>
        <v>1.4462190151214604</v>
      </c>
      <c r="J30" s="37">
        <f t="shared" si="4"/>
        <v>1.4710089604059862</v>
      </c>
      <c r="K30" s="38">
        <f t="shared" si="5"/>
        <v>1.7955074310302732</v>
      </c>
      <c r="L30" s="37">
        <f t="shared" si="6"/>
        <v>1.8397022883097329</v>
      </c>
      <c r="M30" s="38">
        <f t="shared" si="7"/>
        <v>1.8516256809234612</v>
      </c>
      <c r="N30" s="37">
        <f t="shared" si="8"/>
        <v>1.8989382187525425</v>
      </c>
      <c r="O30" s="38">
        <f t="shared" si="9"/>
        <v>1.8202446937561036</v>
      </c>
      <c r="P30" s="37">
        <f t="shared" si="10"/>
        <v>1.8658138434092204</v>
      </c>
      <c r="Q30" s="38">
        <f t="shared" si="11"/>
        <v>1.8749714851379393</v>
      </c>
      <c r="R30" s="37">
        <f t="shared" si="12"/>
        <v>1.9235810120900472</v>
      </c>
      <c r="S30" s="38">
        <f t="shared" si="13"/>
        <v>1.8938126087188716</v>
      </c>
      <c r="T30" s="37">
        <f t="shared" si="14"/>
        <v>1.9434688647588088</v>
      </c>
      <c r="U30" s="38">
        <f t="shared" si="15"/>
        <v>1.946323823928833</v>
      </c>
      <c r="V30" s="37">
        <f t="shared" si="16"/>
        <v>1.9988973697026569</v>
      </c>
      <c r="W30" s="38">
        <f t="shared" si="17"/>
        <v>1.9499697685241699</v>
      </c>
      <c r="X30" s="37">
        <f t="shared" si="18"/>
        <v>2.0027458667755127</v>
      </c>
      <c r="Y30" s="38">
        <f t="shared" si="19"/>
        <v>1.884575366973877</v>
      </c>
      <c r="Z30" s="39">
        <f t="shared" si="20"/>
        <v>1.9337184429168701</v>
      </c>
    </row>
    <row r="31" ht="17" customHeight="true">
      <c r="A31" s="14">
        <v>94</v>
      </c>
      <c r="B31" s="17">
        <f t="shared" si="0"/>
        <v>1</v>
      </c>
      <c r="C31" s="4">
        <v>1</v>
      </c>
      <c r="D31" s="4">
        <v>1</v>
      </c>
      <c r="E31" s="4">
        <v>0.8</v>
      </c>
      <c r="F31" s="27">
        <v>0.4</v>
      </c>
      <c r="G31" s="36">
        <f t="shared" si="1"/>
        <v>1.5410292148590083</v>
      </c>
      <c r="H31" s="37">
        <f t="shared" si="2"/>
        <v>1.5680806756019587</v>
      </c>
      <c r="I31" s="38">
        <f t="shared" si="3"/>
        <v>1.4957989056905117</v>
      </c>
      <c r="J31" s="37">
        <f t="shared" si="4"/>
        <v>1.5205888509750372</v>
      </c>
      <c r="K31" s="38">
        <f t="shared" si="5"/>
        <v>1.8838971455891924</v>
      </c>
      <c r="L31" s="37">
        <f t="shared" si="6"/>
        <v>1.9280920028686519</v>
      </c>
      <c r="M31" s="38">
        <f t="shared" si="7"/>
        <v>1.9462507565816236</v>
      </c>
      <c r="N31" s="37">
        <f t="shared" si="8"/>
        <v>1.9935632944107049</v>
      </c>
      <c r="O31" s="38">
        <f t="shared" si="9"/>
        <v>1.9113829930623374</v>
      </c>
      <c r="P31" s="37">
        <f t="shared" si="10"/>
        <v>1.9569521427154541</v>
      </c>
      <c r="Q31" s="38">
        <f t="shared" si="11"/>
        <v>1.9721905390421548</v>
      </c>
      <c r="R31" s="37">
        <f t="shared" si="12"/>
        <v>2.0208000659942629</v>
      </c>
      <c r="S31" s="38">
        <f t="shared" si="13"/>
        <v>1.9931251207987462</v>
      </c>
      <c r="T31" s="37">
        <f t="shared" si="14"/>
        <v>2.0427813768386835</v>
      </c>
      <c r="U31" s="38">
        <f t="shared" si="15"/>
        <v>2.051470915476481</v>
      </c>
      <c r="V31" s="37">
        <f t="shared" si="16"/>
        <v>2.1040444612503051</v>
      </c>
      <c r="W31" s="38">
        <f t="shared" si="17"/>
        <v>2.0555219650268555</v>
      </c>
      <c r="X31" s="37">
        <f t="shared" si="18"/>
        <v>2.1082980632781982</v>
      </c>
      <c r="Y31" s="38">
        <f t="shared" si="19"/>
        <v>1.9828615188598633</v>
      </c>
      <c r="Z31" s="39">
        <f t="shared" si="20"/>
        <v>2.0320045948028564</v>
      </c>
    </row>
    <row r="32" ht="17" customHeight="true">
      <c r="A32" s="14">
        <v>95</v>
      </c>
      <c r="B32" s="17">
        <f t="shared" si="0"/>
        <v>1</v>
      </c>
      <c r="C32" s="4">
        <v>1</v>
      </c>
      <c r="D32" s="4">
        <v>1</v>
      </c>
      <c r="E32" s="4">
        <v>0.6</v>
      </c>
      <c r="F32" s="27">
        <v>0.6</v>
      </c>
      <c r="G32" s="36">
        <f t="shared" si="1"/>
        <v>1.5951321363449091</v>
      </c>
      <c r="H32" s="37">
        <f t="shared" si="2"/>
        <v>1.6221835970878595</v>
      </c>
      <c r="I32" s="38">
        <f t="shared" si="3"/>
        <v>1.5453787962595629</v>
      </c>
      <c r="J32" s="37">
        <f t="shared" si="4"/>
        <v>1.5701687415440886</v>
      </c>
      <c r="K32" s="38">
        <f t="shared" si="5"/>
        <v>1.9722868601481116</v>
      </c>
      <c r="L32" s="37">
        <f t="shared" si="6"/>
        <v>2.0164817174275713</v>
      </c>
      <c r="M32" s="38">
        <f t="shared" si="7"/>
        <v>2.0408758322397862</v>
      </c>
      <c r="N32" s="37">
        <f t="shared" si="8"/>
        <v>2.0881883700688677</v>
      </c>
      <c r="O32" s="38">
        <f t="shared" si="9"/>
        <v>2.0025212923685709</v>
      </c>
      <c r="P32" s="37">
        <f t="shared" si="10"/>
        <v>2.0480904420216879</v>
      </c>
      <c r="Q32" s="38">
        <f t="shared" si="11"/>
        <v>2.0694095929463705</v>
      </c>
      <c r="R32" s="37">
        <f t="shared" si="12"/>
        <v>2.1180191198984781</v>
      </c>
      <c r="S32" s="38">
        <f t="shared" si="13"/>
        <v>2.0924376328786209</v>
      </c>
      <c r="T32" s="37">
        <f t="shared" si="14"/>
        <v>2.1420938889185583</v>
      </c>
      <c r="U32" s="38">
        <f t="shared" si="15"/>
        <v>2.1566180070241292</v>
      </c>
      <c r="V32" s="37">
        <f t="shared" si="16"/>
        <v>2.2091915527979533</v>
      </c>
      <c r="W32" s="38">
        <f t="shared" si="17"/>
        <v>2.161074161529541</v>
      </c>
      <c r="X32" s="37">
        <f t="shared" si="18"/>
        <v>2.2138502597808838</v>
      </c>
      <c r="Y32" s="38">
        <f t="shared" si="19"/>
        <v>2.0811476707458496</v>
      </c>
      <c r="Z32" s="39">
        <f t="shared" si="20"/>
        <v>2.1302907466888428</v>
      </c>
    </row>
    <row r="33" ht="17" customHeight="true">
      <c r="A33" s="14">
        <v>96</v>
      </c>
      <c r="B33" s="17">
        <f t="shared" si="0"/>
        <v>1</v>
      </c>
      <c r="C33" s="4">
        <v>1</v>
      </c>
      <c r="D33" s="4">
        <v>1</v>
      </c>
      <c r="E33" s="4">
        <v>0.6</v>
      </c>
      <c r="F33" s="27">
        <v>0.6</v>
      </c>
      <c r="G33" s="36">
        <f t="shared" si="1"/>
        <v>1.6492350578308099</v>
      </c>
      <c r="H33" s="37">
        <f t="shared" si="2"/>
        <v>1.6762865185737603</v>
      </c>
      <c r="I33" s="38">
        <f t="shared" si="3"/>
        <v>1.5949586868286141</v>
      </c>
      <c r="J33" s="37">
        <f t="shared" si="4"/>
        <v>1.6197486321131396</v>
      </c>
      <c r="K33" s="38">
        <f t="shared" si="5"/>
        <v>2.0606765747070308</v>
      </c>
      <c r="L33" s="37">
        <f t="shared" si="6"/>
        <v>2.1048714319864903</v>
      </c>
      <c r="M33" s="38">
        <f t="shared" si="7"/>
        <v>2.1355009078979488</v>
      </c>
      <c r="N33" s="37">
        <f t="shared" si="8"/>
        <v>2.1828134457270298</v>
      </c>
      <c r="O33" s="38">
        <f t="shared" si="9"/>
        <v>2.0936595916748044</v>
      </c>
      <c r="P33" s="37">
        <f t="shared" si="10"/>
        <v>2.139228741327921</v>
      </c>
      <c r="Q33" s="38">
        <f t="shared" si="11"/>
        <v>2.1666286468505862</v>
      </c>
      <c r="R33" s="37">
        <f t="shared" si="12"/>
        <v>2.2152381738026943</v>
      </c>
      <c r="S33" s="38">
        <f t="shared" si="13"/>
        <v>2.1917501449584957</v>
      </c>
      <c r="T33" s="37">
        <f t="shared" si="14"/>
        <v>2.2414064009984331</v>
      </c>
      <c r="U33" s="38">
        <f t="shared" si="15"/>
        <v>2.2617650985717774</v>
      </c>
      <c r="V33" s="37">
        <f t="shared" si="16"/>
        <v>2.3143386443456015</v>
      </c>
      <c r="W33" s="38">
        <f t="shared" si="17"/>
        <v>2.2666263580322266</v>
      </c>
      <c r="X33" s="37">
        <f t="shared" si="18"/>
        <v>2.3194024562835693</v>
      </c>
      <c r="Y33" s="38">
        <f t="shared" si="19"/>
        <v>2.1794338226318359</v>
      </c>
      <c r="Z33" s="39">
        <f t="shared" si="20"/>
        <v>2.2285768985748291</v>
      </c>
    </row>
    <row r="34" ht="17" customHeight="true">
      <c r="A34" s="14">
        <v>97</v>
      </c>
      <c r="B34" s="17">
        <f t="shared" si="0"/>
        <v>1</v>
      </c>
      <c r="C34" s="4">
        <v>1</v>
      </c>
      <c r="D34" s="4">
        <v>1</v>
      </c>
      <c r="E34" s="4">
        <v>0.4</v>
      </c>
      <c r="F34" s="27">
        <v>0.8</v>
      </c>
      <c r="G34" s="36">
        <f t="shared" si="1"/>
        <v>1.7033379793167107</v>
      </c>
      <c r="H34" s="37">
        <f t="shared" si="2"/>
        <v>1.7303894400596611</v>
      </c>
      <c r="I34" s="38">
        <f t="shared" si="3"/>
        <v>1.6445385773976653</v>
      </c>
      <c r="J34" s="37">
        <f t="shared" si="4"/>
        <v>1.669328522682191</v>
      </c>
      <c r="K34" s="38">
        <f t="shared" si="5"/>
        <v>2.1490662892659502</v>
      </c>
      <c r="L34" s="37">
        <f t="shared" si="6"/>
        <v>2.1932611465454102</v>
      </c>
      <c r="M34" s="38">
        <f t="shared" si="7"/>
        <v>2.2301259835561114</v>
      </c>
      <c r="N34" s="37">
        <f t="shared" si="8"/>
        <v>2.2774385213851929</v>
      </c>
      <c r="O34" s="38">
        <f t="shared" si="9"/>
        <v>2.1847978909810379</v>
      </c>
      <c r="P34" s="37">
        <f t="shared" si="10"/>
        <v>2.2303670406341549</v>
      </c>
      <c r="Q34" s="38">
        <f t="shared" si="11"/>
        <v>2.2638477007548019</v>
      </c>
      <c r="R34" s="37">
        <f t="shared" si="12"/>
        <v>2.3124572277069095</v>
      </c>
      <c r="S34" s="38">
        <f t="shared" si="13"/>
        <v>2.2910626570383705</v>
      </c>
      <c r="T34" s="37">
        <f t="shared" si="14"/>
        <v>2.3407189130783079</v>
      </c>
      <c r="U34" s="38">
        <f t="shared" si="15"/>
        <v>2.3669121901194257</v>
      </c>
      <c r="V34" s="37">
        <f t="shared" si="16"/>
        <v>2.4194857358932498</v>
      </c>
      <c r="W34" s="38">
        <f t="shared" si="17"/>
        <v>2.3721785545349121</v>
      </c>
      <c r="X34" s="37">
        <f t="shared" si="18"/>
        <v>2.4249546527862549</v>
      </c>
      <c r="Y34" s="38">
        <f t="shared" si="19"/>
        <v>2.2777199745178223</v>
      </c>
      <c r="Z34" s="39">
        <f t="shared" si="20"/>
        <v>2.3268630504608154</v>
      </c>
    </row>
    <row r="35" ht="17" customHeight="true">
      <c r="A35" s="14">
        <v>98</v>
      </c>
      <c r="B35" s="17">
        <f t="shared" si="0"/>
        <v>1</v>
      </c>
      <c r="C35" s="4">
        <v>1</v>
      </c>
      <c r="D35" s="4">
        <v>1</v>
      </c>
      <c r="E35" s="4">
        <v>0.2</v>
      </c>
      <c r="F35" s="27">
        <v>0.8</v>
      </c>
      <c r="G35" s="36">
        <f t="shared" si="1"/>
        <v>1.7574409008026115</v>
      </c>
      <c r="H35" s="37">
        <f>(G35+G36)/2</f>
        <v>1.7844923615455623</v>
      </c>
      <c r="I35" s="38">
        <f t="shared" si="3"/>
        <v>1.6941184679667165</v>
      </c>
      <c r="J35" s="37">
        <f>(I35+I36)/2</f>
        <v>1.7189084132512416</v>
      </c>
      <c r="K35" s="38">
        <f t="shared" si="5"/>
        <v>2.2374560038248696</v>
      </c>
      <c r="L35" s="37">
        <f>(K35+K36)/2</f>
        <v>2.2816508611043291</v>
      </c>
      <c r="M35" s="38">
        <f t="shared" si="7"/>
        <v>2.3247510592142739</v>
      </c>
      <c r="N35" s="37">
        <f>(M35+M36)/2</f>
        <v>2.372063597043355</v>
      </c>
      <c r="O35" s="38">
        <f t="shared" si="9"/>
        <v>2.2759361902872715</v>
      </c>
      <c r="P35" s="37">
        <f>(O35+O36)/2</f>
        <v>2.3215053399403889</v>
      </c>
      <c r="Q35" s="38">
        <f t="shared" si="11"/>
        <v>2.3610667546590176</v>
      </c>
      <c r="R35" s="37">
        <f>(Q35+Q36)/2</f>
        <v>2.4096762816111248</v>
      </c>
      <c r="S35" s="38">
        <f t="shared" si="13"/>
        <v>2.3903751691182453</v>
      </c>
      <c r="T35" s="37">
        <f>(S35+S36)/2</f>
        <v>2.4400314251581827</v>
      </c>
      <c r="U35" s="38">
        <f t="shared" si="15"/>
        <v>2.4720592816670739</v>
      </c>
      <c r="V35" s="37">
        <f>(U35+U36)/2</f>
        <v>2.5246328274408976</v>
      </c>
      <c r="W35" s="38">
        <f t="shared" si="17"/>
        <v>2.4777307510375977</v>
      </c>
      <c r="X35" s="37">
        <f>(W35+W36)/2</f>
        <v>2.5305068492889404</v>
      </c>
      <c r="Y35" s="38">
        <f t="shared" si="19"/>
        <v>2.3760061264038086</v>
      </c>
      <c r="Z35" s="39">
        <f>(Y35+Y36)/2</f>
        <v>2.4251492023468018</v>
      </c>
    </row>
    <row r="36" s="18" customFormat="true" ht="17" customHeight="true" thickBot="true">
      <c r="A36" s="40">
        <v>99</v>
      </c>
      <c r="B36" s="41">
        <f t="shared" si="0"/>
        <v>1</v>
      </c>
      <c r="C36" s="42">
        <v>1</v>
      </c>
      <c r="D36" s="42">
        <v>1</v>
      </c>
      <c r="E36" s="42">
        <v>0</v>
      </c>
      <c r="F36" s="43">
        <v>1</v>
      </c>
      <c r="G36" s="29">
        <f>upfactors993!C2</f>
        <v>1.8115438222885132</v>
      </c>
      <c r="H36" s="30">
        <f>upfactors993!E2</f>
        <v>1.9530880451202393</v>
      </c>
      <c r="I36" s="30">
        <f>upfactors993!C3</f>
        <v>1.7436983585357666</v>
      </c>
      <c r="J36" s="30">
        <f>upfactors993!E3</f>
        <v>1.8698183298110962</v>
      </c>
      <c r="K36" s="29">
        <f>upfactors993!C4</f>
        <v>2.3258457183837891</v>
      </c>
      <c r="L36" s="30">
        <f>upfactors993!E4</f>
        <v>2.8522524833679199</v>
      </c>
      <c r="M36" s="30">
        <f>upfactors993!C5</f>
        <v>2.4193761348724365</v>
      </c>
      <c r="N36" s="30">
        <f>upfactors993!E5</f>
        <v>2.9511773586273193</v>
      </c>
      <c r="O36" s="30">
        <f>upfactors993!C6</f>
        <v>2.3670744895935059</v>
      </c>
      <c r="P36" s="30">
        <f>upfactors993!E6</f>
        <v>2.7619655132293701</v>
      </c>
      <c r="Q36" s="30">
        <f>upfactors993!C7</f>
        <v>2.4582858085632324</v>
      </c>
      <c r="R36" s="30">
        <f>upfactors993!E7</f>
        <v>2.8687970638275146</v>
      </c>
      <c r="S36" s="30">
        <f>upfactors993!C8</f>
        <v>2.4896876811981201</v>
      </c>
      <c r="T36" s="30">
        <f>upfactors993!E8</f>
        <v>2.9245333671569824</v>
      </c>
      <c r="U36" s="30">
        <f>upfactors993!C9</f>
        <v>2.5772063732147217</v>
      </c>
      <c r="V36" s="30">
        <f>upfactors993!E9</f>
        <v>3.0194549560546875</v>
      </c>
      <c r="W36" s="30">
        <f>upfactors993!C10</f>
        <v>2.5832829475402832</v>
      </c>
      <c r="X36" s="30">
        <f>upfactors993!E10</f>
        <v>3.0276229381561279</v>
      </c>
      <c r="Y36" s="30">
        <f>upfactors993!C11</f>
        <v>2.4742922782897949</v>
      </c>
      <c r="Z36" s="31">
        <f>upfactors993!E11</f>
        <v>2.9564487934112549</v>
      </c>
    </row>
    <row r="38">
      <c r="G38" s="1" t="s">
        <v>14</v>
      </c>
      <c r="H38" s="1" t="s">
        <v>14</v>
      </c>
    </row>
  </sheetData>
  <mergeCells count="38">
    <mergeCell ref="G2:L3"/>
    <mergeCell ref="R2:T7"/>
    <mergeCell ref="A10:A16"/>
    <mergeCell ref="B10:B16"/>
    <mergeCell ref="C10:C16"/>
    <mergeCell ref="D10:D16"/>
    <mergeCell ref="E10:E16"/>
    <mergeCell ref="F10:F16"/>
    <mergeCell ref="G10:H11"/>
    <mergeCell ref="I10:J11"/>
    <mergeCell ref="W10:X11"/>
    <mergeCell ref="Y10:Z11"/>
    <mergeCell ref="G12:G16"/>
    <mergeCell ref="H12:H16"/>
    <mergeCell ref="I12:I16"/>
    <mergeCell ref="J12:J16"/>
    <mergeCell ref="K12:K16"/>
    <mergeCell ref="L12:L16"/>
    <mergeCell ref="M12:M16"/>
    <mergeCell ref="N12:N16"/>
    <mergeCell ref="K10:L11"/>
    <mergeCell ref="M10:N11"/>
    <mergeCell ref="O10:P11"/>
    <mergeCell ref="Q10:R11"/>
    <mergeCell ref="S10:T11"/>
    <mergeCell ref="U10:V11"/>
    <mergeCell ref="Z12:Z16"/>
    <mergeCell ref="O12:O16"/>
    <mergeCell ref="P12:P16"/>
    <mergeCell ref="Q12:Q16"/>
    <mergeCell ref="R12:R16"/>
    <mergeCell ref="S12:S16"/>
    <mergeCell ref="T12:T16"/>
    <mergeCell ref="U12:U16"/>
    <mergeCell ref="V12:V16"/>
    <mergeCell ref="W12:W16"/>
    <mergeCell ref="X12:X16"/>
    <mergeCell ref="Y12:Y1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J8" sqref="J8"/>
    </sheetView>
  </sheetViews>
  <sheetFormatPr baseColWidth="10" defaultColWidth="8.83203125" defaultRowHeight="14"/>
  <cols>
    <col min="8" max="8" width="13.1640625" customWidth="true"/>
    <col min="9" max="9" width="12.83203125" customWidth="true"/>
    <col min="10" max="10" width="15.6640625" customWidth="true"/>
    <col min="11" max="12" width="10.5" customWidth="true"/>
  </cols>
  <sheetData>
    <row r="1">
      <c r="A1" t="s">
        <v>35</v>
      </c>
      <c r="B1" t="s">
        <v>11</v>
      </c>
      <c r="C1" t="s">
        <v>36</v>
      </c>
      <c r="D1" t="s">
        <v>37</v>
      </c>
      <c r="E1" t="s">
        <v>38</v>
      </c>
      <c r="F1" t="s">
        <v>39</v>
      </c>
      <c r="G1" t="s">
        <v>12</v>
      </c>
      <c r="H1" t="s">
        <v>40</v>
      </c>
      <c r="I1" t="s">
        <v>41</v>
      </c>
      <c r="J1" t="s">
        <v>42</v>
      </c>
      <c r="K1" t="s">
        <v>43</v>
      </c>
      <c r="L1" t="s">
        <v>44</v>
      </c>
    </row>
    <row r="2">
      <c r="A2" s="0">
        <v>2005</v>
      </c>
      <c r="B2" s="0">
        <v>0.98999999999999999</v>
      </c>
      <c r="C2" s="0">
        <v>1.8115215301513672</v>
      </c>
      <c r="D2" s="0">
        <v>1.853906512260437</v>
      </c>
      <c r="E2" s="0">
        <v>1.9484924077987671</v>
      </c>
      <c r="F2" s="0">
        <v>1.075610876083374</v>
      </c>
      <c r="G2" s="0">
        <v>2.4279637336730957</v>
      </c>
      <c r="H2" s="0">
        <v>2.3244087696075439</v>
      </c>
      <c r="I2" s="0">
        <v>2.3781912326812744</v>
      </c>
      <c r="J2" s="0">
        <v>2.7209930419921875</v>
      </c>
      <c r="K2" s="0">
        <v>1.1654179096221924</v>
      </c>
      <c r="L2" s="0">
        <v>2.2866735458374023</v>
      </c>
    </row>
    <row r="3">
      <c r="A3" s="0">
        <v>2006</v>
      </c>
      <c r="B3" s="0">
        <v>0.98999999999999999</v>
      </c>
      <c r="C3" s="0">
        <v>1.7435563802719116</v>
      </c>
      <c r="D3" s="0">
        <v>1.7878193855285645</v>
      </c>
      <c r="E3" s="0">
        <v>1.8601478338241577</v>
      </c>
      <c r="F3" s="0">
        <v>1.066869854927063</v>
      </c>
      <c r="G3" s="0">
        <v>2.4082326889038086</v>
      </c>
      <c r="H3" s="0">
        <v>2.3244087696075439</v>
      </c>
      <c r="I3" s="0">
        <v>2.3781912326812744</v>
      </c>
      <c r="J3" s="0">
        <v>2.7209930419921875</v>
      </c>
      <c r="K3" s="0">
        <v>1.1654179096221924</v>
      </c>
      <c r="L3" s="0">
        <v>2.2866735458374023</v>
      </c>
    </row>
    <row r="4">
      <c r="A4" s="0">
        <v>2007</v>
      </c>
      <c r="B4" s="0">
        <v>0.98999999999999999</v>
      </c>
      <c r="C4" s="0">
        <v>2.3257594108581543</v>
      </c>
      <c r="D4" s="0">
        <v>2.3841714859008789</v>
      </c>
      <c r="E4" s="0">
        <v>2.8426470756530762</v>
      </c>
      <c r="F4" s="0">
        <v>1.2222447395324707</v>
      </c>
      <c r="G4" s="0">
        <v>2.3169081211090088</v>
      </c>
      <c r="H4" s="0">
        <v>2.3244087696075439</v>
      </c>
      <c r="I4" s="0">
        <v>2.3781912326812744</v>
      </c>
      <c r="J4" s="0">
        <v>2.7209930419921875</v>
      </c>
      <c r="K4" s="0">
        <v>1.1654179096221924</v>
      </c>
      <c r="L4" s="0">
        <v>2.2866735458374023</v>
      </c>
    </row>
    <row r="5">
      <c r="A5" s="0">
        <v>2008</v>
      </c>
      <c r="B5" s="0">
        <v>0.98999999999999999</v>
      </c>
      <c r="C5" s="0">
        <v>2.4194145202636719</v>
      </c>
      <c r="D5" s="0">
        <v>2.4777529239654541</v>
      </c>
      <c r="E5" s="0">
        <v>2.9639592170715332</v>
      </c>
      <c r="F5" s="0">
        <v>1.2250728607177734</v>
      </c>
      <c r="G5" s="0">
        <v>2.3222692012786865</v>
      </c>
      <c r="H5" s="0">
        <v>2.3244087696075439</v>
      </c>
      <c r="I5" s="0">
        <v>2.3781912326812744</v>
      </c>
      <c r="J5" s="0">
        <v>2.7209930419921875</v>
      </c>
      <c r="K5" s="0">
        <v>1.1654179096221924</v>
      </c>
      <c r="L5" s="0">
        <v>2.2866735458374023</v>
      </c>
    </row>
    <row r="6">
      <c r="A6" s="0">
        <v>2009</v>
      </c>
      <c r="B6" s="0">
        <v>0.98999999999999999</v>
      </c>
      <c r="C6" s="0">
        <v>2.3609235286712646</v>
      </c>
      <c r="D6" s="0">
        <v>2.4090914726257324</v>
      </c>
      <c r="E6" s="0">
        <v>2.7684917449951172</v>
      </c>
      <c r="F6" s="0">
        <v>1.1726309061050415</v>
      </c>
      <c r="G6" s="0">
        <v>2.2228593826293945</v>
      </c>
      <c r="H6" s="0">
        <v>2.3244087696075439</v>
      </c>
      <c r="I6" s="0">
        <v>2.3781912326812744</v>
      </c>
      <c r="J6" s="0">
        <v>2.7209930419921875</v>
      </c>
      <c r="K6" s="0">
        <v>1.1654179096221924</v>
      </c>
      <c r="L6" s="0">
        <v>2.2866735458374023</v>
      </c>
    </row>
    <row r="7">
      <c r="A7" s="0">
        <v>2010</v>
      </c>
      <c r="B7" s="0">
        <v>0.98999999999999999</v>
      </c>
      <c r="C7" s="0">
        <v>2.4582858085632324</v>
      </c>
      <c r="D7" s="0">
        <v>2.5077221393585205</v>
      </c>
      <c r="E7" s="0">
        <v>2.8733236789703369</v>
      </c>
      <c r="F7" s="0">
        <v>1.1688321828842163</v>
      </c>
      <c r="G7" s="0">
        <v>2.2156586647033691</v>
      </c>
      <c r="H7" s="0">
        <v>2.3244087696075439</v>
      </c>
      <c r="I7" s="0">
        <v>2.3781912326812744</v>
      </c>
      <c r="J7" s="0">
        <v>2.7209930419921875</v>
      </c>
      <c r="K7" s="0">
        <v>1.1654179096221924</v>
      </c>
      <c r="L7" s="0">
        <v>2.2866735458374023</v>
      </c>
    </row>
    <row r="8">
      <c r="A8" s="0">
        <v>2011</v>
      </c>
      <c r="B8" s="0">
        <v>0.98999999999999999</v>
      </c>
      <c r="C8" s="0">
        <v>2.4898176193237305</v>
      </c>
      <c r="D8" s="0">
        <v>2.5475435256958008</v>
      </c>
      <c r="E8" s="0">
        <v>2.9344966411590576</v>
      </c>
      <c r="F8" s="0">
        <v>1.1785989999771118</v>
      </c>
      <c r="G8" s="0">
        <v>2.2341725826263428</v>
      </c>
      <c r="H8" s="0">
        <v>2.3244087696075439</v>
      </c>
      <c r="I8" s="0">
        <v>2.3781912326812744</v>
      </c>
      <c r="J8" s="0">
        <v>2.7209930419921875</v>
      </c>
      <c r="K8" s="0">
        <v>1.1654179096221924</v>
      </c>
      <c r="L8" s="0">
        <v>2.2866735458374023</v>
      </c>
    </row>
    <row r="9">
      <c r="A9" s="0">
        <v>2012</v>
      </c>
      <c r="B9" s="0">
        <v>0.98999999999999999</v>
      </c>
      <c r="C9" s="0">
        <v>2.5772063732147217</v>
      </c>
      <c r="D9" s="0">
        <v>2.634455680847168</v>
      </c>
      <c r="E9" s="0">
        <v>3.0241518020629883</v>
      </c>
      <c r="F9" s="0">
        <v>1.1734224557876587</v>
      </c>
      <c r="G9" s="0">
        <v>2.2243599891662598</v>
      </c>
      <c r="H9" s="0">
        <v>2.3244087696075439</v>
      </c>
      <c r="I9" s="0">
        <v>2.3781912326812744</v>
      </c>
      <c r="J9" s="0">
        <v>2.7209930419921875</v>
      </c>
      <c r="K9" s="0">
        <v>1.1654179096221924</v>
      </c>
      <c r="L9" s="0">
        <v>2.2866735458374023</v>
      </c>
    </row>
    <row r="10">
      <c r="A10" s="0">
        <v>2013</v>
      </c>
      <c r="B10" s="0">
        <v>0.98999999999999999</v>
      </c>
      <c r="C10" s="0">
        <v>2.5832970142364502</v>
      </c>
      <c r="D10" s="0">
        <v>2.6418180465698242</v>
      </c>
      <c r="E10" s="0">
        <v>3.0314376354217529</v>
      </c>
      <c r="F10" s="0">
        <v>1.1734762191772461</v>
      </c>
      <c r="G10" s="0">
        <v>2.2244617938995361</v>
      </c>
      <c r="H10" s="0">
        <v>2.3244087696075439</v>
      </c>
      <c r="I10" s="0">
        <v>2.3781912326812744</v>
      </c>
      <c r="J10" s="0">
        <v>2.7209930419921875</v>
      </c>
      <c r="K10" s="0">
        <v>1.1654179096221924</v>
      </c>
      <c r="L10" s="0">
        <v>2.2866735458374023</v>
      </c>
    </row>
    <row r="11">
      <c r="A11" s="0">
        <v>2014</v>
      </c>
      <c r="B11" s="0">
        <v>0.98999999999999999</v>
      </c>
      <c r="C11" s="0">
        <v>2.4743061065673828</v>
      </c>
      <c r="D11" s="0">
        <v>2.5376310348510742</v>
      </c>
      <c r="E11" s="0">
        <v>2.962782621383667</v>
      </c>
      <c r="F11" s="0">
        <v>1.1974195241928101</v>
      </c>
      <c r="G11" s="0">
        <v>2.2698493003845215</v>
      </c>
      <c r="H11" s="0">
        <v>2.3244087696075439</v>
      </c>
      <c r="I11" s="0">
        <v>2.3781912326812744</v>
      </c>
      <c r="J11" s="0">
        <v>2.7209930419921875</v>
      </c>
      <c r="K11" s="0">
        <v>1.1654179096221924</v>
      </c>
      <c r="L11" s="0">
        <v>2.2866735458374023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tabSelected="true" workbookViewId="0">
      <selection activeCell="U21" sqref="U21"/>
    </sheetView>
  </sheetViews>
  <sheetFormatPr baseColWidth="10" defaultRowHeight="14"/>
  <sheetData>
    <row r="1">
      <c r="A1" t="s">
        <v>11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</row>
    <row r="2">
      <c r="A2">
        <v>0.8</v>
      </c>
      <c r="B2" s="28">
        <f>CompUpFactorLeb3!G17</f>
        <v>1</v>
      </c>
      <c r="C2" s="28">
        <f>CompUpFactorLeb3!H17</f>
        <v>1.0054102921485901</v>
      </c>
      <c r="D2" s="28">
        <f>CompUpFactorLeb3!I17</f>
        <v>1</v>
      </c>
      <c r="E2" s="28">
        <f>CompUpFactorLeb3!J17</f>
        <v>1.0049579890569051</v>
      </c>
      <c r="F2" s="28">
        <f>CompUpFactorLeb3!K17</f>
        <v>1</v>
      </c>
      <c r="G2" s="28">
        <f>CompUpFactorLeb3!L17</f>
        <v>1.0088389714558921</v>
      </c>
      <c r="H2" s="28">
        <f>CompUpFactorLeb3!M17</f>
        <v>1</v>
      </c>
      <c r="I2" s="28">
        <f>CompUpFactorLeb3!N17</f>
        <v>1.0094625075658161</v>
      </c>
      <c r="J2" s="28">
        <f>CompUpFactorLeb3!O17</f>
        <v>1</v>
      </c>
      <c r="K2" s="28">
        <f>CompUpFactorLeb3!P17</f>
        <v>1.0091138299306235</v>
      </c>
      <c r="L2" s="28">
        <f>CompUpFactorLeb3!Q17</f>
        <v>1</v>
      </c>
      <c r="M2" s="28">
        <f>CompUpFactorLeb3!R17</f>
        <v>1.0097219053904216</v>
      </c>
      <c r="N2" s="28">
        <f>CompUpFactorLeb3!S17</f>
        <v>1</v>
      </c>
      <c r="O2" s="28">
        <f>CompUpFactorLeb3!T17</f>
        <v>1.0099312512079874</v>
      </c>
      <c r="P2" s="28">
        <f>CompUpFactorLeb3!U17</f>
        <v>1</v>
      </c>
      <c r="Q2" s="28">
        <f>CompUpFactorLeb3!V17</f>
        <v>1.0105147091547648</v>
      </c>
      <c r="R2" s="28">
        <f>CompUpFactorLeb3!W17</f>
        <v>1</v>
      </c>
      <c r="S2" s="28">
        <f>CompUpFactorLeb3!X17</f>
        <v>1.0105552196502685</v>
      </c>
      <c r="T2" s="28">
        <f>CompUpFactorLeb3!Y17</f>
        <v>1</v>
      </c>
      <c r="U2" s="28">
        <f>CompUpFactorLeb3!Z17</f>
        <v>1.0098286151885987</v>
      </c>
    </row>
    <row r="3">
      <c r="A3">
        <v>0.81</v>
      </c>
      <c r="B3" s="28">
        <f>CompUpFactorLeb3!G18</f>
        <v>1.0108205842971802</v>
      </c>
      <c r="C3" s="28">
        <f>CompUpFactorLeb3!H18</f>
        <v>1.0162308764457704</v>
      </c>
      <c r="D3" s="28">
        <f>CompUpFactorLeb3!I18</f>
        <v>1.0099159781138103</v>
      </c>
      <c r="E3" s="28">
        <f>CompUpFactorLeb3!J18</f>
        <v>1.0148739671707154</v>
      </c>
      <c r="F3" s="28">
        <f>CompUpFactorLeb3!K18</f>
        <v>1.0176779429117839</v>
      </c>
      <c r="G3" s="28">
        <f>CompUpFactorLeb3!L18</f>
        <v>1.0265169143676758</v>
      </c>
      <c r="H3" s="28">
        <f>CompUpFactorLeb3!M18</f>
        <v>1.0189250151316325</v>
      </c>
      <c r="I3" s="28">
        <f>CompUpFactorLeb3!N18</f>
        <v>1.0283875226974488</v>
      </c>
      <c r="J3" s="28">
        <f>CompUpFactorLeb3!O18</f>
        <v>1.0182276598612467</v>
      </c>
      <c r="K3" s="28">
        <f>CompUpFactorLeb3!P18</f>
        <v>1.02734148979187</v>
      </c>
      <c r="L3" s="28">
        <f>CompUpFactorLeb3!Q18</f>
        <v>1.019443810780843</v>
      </c>
      <c r="M3" s="28">
        <f>CompUpFactorLeb3!R18</f>
        <v>1.0291657161712644</v>
      </c>
      <c r="N3" s="28">
        <f>CompUpFactorLeb3!S18</f>
        <v>1.0198625024159749</v>
      </c>
      <c r="O3" s="28">
        <f>CompUpFactorLeb3!T18</f>
        <v>1.0297937536239623</v>
      </c>
      <c r="P3" s="28">
        <f>CompUpFactorLeb3!U18</f>
        <v>1.0210294183095296</v>
      </c>
      <c r="Q3" s="28">
        <f>CompUpFactorLeb3!V18</f>
        <v>1.0315441274642945</v>
      </c>
      <c r="R3" s="28">
        <f>CompUpFactorLeb3!W18</f>
        <v>1.021110439300537</v>
      </c>
      <c r="S3" s="28">
        <f>CompUpFactorLeb3!X18</f>
        <v>1.0316656589508055</v>
      </c>
      <c r="T3" s="28">
        <f>CompUpFactorLeb3!Y18</f>
        <v>1.0196572303771974</v>
      </c>
      <c r="U3" s="28">
        <f>CompUpFactorLeb3!Z18</f>
        <v>1.029485845565796</v>
      </c>
    </row>
    <row r="4">
      <c r="A4">
        <v>0.82</v>
      </c>
      <c r="B4" s="28">
        <f>CompUpFactorLeb3!G19</f>
        <v>1.0216411685943605</v>
      </c>
      <c r="C4" s="28">
        <f>CompUpFactorLeb3!H19</f>
        <v>1.0324617528915407</v>
      </c>
      <c r="D4" s="28">
        <f>CompUpFactorLeb3!I19</f>
        <v>1.0198319562276206</v>
      </c>
      <c r="E4" s="28">
        <f>CompUpFactorLeb3!J19</f>
        <v>1.0297479343414309</v>
      </c>
      <c r="F4" s="28">
        <f>CompUpFactorLeb3!K19</f>
        <v>1.0353558858235679</v>
      </c>
      <c r="G4" s="28">
        <f>CompUpFactorLeb3!L19</f>
        <v>1.0530338287353516</v>
      </c>
      <c r="H4" s="28">
        <f>CompUpFactorLeb3!M19</f>
        <v>1.0378500302632649</v>
      </c>
      <c r="I4" s="28">
        <f>CompUpFactorLeb3!N19</f>
        <v>1.0567750453948974</v>
      </c>
      <c r="J4" s="28">
        <f>CompUpFactorLeb3!O19</f>
        <v>1.0364553197224935</v>
      </c>
      <c r="K4" s="28">
        <f>CompUpFactorLeb3!P19</f>
        <v>1.0546829795837402</v>
      </c>
      <c r="L4" s="28">
        <f>CompUpFactorLeb3!Q19</f>
        <v>1.038887621561686</v>
      </c>
      <c r="M4" s="28">
        <f>CompUpFactorLeb3!R19</f>
        <v>1.0583314323425292</v>
      </c>
      <c r="N4" s="28">
        <f>CompUpFactorLeb3!S19</f>
        <v>1.0397250048319497</v>
      </c>
      <c r="O4" s="28">
        <f>CompUpFactorLeb3!T19</f>
        <v>1.0595875072479246</v>
      </c>
      <c r="P4" s="28">
        <f>CompUpFactorLeb3!U19</f>
        <v>1.0420588366190593</v>
      </c>
      <c r="Q4" s="28">
        <f>CompUpFactorLeb3!V19</f>
        <v>1.0630882549285889</v>
      </c>
      <c r="R4" s="28">
        <f>CompUpFactorLeb3!W19</f>
        <v>1.042220878601074</v>
      </c>
      <c r="S4" s="28">
        <f>CompUpFactorLeb3!X19</f>
        <v>1.0633313179016111</v>
      </c>
      <c r="T4" s="28">
        <f>CompUpFactorLeb3!Y19</f>
        <v>1.0393144607543947</v>
      </c>
      <c r="U4" s="28">
        <f>CompUpFactorLeb3!Z19</f>
        <v>1.0589716911315921</v>
      </c>
    </row>
    <row r="5">
      <c r="A5">
        <v>0.83</v>
      </c>
      <c r="B5" s="28">
        <f>CompUpFactorLeb3!G20</f>
        <v>1.0432823371887208</v>
      </c>
      <c r="C5" s="28">
        <f>CompUpFactorLeb3!H20</f>
        <v>1.0541029214859008</v>
      </c>
      <c r="D5" s="28">
        <f>CompUpFactorLeb3!I20</f>
        <v>1.0396639124552409</v>
      </c>
      <c r="E5" s="28">
        <f>CompUpFactorLeb3!J20</f>
        <v>1.049579890569051</v>
      </c>
      <c r="F5" s="28">
        <f>CompUpFactorLeb3!K20</f>
        <v>1.0707117716471355</v>
      </c>
      <c r="G5" s="28">
        <f>CompUpFactorLeb3!L20</f>
        <v>1.0883897145589194</v>
      </c>
      <c r="H5" s="28">
        <f>CompUpFactorLeb3!M20</f>
        <v>1.0757000605265299</v>
      </c>
      <c r="I5" s="28">
        <f>CompUpFactorLeb3!N20</f>
        <v>1.0946250756581624</v>
      </c>
      <c r="J5" s="28">
        <f>CompUpFactorLeb3!O20</f>
        <v>1.072910639444987</v>
      </c>
      <c r="K5" s="28">
        <f>CompUpFactorLeb3!P20</f>
        <v>1.0911382993062337</v>
      </c>
      <c r="L5" s="28">
        <f>CompUpFactorLeb3!Q20</f>
        <v>1.0777752431233723</v>
      </c>
      <c r="M5" s="28">
        <f>CompUpFactorLeb3!R20</f>
        <v>1.0972190539042153</v>
      </c>
      <c r="N5" s="28">
        <f>CompUpFactorLeb3!S20</f>
        <v>1.0794500096638997</v>
      </c>
      <c r="O5" s="28">
        <f>CompUpFactorLeb3!T20</f>
        <v>1.0993125120798748</v>
      </c>
      <c r="P5" s="28">
        <f>CompUpFactorLeb3!U20</f>
        <v>1.0841176732381186</v>
      </c>
      <c r="Q5" s="28">
        <f>CompUpFactorLeb3!V20</f>
        <v>1.1051470915476482</v>
      </c>
      <c r="R5" s="28">
        <f>CompUpFactorLeb3!W20</f>
        <v>1.0844417572021483</v>
      </c>
      <c r="S5" s="28">
        <f>CompUpFactorLeb3!X20</f>
        <v>1.1055521965026855</v>
      </c>
      <c r="T5" s="28">
        <f>CompUpFactorLeb3!Y20</f>
        <v>1.0786289215087892</v>
      </c>
      <c r="U5" s="28">
        <f>CompUpFactorLeb3!Z20</f>
        <v>1.0982861518859863</v>
      </c>
    </row>
    <row r="6">
      <c r="A6">
        <v>0.84</v>
      </c>
      <c r="B6" s="28">
        <f>CompUpFactorLeb3!G21</f>
        <v>1.064923505783081</v>
      </c>
      <c r="C6" s="28">
        <f>CompUpFactorLeb3!H21</f>
        <v>1.0811543822288514</v>
      </c>
      <c r="D6" s="28">
        <f>CompUpFactorLeb3!I21</f>
        <v>1.0594958686828613</v>
      </c>
      <c r="E6" s="28">
        <f>CompUpFactorLeb3!J21</f>
        <v>1.0743698358535765</v>
      </c>
      <c r="F6" s="28">
        <f>CompUpFactorLeb3!K21</f>
        <v>1.1060676574707031</v>
      </c>
      <c r="G6" s="28">
        <f>CompUpFactorLeb3!L21</f>
        <v>1.1325845718383789</v>
      </c>
      <c r="H6" s="28">
        <f>CompUpFactorLeb3!M21</f>
        <v>1.1135500907897948</v>
      </c>
      <c r="I6" s="28">
        <f>CompUpFactorLeb3!N21</f>
        <v>1.1419376134872437</v>
      </c>
      <c r="J6" s="28">
        <f>CompUpFactorLeb3!O21</f>
        <v>1.1093659591674805</v>
      </c>
      <c r="K6" s="28">
        <f>CompUpFactorLeb3!P21</f>
        <v>1.1367074489593505</v>
      </c>
      <c r="L6" s="28">
        <f>CompUpFactorLeb3!Q21</f>
        <v>1.1166628646850585</v>
      </c>
      <c r="M6" s="28">
        <f>CompUpFactorLeb3!R21</f>
        <v>1.1458285808563231</v>
      </c>
      <c r="N6" s="28">
        <f>CompUpFactorLeb3!S21</f>
        <v>1.1191750144958497</v>
      </c>
      <c r="O6" s="28">
        <f>CompUpFactorLeb3!T21</f>
        <v>1.1489687681198122</v>
      </c>
      <c r="P6" s="28">
        <f>CompUpFactorLeb3!U21</f>
        <v>1.1261765098571779</v>
      </c>
      <c r="Q6" s="28">
        <f>CompUpFactorLeb3!V21</f>
        <v>1.1577206373214723</v>
      </c>
      <c r="R6" s="28">
        <f>CompUpFactorLeb3!W21</f>
        <v>1.1266626358032226</v>
      </c>
      <c r="S6" s="28">
        <f>CompUpFactorLeb3!X21</f>
        <v>1.1583282947540283</v>
      </c>
      <c r="T6" s="28">
        <f>CompUpFactorLeb3!Y21</f>
        <v>1.1179433822631837</v>
      </c>
      <c r="U6" s="28">
        <f>CompUpFactorLeb3!Z21</f>
        <v>1.1474292278289795</v>
      </c>
    </row>
    <row r="7">
      <c r="A7">
        <v>0.85</v>
      </c>
      <c r="B7" s="28">
        <f>CompUpFactorLeb3!G22</f>
        <v>1.0973852586746216</v>
      </c>
      <c r="C7" s="28">
        <f>CompUpFactorLeb3!H22</f>
        <v>1.1136161351203917</v>
      </c>
      <c r="D7" s="28">
        <f>CompUpFactorLeb3!I22</f>
        <v>1.0892438030242919</v>
      </c>
      <c r="E7" s="28">
        <f>CompUpFactorLeb3!J22</f>
        <v>1.1041177701950073</v>
      </c>
      <c r="F7" s="28">
        <f>CompUpFactorLeb3!K22</f>
        <v>1.1591014862060547</v>
      </c>
      <c r="G7" s="28">
        <f>CompUpFactorLeb3!L22</f>
        <v>1.1856184005737305</v>
      </c>
      <c r="H7" s="28">
        <f>CompUpFactorLeb3!M22</f>
        <v>1.1703251361846922</v>
      </c>
      <c r="I7" s="28">
        <f>CompUpFactorLeb3!N22</f>
        <v>1.1987126588821408</v>
      </c>
      <c r="J7" s="28">
        <f>CompUpFactorLeb3!O22</f>
        <v>1.1640489387512207</v>
      </c>
      <c r="K7" s="28">
        <f>CompUpFactorLeb3!P22</f>
        <v>1.191390428543091</v>
      </c>
      <c r="L7" s="28">
        <f>CompUpFactorLeb3!Q22</f>
        <v>1.1749942970275877</v>
      </c>
      <c r="M7" s="28">
        <f>CompUpFactorLeb3!R22</f>
        <v>1.2041600131988524</v>
      </c>
      <c r="N7" s="28">
        <f>CompUpFactorLeb3!S22</f>
        <v>1.1787625217437745</v>
      </c>
      <c r="O7" s="28">
        <f>CompUpFactorLeb3!T22</f>
        <v>1.2085562753677368</v>
      </c>
      <c r="P7" s="28">
        <f>CompUpFactorLeb3!U22</f>
        <v>1.1892647647857668</v>
      </c>
      <c r="Q7" s="28">
        <f>CompUpFactorLeb3!V22</f>
        <v>1.2208088922500613</v>
      </c>
      <c r="R7" s="28">
        <f>CompUpFactorLeb3!W22</f>
        <v>1.1899939537048339</v>
      </c>
      <c r="S7" s="28">
        <f>CompUpFactorLeb3!X22</f>
        <v>1.2216596126556394</v>
      </c>
      <c r="T7" s="28">
        <f>CompUpFactorLeb3!Y22</f>
        <v>1.1769150733947755</v>
      </c>
      <c r="U7" s="28">
        <f>CompUpFactorLeb3!Z22</f>
        <v>1.2064009189605716</v>
      </c>
    </row>
    <row r="8">
      <c r="A8">
        <v>0.86</v>
      </c>
      <c r="B8" s="28">
        <f>CompUpFactorLeb3!G23</f>
        <v>1.1298470115661621</v>
      </c>
      <c r="C8" s="28">
        <f>CompUpFactorLeb3!H23</f>
        <v>1.1514881801605226</v>
      </c>
      <c r="D8" s="28">
        <f>CompUpFactorLeb3!I23</f>
        <v>1.1189917373657225</v>
      </c>
      <c r="E8" s="28">
        <f>CompUpFactorLeb3!J23</f>
        <v>1.1388236935933431</v>
      </c>
      <c r="F8" s="28">
        <f>CompUpFactorLeb3!K23</f>
        <v>1.2121353149414062</v>
      </c>
      <c r="G8" s="28">
        <f>CompUpFactorLeb3!L23</f>
        <v>1.2474912007649741</v>
      </c>
      <c r="H8" s="28">
        <f>CompUpFactorLeb3!M23</f>
        <v>1.2271001815795897</v>
      </c>
      <c r="I8" s="28">
        <f>CompUpFactorLeb3!N23</f>
        <v>1.2649502118428546</v>
      </c>
      <c r="J8" s="28">
        <f>CompUpFactorLeb3!O23</f>
        <v>1.218731918334961</v>
      </c>
      <c r="K8" s="28">
        <f>CompUpFactorLeb3!P23</f>
        <v>1.2551872380574545</v>
      </c>
      <c r="L8" s="28">
        <f>CompUpFactorLeb3!Q23</f>
        <v>1.233325729370117</v>
      </c>
      <c r="M8" s="28">
        <f>CompUpFactorLeb3!R23</f>
        <v>1.2722133509318032</v>
      </c>
      <c r="N8" s="28">
        <f>CompUpFactorLeb3!S23</f>
        <v>1.2383500289916993</v>
      </c>
      <c r="O8" s="28">
        <f>CompUpFactorLeb3!T23</f>
        <v>1.2780750338236491</v>
      </c>
      <c r="P8" s="28">
        <f>CompUpFactorLeb3!U23</f>
        <v>1.2523530197143558</v>
      </c>
      <c r="Q8" s="28">
        <f>CompUpFactorLeb3!V23</f>
        <v>1.294411856333415</v>
      </c>
      <c r="R8" s="28">
        <f>CompUpFactorLeb3!W23</f>
        <v>1.2533252716064451</v>
      </c>
      <c r="S8" s="28">
        <f>CompUpFactorLeb3!X23</f>
        <v>1.2955461502075194</v>
      </c>
      <c r="T8" s="28">
        <f>CompUpFactorLeb3!Y23</f>
        <v>1.2358867645263674</v>
      </c>
      <c r="U8" s="28">
        <f>CompUpFactorLeb3!Z23</f>
        <v>1.2752012252807619</v>
      </c>
    </row>
    <row r="9">
      <c r="A9">
        <v>0.87</v>
      </c>
      <c r="B9" s="28">
        <f>CompUpFactorLeb3!G24</f>
        <v>1.1731293487548828</v>
      </c>
      <c r="C9" s="28">
        <f>CompUpFactorLeb3!H24</f>
        <v>1.1947705173492431</v>
      </c>
      <c r="D9" s="28">
        <f>CompUpFactorLeb3!I24</f>
        <v>1.1586556498209635</v>
      </c>
      <c r="E9" s="28">
        <f>CompUpFactorLeb3!J24</f>
        <v>1.1784876060485838</v>
      </c>
      <c r="F9" s="28">
        <f>CompUpFactorLeb3!K24</f>
        <v>1.2828470865885417</v>
      </c>
      <c r="G9" s="28">
        <f>CompUpFactorLeb3!L24</f>
        <v>1.3182029724121094</v>
      </c>
      <c r="H9" s="28">
        <f>CompUpFactorLeb3!M24</f>
        <v>1.3028002421061196</v>
      </c>
      <c r="I9" s="28">
        <f>CompUpFactorLeb3!N24</f>
        <v>1.3406502723693845</v>
      </c>
      <c r="J9" s="28">
        <f>CompUpFactorLeb3!O24</f>
        <v>1.291642557779948</v>
      </c>
      <c r="K9" s="28">
        <f>CompUpFactorLeb3!P24</f>
        <v>1.3280978775024415</v>
      </c>
      <c r="L9" s="28">
        <f>CompUpFactorLeb3!Q24</f>
        <v>1.3111009724934894</v>
      </c>
      <c r="M9" s="28">
        <f>CompUpFactorLeb3!R24</f>
        <v>1.3499885940551757</v>
      </c>
      <c r="N9" s="28">
        <f>CompUpFactorLeb3!S24</f>
        <v>1.317800038655599</v>
      </c>
      <c r="O9" s="28">
        <f>CompUpFactorLeb3!T24</f>
        <v>1.357525043487549</v>
      </c>
      <c r="P9" s="28">
        <f>CompUpFactorLeb3!U24</f>
        <v>1.3364706929524743</v>
      </c>
      <c r="Q9" s="28">
        <f>CompUpFactorLeb3!V24</f>
        <v>1.3785295295715336</v>
      </c>
      <c r="R9" s="28">
        <f>CompUpFactorLeb3!W24</f>
        <v>1.3377670288085937</v>
      </c>
      <c r="S9" s="28">
        <f>CompUpFactorLeb3!X24</f>
        <v>1.3799879074096679</v>
      </c>
      <c r="T9" s="28">
        <f>CompUpFactorLeb3!Y24</f>
        <v>1.3145156860351563</v>
      </c>
      <c r="U9" s="28">
        <f>CompUpFactorLeb3!Z24</f>
        <v>1.3538301467895508</v>
      </c>
    </row>
    <row r="10">
      <c r="A10">
        <v>0.88</v>
      </c>
      <c r="B10" s="28">
        <f>CompUpFactorLeb3!G25</f>
        <v>1.2164116859436036</v>
      </c>
      <c r="C10" s="28">
        <f>CompUpFactorLeb3!H25</f>
        <v>1.243463146686554</v>
      </c>
      <c r="D10" s="28">
        <f>CompUpFactorLeb3!I25</f>
        <v>1.1983195622762044</v>
      </c>
      <c r="E10" s="28">
        <f>CompUpFactorLeb3!J25</f>
        <v>1.2231095075607299</v>
      </c>
      <c r="F10" s="28">
        <f>CompUpFactorLeb3!K25</f>
        <v>1.3535588582356772</v>
      </c>
      <c r="G10" s="28">
        <f>CompUpFactorLeb3!L25</f>
        <v>1.3977537155151367</v>
      </c>
      <c r="H10" s="28">
        <f>CompUpFactorLeb3!M25</f>
        <v>1.3785003026326494</v>
      </c>
      <c r="I10" s="28">
        <f>CompUpFactorLeb3!N25</f>
        <v>1.4258128404617305</v>
      </c>
      <c r="J10" s="28">
        <f>CompUpFactorLeb3!O25</f>
        <v>1.364553197224935</v>
      </c>
      <c r="K10" s="28">
        <f>CompUpFactorLeb3!P25</f>
        <v>1.4101223468780519</v>
      </c>
      <c r="L10" s="28">
        <f>CompUpFactorLeb3!Q25</f>
        <v>1.3888762156168619</v>
      </c>
      <c r="M10" s="28">
        <f>CompUpFactorLeb3!R25</f>
        <v>1.4374857425689695</v>
      </c>
      <c r="N10" s="28">
        <f>CompUpFactorLeb3!S25</f>
        <v>1.3972500483194987</v>
      </c>
      <c r="O10" s="28">
        <f>CompUpFactorLeb3!T25</f>
        <v>1.4469063043594361</v>
      </c>
      <c r="P10" s="28">
        <f>CompUpFactorLeb3!U25</f>
        <v>1.4205883661905929</v>
      </c>
      <c r="Q10" s="28">
        <f>CompUpFactorLeb3!V25</f>
        <v>1.473161911964417</v>
      </c>
      <c r="R10" s="28">
        <f>CompUpFactorLeb3!W25</f>
        <v>1.4222087860107422</v>
      </c>
      <c r="S10" s="28">
        <f>CompUpFactorLeb3!X25</f>
        <v>1.474984884262085</v>
      </c>
      <c r="T10" s="28">
        <f>CompUpFactorLeb3!Y25</f>
        <v>1.3931446075439453</v>
      </c>
      <c r="U10" s="28">
        <f>CompUpFactorLeb3!Z25</f>
        <v>1.4422876834869385</v>
      </c>
    </row>
    <row r="11">
      <c r="A11">
        <v>0.89</v>
      </c>
      <c r="B11" s="28">
        <f>CompUpFactorLeb3!G26</f>
        <v>1.2705146074295044</v>
      </c>
      <c r="C11" s="28">
        <f>CompUpFactorLeb3!H26</f>
        <v>1.2975660681724548</v>
      </c>
      <c r="D11" s="28">
        <f>CompUpFactorLeb3!I26</f>
        <v>1.2478994528452556</v>
      </c>
      <c r="E11" s="28">
        <f>CompUpFactorLeb3!J26</f>
        <v>1.2726893981297813</v>
      </c>
      <c r="F11" s="28">
        <f>CompUpFactorLeb3!K26</f>
        <v>1.4419485727945964</v>
      </c>
      <c r="G11" s="28">
        <f>CompUpFactorLeb3!L26</f>
        <v>1.4861434300740561</v>
      </c>
      <c r="H11" s="28">
        <f>CompUpFactorLeb3!M26</f>
        <v>1.4731253782908118</v>
      </c>
      <c r="I11" s="28">
        <f>CompUpFactorLeb3!N26</f>
        <v>1.5204379161198931</v>
      </c>
      <c r="J11" s="28">
        <f>CompUpFactorLeb3!O26</f>
        <v>1.4556914965311687</v>
      </c>
      <c r="K11" s="28">
        <f>CompUpFactorLeb3!P26</f>
        <v>1.5012606461842855</v>
      </c>
      <c r="L11" s="28">
        <f>CompUpFactorLeb3!Q26</f>
        <v>1.4860952695210774</v>
      </c>
      <c r="M11" s="28">
        <f>CompUpFactorLeb3!R26</f>
        <v>1.5347047964731853</v>
      </c>
      <c r="N11" s="28">
        <f>CompUpFactorLeb3!S26</f>
        <v>1.4965625603993733</v>
      </c>
      <c r="O11" s="28">
        <f>CompUpFactorLeb3!T26</f>
        <v>1.5462188164393105</v>
      </c>
      <c r="P11" s="28">
        <f>CompUpFactorLeb3!U26</f>
        <v>1.5257354577382409</v>
      </c>
      <c r="Q11" s="28">
        <f>CompUpFactorLeb3!V26</f>
        <v>1.5783090035120648</v>
      </c>
      <c r="R11" s="28">
        <f>CompUpFactorLeb3!W26</f>
        <v>1.5277609825134277</v>
      </c>
      <c r="S11" s="28">
        <f>CompUpFactorLeb3!X26</f>
        <v>1.5805370807647705</v>
      </c>
      <c r="T11" s="28">
        <f>CompUpFactorLeb3!Y26</f>
        <v>1.4914307594299316</v>
      </c>
      <c r="U11" s="28">
        <f>CompUpFactorLeb3!Z26</f>
        <v>1.5405738353729248</v>
      </c>
    </row>
    <row r="12">
      <c r="A12">
        <v>0.9</v>
      </c>
      <c r="B12" s="28">
        <f>CompUpFactorLeb3!G27</f>
        <v>1.3246175289154052</v>
      </c>
      <c r="C12" s="28">
        <f>CompUpFactorLeb3!H27</f>
        <v>1.3516689896583556</v>
      </c>
      <c r="D12" s="28">
        <f>CompUpFactorLeb3!I27</f>
        <v>1.2974793434143068</v>
      </c>
      <c r="E12" s="28">
        <f>CompUpFactorLeb3!J27</f>
        <v>1.3222692886988323</v>
      </c>
      <c r="F12" s="28">
        <f>CompUpFactorLeb3!K27</f>
        <v>1.5303382873535156</v>
      </c>
      <c r="G12" s="28">
        <f>CompUpFactorLeb3!L27</f>
        <v>1.5745331446329751</v>
      </c>
      <c r="H12" s="28">
        <f>CompUpFactorLeb3!M27</f>
        <v>1.5677504539489742</v>
      </c>
      <c r="I12" s="28">
        <f>CompUpFactorLeb3!N27</f>
        <v>1.6150629917780552</v>
      </c>
      <c r="J12" s="28">
        <f>CompUpFactorLeb3!O27</f>
        <v>1.5468297958374024</v>
      </c>
      <c r="K12" s="28">
        <f>CompUpFactorLeb3!P27</f>
        <v>1.5923989454905194</v>
      </c>
      <c r="L12" s="28">
        <f>CompUpFactorLeb3!Q27</f>
        <v>1.5833143234252929</v>
      </c>
      <c r="M12" s="28">
        <f>CompUpFactorLeb3!R27</f>
        <v>1.6319238503774005</v>
      </c>
      <c r="N12" s="28">
        <f>CompUpFactorLeb3!S27</f>
        <v>1.5958750724792479</v>
      </c>
      <c r="O12" s="28">
        <f>CompUpFactorLeb3!T27</f>
        <v>1.6455313285191853</v>
      </c>
      <c r="P12" s="28">
        <f>CompUpFactorLeb3!U27</f>
        <v>1.6308825492858889</v>
      </c>
      <c r="Q12" s="28">
        <f>CompUpFactorLeb3!V27</f>
        <v>1.6834560950597131</v>
      </c>
      <c r="R12" s="28">
        <f>CompUpFactorLeb3!W27</f>
        <v>1.6333131790161133</v>
      </c>
      <c r="S12" s="28">
        <f>CompUpFactorLeb3!X27</f>
        <v>1.6860892772674561</v>
      </c>
      <c r="T12" s="28">
        <f>CompUpFactorLeb3!Y27</f>
        <v>1.589716911315918</v>
      </c>
      <c r="U12" s="28">
        <f>CompUpFactorLeb3!Z27</f>
        <v>1.6388599872589111</v>
      </c>
    </row>
    <row r="13">
      <c r="A13">
        <v>0.91</v>
      </c>
      <c r="B13" s="28">
        <f>CompUpFactorLeb3!G28</f>
        <v>1.378720450401306</v>
      </c>
      <c r="C13" s="28">
        <f>CompUpFactorLeb3!H28</f>
        <v>1.4057719111442564</v>
      </c>
      <c r="D13" s="28">
        <f>CompUpFactorLeb3!I28</f>
        <v>1.347059233983358</v>
      </c>
      <c r="E13" s="28">
        <f>CompUpFactorLeb3!J28</f>
        <v>1.3718491792678837</v>
      </c>
      <c r="F13" s="28">
        <f>CompUpFactorLeb3!K28</f>
        <v>1.6187280019124348</v>
      </c>
      <c r="G13" s="28">
        <f>CompUpFactorLeb3!L28</f>
        <v>1.6629228591918945</v>
      </c>
      <c r="H13" s="28">
        <f>CompUpFactorLeb3!M28</f>
        <v>1.6623755296071365</v>
      </c>
      <c r="I13" s="28">
        <f>CompUpFactorLeb3!N28</f>
        <v>1.7096880674362178</v>
      </c>
      <c r="J13" s="28">
        <f>CompUpFactorLeb3!O28</f>
        <v>1.6379680951436362</v>
      </c>
      <c r="K13" s="28">
        <f>CompUpFactorLeb3!P28</f>
        <v>1.6835372447967529</v>
      </c>
      <c r="L13" s="28">
        <f>CompUpFactorLeb3!Q28</f>
        <v>1.6805333773295084</v>
      </c>
      <c r="M13" s="28">
        <f>CompUpFactorLeb3!R28</f>
        <v>1.7291429042816162</v>
      </c>
      <c r="N13" s="28">
        <f>CompUpFactorLeb3!S28</f>
        <v>1.6951875845591224</v>
      </c>
      <c r="O13" s="28">
        <f>CompUpFactorLeb3!T28</f>
        <v>1.7448438405990596</v>
      </c>
      <c r="P13" s="28">
        <f>CompUpFactorLeb3!U28</f>
        <v>1.7360296408335369</v>
      </c>
      <c r="Q13" s="28">
        <f>CompUpFactorLeb3!V28</f>
        <v>1.7886031866073608</v>
      </c>
      <c r="R13" s="28">
        <f>CompUpFactorLeb3!W28</f>
        <v>1.7388653755187988</v>
      </c>
      <c r="S13" s="28">
        <f>CompUpFactorLeb3!X28</f>
        <v>1.7916414737701416</v>
      </c>
      <c r="T13" s="28">
        <f>CompUpFactorLeb3!Y28</f>
        <v>1.6880030632019043</v>
      </c>
      <c r="U13" s="28">
        <f>CompUpFactorLeb3!Z28</f>
        <v>1.7371461391448975</v>
      </c>
    </row>
    <row r="14">
      <c r="A14">
        <v>0.92</v>
      </c>
      <c r="B14" s="28">
        <f>CompUpFactorLeb3!G29</f>
        <v>1.4328233718872068</v>
      </c>
      <c r="C14" s="28">
        <f>CompUpFactorLeb3!H29</f>
        <v>1.4598748326301572</v>
      </c>
      <c r="D14" s="28">
        <f>CompUpFactorLeb3!I29</f>
        <v>1.3966391245524092</v>
      </c>
      <c r="E14" s="28">
        <f>CompUpFactorLeb3!J29</f>
        <v>1.4214290698369347</v>
      </c>
      <c r="F14" s="28">
        <f>CompUpFactorLeb3!K29</f>
        <v>1.707117716471354</v>
      </c>
      <c r="G14" s="28">
        <f>CompUpFactorLeb3!L29</f>
        <v>1.7513125737508135</v>
      </c>
      <c r="H14" s="28">
        <f>CompUpFactorLeb3!M29</f>
        <v>1.7570006052652989</v>
      </c>
      <c r="I14" s="28">
        <f>CompUpFactorLeb3!N29</f>
        <v>1.80431314309438</v>
      </c>
      <c r="J14" s="28">
        <f>CompUpFactorLeb3!O29</f>
        <v>1.7291063944498699</v>
      </c>
      <c r="K14" s="28">
        <f>CompUpFactorLeb3!P29</f>
        <v>1.7746755441029869</v>
      </c>
      <c r="L14" s="28">
        <f>CompUpFactorLeb3!Q29</f>
        <v>1.7777524312337238</v>
      </c>
      <c r="M14" s="28">
        <f>CompUpFactorLeb3!R29</f>
        <v>1.8263619581858315</v>
      </c>
      <c r="N14" s="28">
        <f>CompUpFactorLeb3!S29</f>
        <v>1.794500096638997</v>
      </c>
      <c r="O14" s="28">
        <f>CompUpFactorLeb3!T29</f>
        <v>1.8441563526789344</v>
      </c>
      <c r="P14" s="28">
        <f>CompUpFactorLeb3!U29</f>
        <v>1.841176732381185</v>
      </c>
      <c r="Q14" s="28">
        <f>CompUpFactorLeb3!V29</f>
        <v>1.8937502781550091</v>
      </c>
      <c r="R14" s="28">
        <f>CompUpFactorLeb3!W29</f>
        <v>1.8444175720214844</v>
      </c>
      <c r="S14" s="28">
        <f>CompUpFactorLeb3!X29</f>
        <v>1.8971936702728271</v>
      </c>
      <c r="T14" s="28">
        <f>CompUpFactorLeb3!Y29</f>
        <v>1.7862892150878906</v>
      </c>
      <c r="U14" s="28">
        <f>CompUpFactorLeb3!Z29</f>
        <v>1.8354322910308838</v>
      </c>
    </row>
    <row r="15">
      <c r="A15">
        <v>0.93</v>
      </c>
      <c r="B15" s="28">
        <f>CompUpFactorLeb3!G30</f>
        <v>1.4869262933731076</v>
      </c>
      <c r="C15" s="28">
        <f>CompUpFactorLeb3!H30</f>
        <v>1.5139777541160579</v>
      </c>
      <c r="D15" s="28">
        <f>CompUpFactorLeb3!I30</f>
        <v>1.4462190151214604</v>
      </c>
      <c r="E15" s="28">
        <f>CompUpFactorLeb3!J30</f>
        <v>1.4710089604059862</v>
      </c>
      <c r="F15" s="28">
        <f>CompUpFactorLeb3!K30</f>
        <v>1.7955074310302732</v>
      </c>
      <c r="G15" s="28">
        <f>CompUpFactorLeb3!L30</f>
        <v>1.8397022883097329</v>
      </c>
      <c r="H15" s="28">
        <f>CompUpFactorLeb3!M30</f>
        <v>1.8516256809234612</v>
      </c>
      <c r="I15" s="28">
        <f>CompUpFactorLeb3!N30</f>
        <v>1.8989382187525425</v>
      </c>
      <c r="J15" s="28">
        <f>CompUpFactorLeb3!O30</f>
        <v>1.8202446937561036</v>
      </c>
      <c r="K15" s="28">
        <f>CompUpFactorLeb3!P30</f>
        <v>1.8658138434092204</v>
      </c>
      <c r="L15" s="28">
        <f>CompUpFactorLeb3!Q30</f>
        <v>1.8749714851379393</v>
      </c>
      <c r="M15" s="28">
        <f>CompUpFactorLeb3!R30</f>
        <v>1.9235810120900472</v>
      </c>
      <c r="N15" s="28">
        <f>CompUpFactorLeb3!S30</f>
        <v>1.8938126087188716</v>
      </c>
      <c r="O15" s="28">
        <f>CompUpFactorLeb3!T30</f>
        <v>1.9434688647588088</v>
      </c>
      <c r="P15" s="28">
        <f>CompUpFactorLeb3!U30</f>
        <v>1.946323823928833</v>
      </c>
      <c r="Q15" s="28">
        <f>CompUpFactorLeb3!V30</f>
        <v>1.9988973697026569</v>
      </c>
      <c r="R15" s="28">
        <f>CompUpFactorLeb3!W30</f>
        <v>1.9499697685241699</v>
      </c>
      <c r="S15" s="28">
        <f>CompUpFactorLeb3!X30</f>
        <v>2.0027458667755127</v>
      </c>
      <c r="T15" s="28">
        <f>CompUpFactorLeb3!Y30</f>
        <v>1.884575366973877</v>
      </c>
      <c r="U15" s="28">
        <f>CompUpFactorLeb3!Z30</f>
        <v>1.9337184429168701</v>
      </c>
    </row>
    <row r="16">
      <c r="A16">
        <v>0.94</v>
      </c>
      <c r="B16" s="28">
        <f>CompUpFactorLeb3!G31</f>
        <v>1.5410292148590083</v>
      </c>
      <c r="C16" s="28">
        <f>CompUpFactorLeb3!H31</f>
        <v>1.5680806756019587</v>
      </c>
      <c r="D16" s="28">
        <f>CompUpFactorLeb3!I31</f>
        <v>1.4957989056905117</v>
      </c>
      <c r="E16" s="28">
        <f>CompUpFactorLeb3!J31</f>
        <v>1.5205888509750372</v>
      </c>
      <c r="F16" s="28">
        <f>CompUpFactorLeb3!K31</f>
        <v>1.8838971455891924</v>
      </c>
      <c r="G16" s="28">
        <f>CompUpFactorLeb3!L31</f>
        <v>1.9280920028686519</v>
      </c>
      <c r="H16" s="28">
        <f>CompUpFactorLeb3!M31</f>
        <v>1.9462507565816236</v>
      </c>
      <c r="I16" s="28">
        <f>CompUpFactorLeb3!N31</f>
        <v>1.9935632944107049</v>
      </c>
      <c r="J16" s="28">
        <f>CompUpFactorLeb3!O31</f>
        <v>1.9113829930623374</v>
      </c>
      <c r="K16" s="28">
        <f>CompUpFactorLeb3!P31</f>
        <v>1.9569521427154541</v>
      </c>
      <c r="L16" s="28">
        <f>CompUpFactorLeb3!Q31</f>
        <v>1.9721905390421548</v>
      </c>
      <c r="M16" s="28">
        <f>CompUpFactorLeb3!R31</f>
        <v>2.0208000659942629</v>
      </c>
      <c r="N16" s="28">
        <f>CompUpFactorLeb3!S31</f>
        <v>1.9931251207987462</v>
      </c>
      <c r="O16" s="28">
        <f>CompUpFactorLeb3!T31</f>
        <v>2.0427813768386835</v>
      </c>
      <c r="P16" s="28">
        <f>CompUpFactorLeb3!U31</f>
        <v>2.051470915476481</v>
      </c>
      <c r="Q16" s="28">
        <f>CompUpFactorLeb3!V31</f>
        <v>2.1040444612503051</v>
      </c>
      <c r="R16" s="28">
        <f>CompUpFactorLeb3!W31</f>
        <v>2.0555219650268555</v>
      </c>
      <c r="S16" s="28">
        <f>CompUpFactorLeb3!X31</f>
        <v>2.1082980632781982</v>
      </c>
      <c r="T16" s="28">
        <f>CompUpFactorLeb3!Y31</f>
        <v>1.9828615188598633</v>
      </c>
      <c r="U16" s="28">
        <f>CompUpFactorLeb3!Z31</f>
        <v>2.0320045948028564</v>
      </c>
    </row>
    <row r="17">
      <c r="A17">
        <v>0.95</v>
      </c>
      <c r="B17" s="28">
        <f>CompUpFactorLeb3!G32</f>
        <v>1.5951321363449091</v>
      </c>
      <c r="C17" s="28">
        <f>CompUpFactorLeb3!H32</f>
        <v>1.6221835970878595</v>
      </c>
      <c r="D17" s="28">
        <f>CompUpFactorLeb3!I32</f>
        <v>1.5453787962595629</v>
      </c>
      <c r="E17" s="28">
        <f>CompUpFactorLeb3!J32</f>
        <v>1.5701687415440886</v>
      </c>
      <c r="F17" s="28">
        <f>CompUpFactorLeb3!K32</f>
        <v>1.9722868601481116</v>
      </c>
      <c r="G17" s="28">
        <f>CompUpFactorLeb3!L32</f>
        <v>2.0164817174275713</v>
      </c>
      <c r="H17" s="28">
        <f>CompUpFactorLeb3!M32</f>
        <v>2.0408758322397862</v>
      </c>
      <c r="I17" s="28">
        <f>CompUpFactorLeb3!N32</f>
        <v>2.0881883700688677</v>
      </c>
      <c r="J17" s="28">
        <f>CompUpFactorLeb3!O32</f>
        <v>2.0025212923685709</v>
      </c>
      <c r="K17" s="28">
        <f>CompUpFactorLeb3!P32</f>
        <v>2.0480904420216879</v>
      </c>
      <c r="L17" s="28">
        <f>CompUpFactorLeb3!Q32</f>
        <v>2.0694095929463705</v>
      </c>
      <c r="M17" s="28">
        <f>CompUpFactorLeb3!R32</f>
        <v>2.1180191198984781</v>
      </c>
      <c r="N17" s="28">
        <f>CompUpFactorLeb3!S32</f>
        <v>2.0924376328786209</v>
      </c>
      <c r="O17" s="28">
        <f>CompUpFactorLeb3!T32</f>
        <v>2.1420938889185583</v>
      </c>
      <c r="P17" s="28">
        <f>CompUpFactorLeb3!U32</f>
        <v>2.1566180070241292</v>
      </c>
      <c r="Q17" s="28">
        <f>CompUpFactorLeb3!V32</f>
        <v>2.2091915527979533</v>
      </c>
      <c r="R17" s="28">
        <f>CompUpFactorLeb3!W32</f>
        <v>2.161074161529541</v>
      </c>
      <c r="S17" s="28">
        <f>CompUpFactorLeb3!X32</f>
        <v>2.2138502597808838</v>
      </c>
      <c r="T17" s="28">
        <f>CompUpFactorLeb3!Y32</f>
        <v>2.0811476707458496</v>
      </c>
      <c r="U17" s="28">
        <f>CompUpFactorLeb3!Z32</f>
        <v>2.1302907466888428</v>
      </c>
    </row>
    <row r="18">
      <c r="A18">
        <v>0.96</v>
      </c>
      <c r="B18" s="28">
        <f>CompUpFactorLeb3!G33</f>
        <v>1.6492350578308099</v>
      </c>
      <c r="C18" s="28">
        <f>CompUpFactorLeb3!H33</f>
        <v>1.6762865185737603</v>
      </c>
      <c r="D18" s="28">
        <f>CompUpFactorLeb3!I33</f>
        <v>1.5949586868286141</v>
      </c>
      <c r="E18" s="28">
        <f>CompUpFactorLeb3!J33</f>
        <v>1.6197486321131396</v>
      </c>
      <c r="F18" s="28">
        <f>CompUpFactorLeb3!K33</f>
        <v>2.0606765747070308</v>
      </c>
      <c r="G18" s="28">
        <f>CompUpFactorLeb3!L33</f>
        <v>2.1048714319864903</v>
      </c>
      <c r="H18" s="28">
        <f>CompUpFactorLeb3!M33</f>
        <v>2.1355009078979488</v>
      </c>
      <c r="I18" s="28">
        <f>CompUpFactorLeb3!N33</f>
        <v>2.1828134457270298</v>
      </c>
      <c r="J18" s="28">
        <f>CompUpFactorLeb3!O33</f>
        <v>2.0936595916748044</v>
      </c>
      <c r="K18" s="28">
        <f>CompUpFactorLeb3!P33</f>
        <v>2.139228741327921</v>
      </c>
      <c r="L18" s="28">
        <f>CompUpFactorLeb3!Q33</f>
        <v>2.1666286468505862</v>
      </c>
      <c r="M18" s="28">
        <f>CompUpFactorLeb3!R33</f>
        <v>2.2152381738026943</v>
      </c>
      <c r="N18" s="28">
        <f>CompUpFactorLeb3!S33</f>
        <v>2.1917501449584957</v>
      </c>
      <c r="O18" s="28">
        <f>CompUpFactorLeb3!T33</f>
        <v>2.2414064009984331</v>
      </c>
      <c r="P18" s="28">
        <f>CompUpFactorLeb3!U33</f>
        <v>2.2617650985717774</v>
      </c>
      <c r="Q18" s="28">
        <f>CompUpFactorLeb3!V33</f>
        <v>2.3143386443456015</v>
      </c>
      <c r="R18" s="28">
        <f>CompUpFactorLeb3!W33</f>
        <v>2.2666263580322266</v>
      </c>
      <c r="S18" s="28">
        <f>CompUpFactorLeb3!X33</f>
        <v>2.3194024562835693</v>
      </c>
      <c r="T18" s="28">
        <f>CompUpFactorLeb3!Y33</f>
        <v>2.1794338226318359</v>
      </c>
      <c r="U18" s="28">
        <f>CompUpFactorLeb3!Z33</f>
        <v>2.2285768985748291</v>
      </c>
    </row>
    <row r="19">
      <c r="A19">
        <v>0.97</v>
      </c>
      <c r="B19" s="28">
        <f>CompUpFactorLeb3!G34</f>
        <v>1.7033379793167107</v>
      </c>
      <c r="C19" s="28">
        <f>CompUpFactorLeb3!H34</f>
        <v>1.7303894400596611</v>
      </c>
      <c r="D19" s="28">
        <f>CompUpFactorLeb3!I34</f>
        <v>1.6445385773976653</v>
      </c>
      <c r="E19" s="28">
        <f>CompUpFactorLeb3!J34</f>
        <v>1.669328522682191</v>
      </c>
      <c r="F19" s="28">
        <f>CompUpFactorLeb3!K34</f>
        <v>2.1490662892659502</v>
      </c>
      <c r="G19" s="28">
        <f>CompUpFactorLeb3!L34</f>
        <v>2.1932611465454102</v>
      </c>
      <c r="H19" s="28">
        <f>CompUpFactorLeb3!M34</f>
        <v>2.2301259835561114</v>
      </c>
      <c r="I19" s="28">
        <f>CompUpFactorLeb3!N34</f>
        <v>2.2774385213851929</v>
      </c>
      <c r="J19" s="28">
        <f>CompUpFactorLeb3!O34</f>
        <v>2.1847978909810379</v>
      </c>
      <c r="K19" s="28">
        <f>CompUpFactorLeb3!P34</f>
        <v>2.2303670406341549</v>
      </c>
      <c r="L19" s="28">
        <f>CompUpFactorLeb3!Q34</f>
        <v>2.2638477007548019</v>
      </c>
      <c r="M19" s="28">
        <f>CompUpFactorLeb3!R34</f>
        <v>2.3124572277069095</v>
      </c>
      <c r="N19" s="28">
        <f>CompUpFactorLeb3!S34</f>
        <v>2.2910626570383705</v>
      </c>
      <c r="O19" s="28">
        <f>CompUpFactorLeb3!T34</f>
        <v>2.3407189130783079</v>
      </c>
      <c r="P19" s="28">
        <f>CompUpFactorLeb3!U34</f>
        <v>2.3669121901194257</v>
      </c>
      <c r="Q19" s="28">
        <f>CompUpFactorLeb3!V34</f>
        <v>2.4194857358932498</v>
      </c>
      <c r="R19" s="28">
        <f>CompUpFactorLeb3!W34</f>
        <v>2.3721785545349121</v>
      </c>
      <c r="S19" s="28">
        <f>CompUpFactorLeb3!X34</f>
        <v>2.4249546527862549</v>
      </c>
      <c r="T19" s="28">
        <f>CompUpFactorLeb3!Y34</f>
        <v>2.2777199745178223</v>
      </c>
      <c r="U19" s="28">
        <f>CompUpFactorLeb3!Z34</f>
        <v>2.3268630504608154</v>
      </c>
    </row>
    <row r="20">
      <c r="A20">
        <v>0.98</v>
      </c>
      <c r="B20" s="28">
        <f>CompUpFactorLeb3!G35</f>
        <v>1.7574409008026115</v>
      </c>
      <c r="C20" s="28">
        <f>CompUpFactorLeb3!H35</f>
        <v>1.7844923615455623</v>
      </c>
      <c r="D20" s="28">
        <f>CompUpFactorLeb3!I35</f>
        <v>1.6941184679667165</v>
      </c>
      <c r="E20" s="28">
        <f>CompUpFactorLeb3!J35</f>
        <v>1.7189084132512416</v>
      </c>
      <c r="F20" s="28">
        <f>CompUpFactorLeb3!K35</f>
        <v>2.2374560038248696</v>
      </c>
      <c r="G20" s="28">
        <f>CompUpFactorLeb3!L35</f>
        <v>2.2816508611043291</v>
      </c>
      <c r="H20" s="28">
        <f>CompUpFactorLeb3!M35</f>
        <v>2.3247510592142739</v>
      </c>
      <c r="I20" s="28">
        <f>CompUpFactorLeb3!N35</f>
        <v>2.372063597043355</v>
      </c>
      <c r="J20" s="28">
        <f>CompUpFactorLeb3!O35</f>
        <v>2.2759361902872715</v>
      </c>
      <c r="K20" s="28">
        <f>CompUpFactorLeb3!P35</f>
        <v>2.3215053399403889</v>
      </c>
      <c r="L20" s="28">
        <f>CompUpFactorLeb3!Q35</f>
        <v>2.3610667546590176</v>
      </c>
      <c r="M20" s="28">
        <f>CompUpFactorLeb3!R35</f>
        <v>2.4096762816111248</v>
      </c>
      <c r="N20" s="28">
        <f>CompUpFactorLeb3!S35</f>
        <v>2.3903751691182453</v>
      </c>
      <c r="O20" s="28">
        <f>CompUpFactorLeb3!T35</f>
        <v>2.4400314251581827</v>
      </c>
      <c r="P20" s="28">
        <f>CompUpFactorLeb3!U35</f>
        <v>2.4720592816670739</v>
      </c>
      <c r="Q20" s="28">
        <f>CompUpFactorLeb3!V35</f>
        <v>2.5246328274408976</v>
      </c>
      <c r="R20" s="28">
        <f>CompUpFactorLeb3!W35</f>
        <v>2.4777307510375977</v>
      </c>
      <c r="S20" s="28">
        <f>CompUpFactorLeb3!X35</f>
        <v>2.5305068492889404</v>
      </c>
      <c r="T20" s="28">
        <f>CompUpFactorLeb3!Y35</f>
        <v>2.3760061264038086</v>
      </c>
      <c r="U20" s="28">
        <f>CompUpFactorLeb3!Z35</f>
        <v>2.4251492023468018</v>
      </c>
    </row>
    <row r="21">
      <c r="A21">
        <v>0.99</v>
      </c>
      <c r="B21" s="28">
        <f>CompUpFactorLeb3!G36</f>
        <v>1.8115438222885132</v>
      </c>
      <c r="C21" s="28">
        <f>CompUpFactorLeb3!H36</f>
        <v>1.9530880451202393</v>
      </c>
      <c r="D21" s="28">
        <f>CompUpFactorLeb3!I36</f>
        <v>1.7436983585357666</v>
      </c>
      <c r="E21" s="28">
        <f>CompUpFactorLeb3!J36</f>
        <v>1.8698183298110962</v>
      </c>
      <c r="F21" s="28">
        <f>CompUpFactorLeb3!K36</f>
        <v>2.3258457183837891</v>
      </c>
      <c r="G21" s="28">
        <f>CompUpFactorLeb3!L36</f>
        <v>2.8522524833679199</v>
      </c>
      <c r="H21" s="28">
        <f>CompUpFactorLeb3!M36</f>
        <v>2.4193761348724365</v>
      </c>
      <c r="I21" s="28">
        <f>CompUpFactorLeb3!N36</f>
        <v>2.9511773586273193</v>
      </c>
      <c r="J21" s="28">
        <f>CompUpFactorLeb3!O36</f>
        <v>2.3670744895935059</v>
      </c>
      <c r="K21" s="28">
        <f>CompUpFactorLeb3!P36</f>
        <v>2.7619655132293701</v>
      </c>
      <c r="L21" s="28">
        <f>CompUpFactorLeb3!Q36</f>
        <v>2.4582858085632324</v>
      </c>
      <c r="M21" s="28">
        <f>CompUpFactorLeb3!R36</f>
        <v>2.8687970638275146</v>
      </c>
      <c r="N21" s="28">
        <f>CompUpFactorLeb3!S36</f>
        <v>2.4896876811981201</v>
      </c>
      <c r="O21" s="28">
        <f>CompUpFactorLeb3!T36</f>
        <v>2.9245333671569824</v>
      </c>
      <c r="P21" s="28">
        <f>CompUpFactorLeb3!U36</f>
        <v>2.5772063732147217</v>
      </c>
      <c r="Q21" s="28">
        <f>CompUpFactorLeb3!V36</f>
        <v>3.0194549560546875</v>
      </c>
      <c r="R21" s="28">
        <f>CompUpFactorLeb3!W36</f>
        <v>2.5832829475402832</v>
      </c>
      <c r="S21" s="28">
        <f>CompUpFactorLeb3!X36</f>
        <v>3.0276229381561279</v>
      </c>
      <c r="T21" s="28">
        <f>CompUpFactorLeb3!Y36</f>
        <v>2.4742922782897949</v>
      </c>
      <c r="U21" s="28">
        <f>CompUpFactorLeb3!Z36</f>
        <v>2.9564487934112549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CompUpFactorLeb1</vt:lpstr>
      <vt:lpstr>Stata1</vt:lpstr>
      <vt:lpstr>upfactors991</vt:lpstr>
      <vt:lpstr>CompUpFactorLeb3</vt:lpstr>
      <vt:lpstr>upfactors993</vt:lpstr>
      <vt:lpstr>Stata3</vt:lpstr>
    </vt:vector>
  </TitlesOfParts>
  <Company>Student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Lydiaa</dc:creator>
  <cp:lastModifiedBy>Lydiaa</cp:lastModifiedBy>
  <dcterms:created xsi:type="dcterms:W3CDTF">2017-05-26T23:17:54Z</dcterms:created>
  <dcterms:modified xsi:type="dcterms:W3CDTF">2017-09-18T13:27:15Z</dcterms:modified>
</cp:coreProperties>
</file>