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80" yWindow="0" windowWidth="20376" windowHeight="12816" tabRatio="500" firstSheet="39" activeTab="40"/>
  </bookViews>
  <sheets>
    <sheet name="ReadMe" sheetId="55" r:id="rId1"/>
    <sheet name="1945" sheetId="1" r:id="rId2"/>
    <sheet name="1946" sheetId="2" r:id="rId3"/>
    <sheet name="1947" sheetId="3" r:id="rId4"/>
    <sheet name="1948" sheetId="4" r:id="rId5"/>
    <sheet name="1949" sheetId="5" r:id="rId6"/>
    <sheet name="1950" sheetId="6" r:id="rId7"/>
    <sheet name="1951" sheetId="7" r:id="rId8"/>
    <sheet name="1952" sheetId="8" r:id="rId9"/>
    <sheet name="1953" sheetId="9" r:id="rId10"/>
    <sheet name="1954" sheetId="10" r:id="rId11"/>
    <sheet name="1955" sheetId="11" r:id="rId12"/>
    <sheet name="1956" sheetId="12" r:id="rId13"/>
    <sheet name="1957" sheetId="13" r:id="rId14"/>
    <sheet name="1958" sheetId="14" r:id="rId15"/>
    <sheet name="1959" sheetId="15" r:id="rId16"/>
    <sheet name="1960" sheetId="16" r:id="rId17"/>
    <sheet name="1961" sheetId="17" r:id="rId18"/>
    <sheet name="1962" sheetId="18" r:id="rId19"/>
    <sheet name="1963" sheetId="19" r:id="rId20"/>
    <sheet name="1964" sheetId="20" r:id="rId21"/>
    <sheet name="1965" sheetId="21" r:id="rId22"/>
    <sheet name="1966" sheetId="22" r:id="rId23"/>
    <sheet name="1967" sheetId="23" r:id="rId24"/>
    <sheet name="1968" sheetId="24" r:id="rId25"/>
    <sheet name="1969" sheetId="25" r:id="rId26"/>
    <sheet name="1970" sheetId="26" r:id="rId27"/>
    <sheet name="1971" sheetId="27" r:id="rId28"/>
    <sheet name="1972" sheetId="28" r:id="rId29"/>
    <sheet name="1973" sheetId="29" r:id="rId30"/>
    <sheet name="1974" sheetId="30" r:id="rId31"/>
    <sheet name="1975" sheetId="31" r:id="rId32"/>
    <sheet name="1976" sheetId="32" r:id="rId33"/>
    <sheet name="1977" sheetId="33" r:id="rId34"/>
    <sheet name="1978" sheetId="34" r:id="rId35"/>
    <sheet name="1979" sheetId="35" r:id="rId36"/>
    <sheet name="1980" sheetId="36" r:id="rId37"/>
    <sheet name="1981" sheetId="37" r:id="rId38"/>
    <sheet name="1982" sheetId="38" r:id="rId39"/>
    <sheet name="1983" sheetId="39" r:id="rId40"/>
    <sheet name="1984" sheetId="40" r:id="rId41"/>
    <sheet name="1985" sheetId="41" r:id="rId42"/>
    <sheet name="1986" sheetId="42" r:id="rId43"/>
    <sheet name="1987" sheetId="43" r:id="rId44"/>
    <sheet name="1988" sheetId="44" r:id="rId45"/>
    <sheet name="1989" sheetId="45" r:id="rId46"/>
    <sheet name="1990" sheetId="46" r:id="rId47"/>
    <sheet name="1991" sheetId="47" r:id="rId48"/>
    <sheet name="1992" sheetId="48" r:id="rId49"/>
    <sheet name="1993" sheetId="49" r:id="rId50"/>
    <sheet name="1994" sheetId="50" r:id="rId51"/>
    <sheet name="1995" sheetId="51" r:id="rId52"/>
    <sheet name="1996" sheetId="52" r:id="rId53"/>
    <sheet name="1997" sheetId="53" r:id="rId54"/>
    <sheet name="1998" sheetId="54" r:id="rId55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9" i="53" l="1"/>
  <c r="J54" i="53"/>
  <c r="J44" i="53"/>
  <c r="J49" i="53"/>
  <c r="L20" i="1"/>
  <c r="L21" i="1"/>
  <c r="L22" i="1"/>
  <c r="L23" i="1"/>
  <c r="L24" i="1"/>
  <c r="L25" i="1"/>
  <c r="L26" i="1"/>
  <c r="L27" i="1"/>
  <c r="L28" i="1"/>
  <c r="K20" i="1"/>
  <c r="K21" i="1"/>
  <c r="K22" i="1"/>
  <c r="K23" i="1"/>
  <c r="K24" i="1"/>
  <c r="K25" i="1"/>
  <c r="K26" i="1"/>
  <c r="K27" i="1"/>
  <c r="K28" i="1"/>
  <c r="N20" i="1"/>
  <c r="N21" i="1"/>
  <c r="N22" i="1"/>
  <c r="N23" i="1"/>
  <c r="N24" i="1"/>
  <c r="N25" i="1"/>
  <c r="N26" i="1"/>
  <c r="N27" i="1"/>
  <c r="N28" i="1"/>
  <c r="L19" i="1"/>
  <c r="K19" i="1"/>
  <c r="N19" i="1"/>
  <c r="K30" i="1"/>
  <c r="M20" i="1"/>
  <c r="M21" i="1"/>
  <c r="M22" i="1"/>
  <c r="M23" i="1"/>
  <c r="M24" i="1"/>
  <c r="M25" i="1"/>
  <c r="M26" i="1"/>
  <c r="M27" i="1"/>
  <c r="M28" i="1"/>
  <c r="M19" i="1"/>
  <c r="I5" i="21"/>
  <c r="L7" i="21"/>
  <c r="K7" i="21"/>
  <c r="K9" i="54"/>
  <c r="L7" i="54"/>
  <c r="K7" i="54"/>
  <c r="N7" i="54"/>
  <c r="M7" i="54"/>
  <c r="L6" i="54"/>
  <c r="K6" i="54"/>
  <c r="N6" i="54"/>
  <c r="M6" i="54"/>
  <c r="L5" i="54"/>
  <c r="K5" i="54"/>
  <c r="N5" i="54"/>
  <c r="M5" i="54"/>
  <c r="L4" i="54"/>
  <c r="K4" i="54"/>
  <c r="N4" i="54"/>
  <c r="M4" i="54"/>
  <c r="L6" i="53"/>
  <c r="L7" i="53"/>
  <c r="K6" i="53"/>
  <c r="K7" i="53"/>
  <c r="N6" i="53"/>
  <c r="K5" i="53"/>
  <c r="M5" i="53"/>
  <c r="K4" i="53"/>
  <c r="M4" i="53"/>
  <c r="N7" i="53"/>
  <c r="M7" i="53"/>
  <c r="M6" i="53"/>
  <c r="L5" i="53"/>
  <c r="N5" i="53"/>
  <c r="L4" i="53"/>
  <c r="N4" i="53"/>
  <c r="L7" i="51"/>
  <c r="K7" i="51"/>
  <c r="N7" i="51"/>
  <c r="M7" i="51"/>
  <c r="L6" i="51"/>
  <c r="K6" i="51"/>
  <c r="N6" i="51"/>
  <c r="M6" i="51"/>
  <c r="L5" i="51"/>
  <c r="K5" i="51"/>
  <c r="N5" i="51"/>
  <c r="M5" i="51"/>
  <c r="L4" i="51"/>
  <c r="K4" i="51"/>
  <c r="N4" i="51"/>
  <c r="M4" i="51"/>
  <c r="L7" i="50"/>
  <c r="K7" i="50"/>
  <c r="N7" i="50"/>
  <c r="M7" i="50"/>
  <c r="L6" i="50"/>
  <c r="K6" i="50"/>
  <c r="N6" i="50"/>
  <c r="M6" i="50"/>
  <c r="L5" i="50"/>
  <c r="K5" i="50"/>
  <c r="N5" i="50"/>
  <c r="M5" i="50"/>
  <c r="L4" i="50"/>
  <c r="K4" i="50"/>
  <c r="N4" i="50"/>
  <c r="M4" i="50"/>
  <c r="L7" i="49"/>
  <c r="K7" i="49"/>
  <c r="N7" i="49"/>
  <c r="M7" i="49"/>
  <c r="L6" i="49"/>
  <c r="K6" i="49"/>
  <c r="N6" i="49"/>
  <c r="M6" i="49"/>
  <c r="L5" i="49"/>
  <c r="K5" i="49"/>
  <c r="N5" i="49"/>
  <c r="M5" i="49"/>
  <c r="L4" i="49"/>
  <c r="K4" i="49"/>
  <c r="N4" i="49"/>
  <c r="M4" i="49"/>
  <c r="L6" i="48"/>
  <c r="L7" i="48"/>
  <c r="K6" i="48"/>
  <c r="K7" i="48"/>
  <c r="N6" i="48"/>
  <c r="N7" i="48"/>
  <c r="M7" i="48"/>
  <c r="M6" i="48"/>
  <c r="L5" i="48"/>
  <c r="K5" i="48"/>
  <c r="N5" i="48"/>
  <c r="M5" i="48"/>
  <c r="L4" i="48"/>
  <c r="K4" i="48"/>
  <c r="N4" i="48"/>
  <c r="M4" i="48"/>
  <c r="L5" i="47"/>
  <c r="L6" i="47"/>
  <c r="L7" i="47"/>
  <c r="K5" i="47"/>
  <c r="K6" i="47"/>
  <c r="K7" i="47"/>
  <c r="N5" i="47"/>
  <c r="K4" i="47"/>
  <c r="M4" i="47"/>
  <c r="N7" i="47"/>
  <c r="M7" i="47"/>
  <c r="N6" i="47"/>
  <c r="M6" i="47"/>
  <c r="M5" i="47"/>
  <c r="L4" i="47"/>
  <c r="N4" i="47"/>
  <c r="L7" i="46"/>
  <c r="K7" i="46"/>
  <c r="N7" i="46"/>
  <c r="L4" i="46"/>
  <c r="L5" i="46"/>
  <c r="L6" i="46"/>
  <c r="K4" i="46"/>
  <c r="K5" i="46"/>
  <c r="K6" i="46"/>
  <c r="N4" i="46"/>
  <c r="M7" i="46"/>
  <c r="M4" i="46"/>
  <c r="N6" i="46"/>
  <c r="M6" i="46"/>
  <c r="N5" i="46"/>
  <c r="M5" i="46"/>
  <c r="K6" i="45"/>
  <c r="K7" i="45"/>
  <c r="M6" i="45"/>
  <c r="L5" i="45"/>
  <c r="L6" i="45"/>
  <c r="L7" i="45"/>
  <c r="K5" i="45"/>
  <c r="N5" i="45"/>
  <c r="N6" i="45"/>
  <c r="N7" i="45"/>
  <c r="L4" i="45"/>
  <c r="K4" i="45"/>
  <c r="N4" i="45"/>
  <c r="M5" i="45"/>
  <c r="M7" i="45"/>
  <c r="M4" i="45"/>
  <c r="K11" i="43"/>
  <c r="M11" i="43"/>
  <c r="L11" i="43"/>
  <c r="N11" i="43"/>
  <c r="L10" i="43"/>
  <c r="K10" i="43"/>
  <c r="N10" i="43"/>
  <c r="M10" i="43"/>
  <c r="L9" i="43"/>
  <c r="K9" i="43"/>
  <c r="N9" i="43"/>
  <c r="M9" i="43"/>
  <c r="L8" i="43"/>
  <c r="K8" i="43"/>
  <c r="N8" i="43"/>
  <c r="M8" i="43"/>
  <c r="L7" i="43"/>
  <c r="K7" i="43"/>
  <c r="N7" i="43"/>
  <c r="M7" i="43"/>
  <c r="L6" i="43"/>
  <c r="K6" i="43"/>
  <c r="N6" i="43"/>
  <c r="M6" i="43"/>
  <c r="L5" i="43"/>
  <c r="K5" i="43"/>
  <c r="N5" i="43"/>
  <c r="M5" i="43"/>
  <c r="L4" i="43"/>
  <c r="K4" i="43"/>
  <c r="N4" i="43"/>
  <c r="M4" i="43"/>
  <c r="L8" i="42"/>
  <c r="L9" i="42"/>
  <c r="L10" i="42"/>
  <c r="L11" i="42"/>
  <c r="K8" i="42"/>
  <c r="K9" i="42"/>
  <c r="K10" i="42"/>
  <c r="K11" i="42"/>
  <c r="N8" i="42"/>
  <c r="K6" i="42"/>
  <c r="K7" i="42"/>
  <c r="M6" i="42"/>
  <c r="G77" i="42"/>
  <c r="G76" i="42"/>
  <c r="K4" i="42"/>
  <c r="N11" i="42"/>
  <c r="M11" i="42"/>
  <c r="N10" i="42"/>
  <c r="M10" i="42"/>
  <c r="N9" i="42"/>
  <c r="M9" i="42"/>
  <c r="M8" i="42"/>
  <c r="L7" i="42"/>
  <c r="N7" i="42"/>
  <c r="M7" i="42"/>
  <c r="L6" i="42"/>
  <c r="N6" i="42"/>
  <c r="H77" i="42"/>
  <c r="L5" i="42"/>
  <c r="K5" i="42"/>
  <c r="N5" i="42"/>
  <c r="M5" i="42"/>
  <c r="H76" i="42"/>
  <c r="L4" i="42"/>
  <c r="N4" i="42"/>
  <c r="M4" i="42"/>
  <c r="L9" i="41"/>
  <c r="L10" i="41"/>
  <c r="L11" i="41"/>
  <c r="K9" i="41"/>
  <c r="K10" i="41"/>
  <c r="K11" i="41"/>
  <c r="N9" i="41"/>
  <c r="L4" i="41"/>
  <c r="L5" i="41"/>
  <c r="L6" i="41"/>
  <c r="L7" i="41"/>
  <c r="L8" i="41"/>
  <c r="K4" i="41"/>
  <c r="K5" i="41"/>
  <c r="K6" i="41"/>
  <c r="K7" i="41"/>
  <c r="K8" i="41"/>
  <c r="N4" i="41"/>
  <c r="N11" i="41"/>
  <c r="M11" i="41"/>
  <c r="N10" i="41"/>
  <c r="M10" i="41"/>
  <c r="M9" i="41"/>
  <c r="N8" i="41"/>
  <c r="M8" i="41"/>
  <c r="N7" i="41"/>
  <c r="M7" i="41"/>
  <c r="N6" i="41"/>
  <c r="M6" i="41"/>
  <c r="N5" i="41"/>
  <c r="M5" i="41"/>
  <c r="M4" i="41"/>
  <c r="L8" i="40"/>
  <c r="L9" i="40"/>
  <c r="L10" i="40"/>
  <c r="L11" i="40"/>
  <c r="K8" i="40"/>
  <c r="K9" i="40"/>
  <c r="K10" i="40"/>
  <c r="K11" i="40"/>
  <c r="N8" i="40"/>
  <c r="K4" i="40"/>
  <c r="K5" i="40"/>
  <c r="K6" i="40"/>
  <c r="K7" i="40"/>
  <c r="M4" i="40"/>
  <c r="N11" i="40"/>
  <c r="M11" i="40"/>
  <c r="N10" i="40"/>
  <c r="M10" i="40"/>
  <c r="N9" i="40"/>
  <c r="M9" i="40"/>
  <c r="M8" i="40"/>
  <c r="L7" i="40"/>
  <c r="N7" i="40"/>
  <c r="M7" i="40"/>
  <c r="L6" i="40"/>
  <c r="N6" i="40"/>
  <c r="M6" i="40"/>
  <c r="L5" i="40"/>
  <c r="N5" i="40"/>
  <c r="M5" i="40"/>
  <c r="L4" i="40"/>
  <c r="N4" i="40"/>
  <c r="L5" i="39"/>
  <c r="L6" i="39"/>
  <c r="L7" i="39"/>
  <c r="L8" i="39"/>
  <c r="L9" i="39"/>
  <c r="L10" i="39"/>
  <c r="L11" i="39"/>
  <c r="K5" i="39"/>
  <c r="K6" i="39"/>
  <c r="K7" i="39"/>
  <c r="K8" i="39"/>
  <c r="K9" i="39"/>
  <c r="K10" i="39"/>
  <c r="K11" i="39"/>
  <c r="N5" i="39"/>
  <c r="N6" i="39"/>
  <c r="N7" i="39"/>
  <c r="N8" i="39"/>
  <c r="N9" i="39"/>
  <c r="N10" i="39"/>
  <c r="N11" i="39"/>
  <c r="L4" i="39"/>
  <c r="K4" i="39"/>
  <c r="N4" i="39"/>
  <c r="M5" i="39"/>
  <c r="M6" i="39"/>
  <c r="M7" i="39"/>
  <c r="M8" i="39"/>
  <c r="M9" i="39"/>
  <c r="M10" i="39"/>
  <c r="M11" i="39"/>
  <c r="M4" i="39"/>
  <c r="L5" i="38"/>
  <c r="L6" i="38"/>
  <c r="L7" i="38"/>
  <c r="L8" i="38"/>
  <c r="L9" i="38"/>
  <c r="L10" i="38"/>
  <c r="L11" i="38"/>
  <c r="L12" i="38"/>
  <c r="L13" i="38"/>
  <c r="L14" i="38"/>
  <c r="L15" i="38"/>
  <c r="L16" i="38"/>
  <c r="K5" i="38"/>
  <c r="K6" i="38"/>
  <c r="K7" i="38"/>
  <c r="K8" i="38"/>
  <c r="K9" i="38"/>
  <c r="K10" i="38"/>
  <c r="K11" i="38"/>
  <c r="K12" i="38"/>
  <c r="K13" i="38"/>
  <c r="K14" i="38"/>
  <c r="K15" i="38"/>
  <c r="K16" i="38"/>
  <c r="N5" i="38"/>
  <c r="N6" i="38"/>
  <c r="N7" i="38"/>
  <c r="N8" i="38"/>
  <c r="N9" i="38"/>
  <c r="N10" i="38"/>
  <c r="N11" i="38"/>
  <c r="N12" i="38"/>
  <c r="N13" i="38"/>
  <c r="N14" i="38"/>
  <c r="N15" i="38"/>
  <c r="N16" i="38"/>
  <c r="L4" i="38"/>
  <c r="K4" i="38"/>
  <c r="N4" i="38"/>
  <c r="M5" i="38"/>
  <c r="M6" i="38"/>
  <c r="M7" i="38"/>
  <c r="M8" i="38"/>
  <c r="M9" i="38"/>
  <c r="M10" i="38"/>
  <c r="M11" i="38"/>
  <c r="M12" i="38"/>
  <c r="M13" i="38"/>
  <c r="M14" i="38"/>
  <c r="M15" i="38"/>
  <c r="M16" i="38"/>
  <c r="M4" i="38"/>
  <c r="L9" i="37"/>
  <c r="L10" i="37"/>
  <c r="L11" i="37"/>
  <c r="L12" i="37"/>
  <c r="L13" i="37"/>
  <c r="L14" i="37"/>
  <c r="L15" i="37"/>
  <c r="K9" i="37"/>
  <c r="K10" i="37"/>
  <c r="K11" i="37"/>
  <c r="K12" i="37"/>
  <c r="K13" i="37"/>
  <c r="K14" i="37"/>
  <c r="K15" i="37"/>
  <c r="N9" i="37"/>
  <c r="M9" i="37"/>
  <c r="L5" i="37"/>
  <c r="L6" i="37"/>
  <c r="L7" i="37"/>
  <c r="L8" i="37"/>
  <c r="K5" i="37"/>
  <c r="K6" i="37"/>
  <c r="K7" i="37"/>
  <c r="K8" i="37"/>
  <c r="N5" i="37"/>
  <c r="N6" i="37"/>
  <c r="N7" i="37"/>
  <c r="N8" i="37"/>
  <c r="N10" i="37"/>
  <c r="N11" i="37"/>
  <c r="N12" i="37"/>
  <c r="N13" i="37"/>
  <c r="N14" i="37"/>
  <c r="N15" i="37"/>
  <c r="L4" i="37"/>
  <c r="K4" i="37"/>
  <c r="N4" i="37"/>
  <c r="M5" i="37"/>
  <c r="M6" i="37"/>
  <c r="M7" i="37"/>
  <c r="M8" i="37"/>
  <c r="M10" i="37"/>
  <c r="M11" i="37"/>
  <c r="M12" i="37"/>
  <c r="M13" i="37"/>
  <c r="M14" i="37"/>
  <c r="M15" i="37"/>
  <c r="M4" i="37"/>
  <c r="L8" i="36"/>
  <c r="K8" i="36"/>
  <c r="N8" i="36"/>
  <c r="L4" i="36"/>
  <c r="L5" i="36"/>
  <c r="L6" i="36"/>
  <c r="L7" i="36"/>
  <c r="K4" i="36"/>
  <c r="K5" i="36"/>
  <c r="K6" i="36"/>
  <c r="K7" i="36"/>
  <c r="N4" i="36"/>
  <c r="M8" i="36"/>
  <c r="N7" i="36"/>
  <c r="M7" i="36"/>
  <c r="N6" i="36"/>
  <c r="M6" i="36"/>
  <c r="N5" i="36"/>
  <c r="M5" i="36"/>
  <c r="M4" i="36"/>
  <c r="K8" i="35"/>
  <c r="M8" i="35"/>
  <c r="L8" i="35"/>
  <c r="N8" i="35"/>
  <c r="L5" i="35"/>
  <c r="L6" i="35"/>
  <c r="L7" i="35"/>
  <c r="K5" i="35"/>
  <c r="K6" i="35"/>
  <c r="K7" i="35"/>
  <c r="N5" i="35"/>
  <c r="N6" i="35"/>
  <c r="N7" i="35"/>
  <c r="L4" i="35"/>
  <c r="K4" i="35"/>
  <c r="N4" i="35"/>
  <c r="M5" i="35"/>
  <c r="M6" i="35"/>
  <c r="M7" i="35"/>
  <c r="M4" i="35"/>
  <c r="K5" i="34"/>
  <c r="K6" i="34"/>
  <c r="K7" i="34"/>
  <c r="K8" i="34"/>
  <c r="K9" i="34"/>
  <c r="K10" i="34"/>
  <c r="K11" i="34"/>
  <c r="K12" i="34"/>
  <c r="K13" i="34"/>
  <c r="M5" i="34"/>
  <c r="L4" i="34"/>
  <c r="L5" i="34"/>
  <c r="L6" i="34"/>
  <c r="L7" i="34"/>
  <c r="L8" i="34"/>
  <c r="L9" i="34"/>
  <c r="L10" i="34"/>
  <c r="L11" i="34"/>
  <c r="L12" i="34"/>
  <c r="L13" i="34"/>
  <c r="K4" i="34"/>
  <c r="N4" i="34"/>
  <c r="N13" i="34"/>
  <c r="M13" i="34"/>
  <c r="N12" i="34"/>
  <c r="M12" i="34"/>
  <c r="N11" i="34"/>
  <c r="M11" i="34"/>
  <c r="N10" i="34"/>
  <c r="M10" i="34"/>
  <c r="N9" i="34"/>
  <c r="M9" i="34"/>
  <c r="N8" i="34"/>
  <c r="M8" i="34"/>
  <c r="N7" i="34"/>
  <c r="M7" i="34"/>
  <c r="N6" i="34"/>
  <c r="M6" i="34"/>
  <c r="N5" i="34"/>
  <c r="M4" i="34"/>
  <c r="L4" i="33"/>
  <c r="L5" i="33"/>
  <c r="L6" i="33"/>
  <c r="L7" i="33"/>
  <c r="L8" i="33"/>
  <c r="L9" i="33"/>
  <c r="L10" i="33"/>
  <c r="L11" i="33"/>
  <c r="L12" i="33"/>
  <c r="L13" i="33"/>
  <c r="K4" i="33"/>
  <c r="K5" i="33"/>
  <c r="K6" i="33"/>
  <c r="K7" i="33"/>
  <c r="K8" i="33"/>
  <c r="K9" i="33"/>
  <c r="K10" i="33"/>
  <c r="K11" i="33"/>
  <c r="K12" i="33"/>
  <c r="K13" i="33"/>
  <c r="N4" i="33"/>
  <c r="M4" i="33"/>
  <c r="N13" i="33"/>
  <c r="M13" i="33"/>
  <c r="N12" i="33"/>
  <c r="M12" i="33"/>
  <c r="N11" i="33"/>
  <c r="M11" i="33"/>
  <c r="N10" i="33"/>
  <c r="M10" i="33"/>
  <c r="N9" i="33"/>
  <c r="M9" i="33"/>
  <c r="N8" i="33"/>
  <c r="M8" i="33"/>
  <c r="N7" i="33"/>
  <c r="M7" i="33"/>
  <c r="N6" i="33"/>
  <c r="M6" i="33"/>
  <c r="N5" i="33"/>
  <c r="M5" i="33"/>
  <c r="L12" i="32"/>
  <c r="L13" i="32"/>
  <c r="K12" i="32"/>
  <c r="K13" i="32"/>
  <c r="N12" i="32"/>
  <c r="G48" i="32"/>
  <c r="H48" i="32"/>
  <c r="L4" i="32"/>
  <c r="L5" i="32"/>
  <c r="L6" i="32"/>
  <c r="L7" i="32"/>
  <c r="L8" i="32"/>
  <c r="L9" i="32"/>
  <c r="L10" i="32"/>
  <c r="L11" i="32"/>
  <c r="K4" i="32"/>
  <c r="K5" i="32"/>
  <c r="K6" i="32"/>
  <c r="K7" i="32"/>
  <c r="K8" i="32"/>
  <c r="K9" i="32"/>
  <c r="K10" i="32"/>
  <c r="K11" i="32"/>
  <c r="N4" i="32"/>
  <c r="M4" i="32"/>
  <c r="N13" i="32"/>
  <c r="M13" i="32"/>
  <c r="M12" i="32"/>
  <c r="N11" i="32"/>
  <c r="M11" i="32"/>
  <c r="N10" i="32"/>
  <c r="M10" i="32"/>
  <c r="N9" i="32"/>
  <c r="M9" i="32"/>
  <c r="N8" i="32"/>
  <c r="M8" i="32"/>
  <c r="N7" i="32"/>
  <c r="M7" i="32"/>
  <c r="N6" i="32"/>
  <c r="M6" i="32"/>
  <c r="N5" i="32"/>
  <c r="M5" i="32"/>
  <c r="G59" i="31"/>
  <c r="H59" i="31"/>
  <c r="L4" i="31"/>
  <c r="L5" i="31"/>
  <c r="L6" i="31"/>
  <c r="L7" i="31"/>
  <c r="L8" i="31"/>
  <c r="L9" i="31"/>
  <c r="L10" i="31"/>
  <c r="L11" i="31"/>
  <c r="L12" i="31"/>
  <c r="L13" i="31"/>
  <c r="K4" i="31"/>
  <c r="K5" i="31"/>
  <c r="K6" i="31"/>
  <c r="K7" i="31"/>
  <c r="K8" i="31"/>
  <c r="K9" i="31"/>
  <c r="K10" i="31"/>
  <c r="K11" i="31"/>
  <c r="K12" i="31"/>
  <c r="K13" i="31"/>
  <c r="N4" i="31"/>
  <c r="M4" i="31"/>
  <c r="N13" i="31"/>
  <c r="M13" i="31"/>
  <c r="N12" i="31"/>
  <c r="M12" i="31"/>
  <c r="N11" i="31"/>
  <c r="M11" i="31"/>
  <c r="N10" i="31"/>
  <c r="M10" i="31"/>
  <c r="N9" i="31"/>
  <c r="M9" i="31"/>
  <c r="N8" i="31"/>
  <c r="M8" i="31"/>
  <c r="N7" i="31"/>
  <c r="M7" i="31"/>
  <c r="N6" i="31"/>
  <c r="M6" i="31"/>
  <c r="N5" i="31"/>
  <c r="M5" i="31"/>
  <c r="L13" i="30"/>
  <c r="K13" i="30"/>
  <c r="N13" i="30"/>
  <c r="L4" i="30"/>
  <c r="L5" i="30"/>
  <c r="L6" i="30"/>
  <c r="L7" i="30"/>
  <c r="L8" i="30"/>
  <c r="L9" i="30"/>
  <c r="L10" i="30"/>
  <c r="L11" i="30"/>
  <c r="L12" i="30"/>
  <c r="K4" i="30"/>
  <c r="K5" i="30"/>
  <c r="K6" i="30"/>
  <c r="K7" i="30"/>
  <c r="K8" i="30"/>
  <c r="K9" i="30"/>
  <c r="K10" i="30"/>
  <c r="K11" i="30"/>
  <c r="K12" i="30"/>
  <c r="N4" i="30"/>
  <c r="M4" i="30"/>
  <c r="M13" i="30"/>
  <c r="N12" i="30"/>
  <c r="M12" i="30"/>
  <c r="N11" i="30"/>
  <c r="M11" i="30"/>
  <c r="N10" i="30"/>
  <c r="M10" i="30"/>
  <c r="N9" i="30"/>
  <c r="M9" i="30"/>
  <c r="N8" i="30"/>
  <c r="M8" i="30"/>
  <c r="N7" i="30"/>
  <c r="M7" i="30"/>
  <c r="N6" i="30"/>
  <c r="M6" i="30"/>
  <c r="N5" i="30"/>
  <c r="M5" i="30"/>
  <c r="L9" i="29"/>
  <c r="L10" i="29"/>
  <c r="L11" i="29"/>
  <c r="L12" i="29"/>
  <c r="L13" i="29"/>
  <c r="K9" i="29"/>
  <c r="K10" i="29"/>
  <c r="K11" i="29"/>
  <c r="K12" i="29"/>
  <c r="K13" i="29"/>
  <c r="N9" i="29"/>
  <c r="L4" i="29"/>
  <c r="L5" i="29"/>
  <c r="L6" i="29"/>
  <c r="L7" i="29"/>
  <c r="L8" i="29"/>
  <c r="K4" i="29"/>
  <c r="K5" i="29"/>
  <c r="K6" i="29"/>
  <c r="K7" i="29"/>
  <c r="K8" i="29"/>
  <c r="N4" i="29"/>
  <c r="M4" i="29"/>
  <c r="N13" i="29"/>
  <c r="M13" i="29"/>
  <c r="N12" i="29"/>
  <c r="M12" i="29"/>
  <c r="N11" i="29"/>
  <c r="M11" i="29"/>
  <c r="N10" i="29"/>
  <c r="M10" i="29"/>
  <c r="M9" i="29"/>
  <c r="N8" i="29"/>
  <c r="M8" i="29"/>
  <c r="N7" i="29"/>
  <c r="M7" i="29"/>
  <c r="N6" i="29"/>
  <c r="M6" i="29"/>
  <c r="N5" i="29"/>
  <c r="M5" i="29"/>
  <c r="L7" i="28"/>
  <c r="L8" i="28"/>
  <c r="L9" i="28"/>
  <c r="L10" i="28"/>
  <c r="L11" i="28"/>
  <c r="L12" i="28"/>
  <c r="L13" i="28"/>
  <c r="K7" i="28"/>
  <c r="K8" i="28"/>
  <c r="K9" i="28"/>
  <c r="K10" i="28"/>
  <c r="K11" i="28"/>
  <c r="K12" i="28"/>
  <c r="K13" i="28"/>
  <c r="N7" i="28"/>
  <c r="K4" i="28"/>
  <c r="K5" i="28"/>
  <c r="K6" i="28"/>
  <c r="M4" i="28"/>
  <c r="N13" i="28"/>
  <c r="M13" i="28"/>
  <c r="N12" i="28"/>
  <c r="M12" i="28"/>
  <c r="N11" i="28"/>
  <c r="M11" i="28"/>
  <c r="N10" i="28"/>
  <c r="M10" i="28"/>
  <c r="N9" i="28"/>
  <c r="M9" i="28"/>
  <c r="N8" i="28"/>
  <c r="M8" i="28"/>
  <c r="M7" i="28"/>
  <c r="L6" i="28"/>
  <c r="N6" i="28"/>
  <c r="M6" i="28"/>
  <c r="L5" i="28"/>
  <c r="N5" i="28"/>
  <c r="M5" i="28"/>
  <c r="L4" i="28"/>
  <c r="N4" i="28"/>
  <c r="L13" i="27"/>
  <c r="K13" i="27"/>
  <c r="N13" i="27"/>
  <c r="L5" i="27"/>
  <c r="L6" i="27"/>
  <c r="L7" i="27"/>
  <c r="L8" i="27"/>
  <c r="L9" i="27"/>
  <c r="L10" i="27"/>
  <c r="L11" i="27"/>
  <c r="L12" i="27"/>
  <c r="K5" i="27"/>
  <c r="K6" i="27"/>
  <c r="K7" i="27"/>
  <c r="K8" i="27"/>
  <c r="K9" i="27"/>
  <c r="K10" i="27"/>
  <c r="K11" i="27"/>
  <c r="K12" i="27"/>
  <c r="N5" i="27"/>
  <c r="N6" i="27"/>
  <c r="N7" i="27"/>
  <c r="N8" i="27"/>
  <c r="N9" i="27"/>
  <c r="N10" i="27"/>
  <c r="N11" i="27"/>
  <c r="N12" i="27"/>
  <c r="L4" i="27"/>
  <c r="K4" i="27"/>
  <c r="N4" i="27"/>
  <c r="M5" i="27"/>
  <c r="M6" i="27"/>
  <c r="M7" i="27"/>
  <c r="M8" i="27"/>
  <c r="M9" i="27"/>
  <c r="M10" i="27"/>
  <c r="M11" i="27"/>
  <c r="M12" i="27"/>
  <c r="M13" i="27"/>
  <c r="M4" i="27"/>
  <c r="L8" i="26"/>
  <c r="L9" i="26"/>
  <c r="L10" i="26"/>
  <c r="L11" i="26"/>
  <c r="L12" i="26"/>
  <c r="K8" i="26"/>
  <c r="K9" i="26"/>
  <c r="K10" i="26"/>
  <c r="K11" i="26"/>
  <c r="K12" i="26"/>
  <c r="N8" i="26"/>
  <c r="K4" i="26"/>
  <c r="K5" i="26"/>
  <c r="K6" i="26"/>
  <c r="K7" i="26"/>
  <c r="M4" i="26"/>
  <c r="N12" i="26"/>
  <c r="M12" i="26"/>
  <c r="N11" i="26"/>
  <c r="M11" i="26"/>
  <c r="N10" i="26"/>
  <c r="M10" i="26"/>
  <c r="N9" i="26"/>
  <c r="M9" i="26"/>
  <c r="M8" i="26"/>
  <c r="L7" i="26"/>
  <c r="N7" i="26"/>
  <c r="M7" i="26"/>
  <c r="L6" i="26"/>
  <c r="N6" i="26"/>
  <c r="M6" i="26"/>
  <c r="L5" i="26"/>
  <c r="N5" i="26"/>
  <c r="M5" i="26"/>
  <c r="L4" i="26"/>
  <c r="N4" i="26"/>
  <c r="L4" i="25"/>
  <c r="L5" i="25"/>
  <c r="L6" i="25"/>
  <c r="L7" i="25"/>
  <c r="L8" i="25"/>
  <c r="L9" i="25"/>
  <c r="L10" i="25"/>
  <c r="L11" i="25"/>
  <c r="L12" i="25"/>
  <c r="K4" i="25"/>
  <c r="K5" i="25"/>
  <c r="K6" i="25"/>
  <c r="K7" i="25"/>
  <c r="K8" i="25"/>
  <c r="K9" i="25"/>
  <c r="K10" i="25"/>
  <c r="K11" i="25"/>
  <c r="K12" i="25"/>
  <c r="N4" i="25"/>
  <c r="M4" i="25"/>
  <c r="N12" i="25"/>
  <c r="M12" i="25"/>
  <c r="N11" i="25"/>
  <c r="M11" i="25"/>
  <c r="N10" i="25"/>
  <c r="M10" i="25"/>
  <c r="N9" i="25"/>
  <c r="M9" i="25"/>
  <c r="N8" i="25"/>
  <c r="M8" i="25"/>
  <c r="N7" i="25"/>
  <c r="M7" i="25"/>
  <c r="N6" i="25"/>
  <c r="M6" i="25"/>
  <c r="N5" i="25"/>
  <c r="M5" i="25"/>
  <c r="L4" i="24"/>
  <c r="L5" i="24"/>
  <c r="L6" i="24"/>
  <c r="L7" i="24"/>
  <c r="L8" i="24"/>
  <c r="L9" i="24"/>
  <c r="L10" i="24"/>
  <c r="L11" i="24"/>
  <c r="L12" i="24"/>
  <c r="K4" i="24"/>
  <c r="K5" i="24"/>
  <c r="K6" i="24"/>
  <c r="K7" i="24"/>
  <c r="K8" i="24"/>
  <c r="K9" i="24"/>
  <c r="K10" i="24"/>
  <c r="K11" i="24"/>
  <c r="K12" i="24"/>
  <c r="N4" i="24"/>
  <c r="N12" i="24"/>
  <c r="M12" i="24"/>
  <c r="N11" i="24"/>
  <c r="M11" i="24"/>
  <c r="N10" i="24"/>
  <c r="M10" i="24"/>
  <c r="N9" i="24"/>
  <c r="M9" i="24"/>
  <c r="N8" i="24"/>
  <c r="M8" i="24"/>
  <c r="N7" i="24"/>
  <c r="M7" i="24"/>
  <c r="N6" i="24"/>
  <c r="M6" i="24"/>
  <c r="N5" i="24"/>
  <c r="M5" i="24"/>
  <c r="M4" i="24"/>
  <c r="L4" i="23"/>
  <c r="L5" i="23"/>
  <c r="L6" i="23"/>
  <c r="L7" i="23"/>
  <c r="L8" i="23"/>
  <c r="L9" i="23"/>
  <c r="L10" i="23"/>
  <c r="L11" i="23"/>
  <c r="L12" i="23"/>
  <c r="K4" i="23"/>
  <c r="K5" i="23"/>
  <c r="K6" i="23"/>
  <c r="K7" i="23"/>
  <c r="K8" i="23"/>
  <c r="K9" i="23"/>
  <c r="K10" i="23"/>
  <c r="K11" i="23"/>
  <c r="K12" i="23"/>
  <c r="N4" i="23"/>
  <c r="N12" i="23"/>
  <c r="M12" i="23"/>
  <c r="N11" i="23"/>
  <c r="M11" i="23"/>
  <c r="N10" i="23"/>
  <c r="M10" i="23"/>
  <c r="N9" i="23"/>
  <c r="M9" i="23"/>
  <c r="N8" i="23"/>
  <c r="M8" i="23"/>
  <c r="N7" i="23"/>
  <c r="M7" i="23"/>
  <c r="N6" i="23"/>
  <c r="M6" i="23"/>
  <c r="N5" i="23"/>
  <c r="M5" i="23"/>
  <c r="M4" i="23"/>
  <c r="L12" i="22"/>
  <c r="L4" i="22"/>
  <c r="L5" i="22"/>
  <c r="L6" i="22"/>
  <c r="L7" i="22"/>
  <c r="L8" i="22"/>
  <c r="L9" i="22"/>
  <c r="L10" i="22"/>
  <c r="L11" i="22"/>
  <c r="K5" i="22"/>
  <c r="K6" i="22"/>
  <c r="K7" i="22"/>
  <c r="K8" i="22"/>
  <c r="K9" i="22"/>
  <c r="K10" i="22"/>
  <c r="K11" i="22"/>
  <c r="K12" i="22"/>
  <c r="K4" i="22"/>
  <c r="N12" i="22"/>
  <c r="M12" i="22"/>
  <c r="N11" i="22"/>
  <c r="M11" i="22"/>
  <c r="N10" i="22"/>
  <c r="M10" i="22"/>
  <c r="N9" i="22"/>
  <c r="M9" i="22"/>
  <c r="N8" i="22"/>
  <c r="M8" i="22"/>
  <c r="N7" i="22"/>
  <c r="M7" i="22"/>
  <c r="N6" i="22"/>
  <c r="M6" i="22"/>
  <c r="N5" i="22"/>
  <c r="M5" i="22"/>
  <c r="N4" i="22"/>
  <c r="M4" i="22"/>
  <c r="L10" i="21"/>
  <c r="L11" i="21"/>
  <c r="L12" i="21"/>
  <c r="K10" i="21"/>
  <c r="K11" i="21"/>
  <c r="K12" i="21"/>
  <c r="N10" i="21"/>
  <c r="L5" i="21"/>
  <c r="L6" i="21"/>
  <c r="L8" i="21"/>
  <c r="L9" i="21"/>
  <c r="K5" i="21"/>
  <c r="K6" i="21"/>
  <c r="K8" i="21"/>
  <c r="K9" i="21"/>
  <c r="N5" i="21"/>
  <c r="N6" i="21"/>
  <c r="N7" i="21"/>
  <c r="N8" i="21"/>
  <c r="N9" i="21"/>
  <c r="N11" i="21"/>
  <c r="N12" i="21"/>
  <c r="L4" i="21"/>
  <c r="K4" i="21"/>
  <c r="N4" i="21"/>
  <c r="M5" i="21"/>
  <c r="M6" i="21"/>
  <c r="M7" i="21"/>
  <c r="M8" i="21"/>
  <c r="M9" i="21"/>
  <c r="M10" i="21"/>
  <c r="M11" i="21"/>
  <c r="M12" i="21"/>
  <c r="M4" i="21"/>
  <c r="L10" i="20"/>
  <c r="L11" i="20"/>
  <c r="L12" i="20"/>
  <c r="L13" i="20"/>
  <c r="L14" i="20"/>
  <c r="K10" i="20"/>
  <c r="K11" i="20"/>
  <c r="K12" i="20"/>
  <c r="K13" i="20"/>
  <c r="K14" i="20"/>
  <c r="N10" i="20"/>
  <c r="L5" i="20"/>
  <c r="L6" i="20"/>
  <c r="L7" i="20"/>
  <c r="L8" i="20"/>
  <c r="L9" i="20"/>
  <c r="K5" i="20"/>
  <c r="K6" i="20"/>
  <c r="K7" i="20"/>
  <c r="K8" i="20"/>
  <c r="K9" i="20"/>
  <c r="N5" i="20"/>
  <c r="N6" i="20"/>
  <c r="N7" i="20"/>
  <c r="N8" i="20"/>
  <c r="N9" i="20"/>
  <c r="N11" i="20"/>
  <c r="N12" i="20"/>
  <c r="N13" i="20"/>
  <c r="N14" i="20"/>
  <c r="L4" i="20"/>
  <c r="K4" i="20"/>
  <c r="N4" i="20"/>
  <c r="M5" i="20"/>
  <c r="M6" i="20"/>
  <c r="M7" i="20"/>
  <c r="M8" i="20"/>
  <c r="M9" i="20"/>
  <c r="M10" i="20"/>
  <c r="M11" i="20"/>
  <c r="M12" i="20"/>
  <c r="M13" i="20"/>
  <c r="M14" i="20"/>
  <c r="M4" i="20"/>
  <c r="L13" i="19"/>
  <c r="K4" i="19"/>
  <c r="K13" i="19"/>
  <c r="N13" i="19"/>
  <c r="M13" i="19"/>
  <c r="L12" i="19"/>
  <c r="K12" i="19"/>
  <c r="N12" i="19"/>
  <c r="M12" i="19"/>
  <c r="L11" i="19"/>
  <c r="K11" i="19"/>
  <c r="N11" i="19"/>
  <c r="M11" i="19"/>
  <c r="L10" i="19"/>
  <c r="K10" i="19"/>
  <c r="N10" i="19"/>
  <c r="M10" i="19"/>
  <c r="L9" i="19"/>
  <c r="K9" i="19"/>
  <c r="N9" i="19"/>
  <c r="M9" i="19"/>
  <c r="L8" i="19"/>
  <c r="K8" i="19"/>
  <c r="N8" i="19"/>
  <c r="M8" i="19"/>
  <c r="L7" i="19"/>
  <c r="K7" i="19"/>
  <c r="N7" i="19"/>
  <c r="M7" i="19"/>
  <c r="L6" i="19"/>
  <c r="K6" i="19"/>
  <c r="N6" i="19"/>
  <c r="M6" i="19"/>
  <c r="L5" i="19"/>
  <c r="K5" i="19"/>
  <c r="N5" i="19"/>
  <c r="M5" i="19"/>
  <c r="L4" i="19"/>
  <c r="N4" i="19"/>
  <c r="M4" i="19"/>
  <c r="L13" i="18"/>
  <c r="K4" i="18"/>
  <c r="K13" i="18"/>
  <c r="N13" i="18"/>
  <c r="M13" i="18"/>
  <c r="L12" i="18"/>
  <c r="K12" i="18"/>
  <c r="N12" i="18"/>
  <c r="M12" i="18"/>
  <c r="L11" i="18"/>
  <c r="K11" i="18"/>
  <c r="N11" i="18"/>
  <c r="M11" i="18"/>
  <c r="L10" i="18"/>
  <c r="K10" i="18"/>
  <c r="N10" i="18"/>
  <c r="M10" i="18"/>
  <c r="L9" i="18"/>
  <c r="K9" i="18"/>
  <c r="N9" i="18"/>
  <c r="M9" i="18"/>
  <c r="L8" i="18"/>
  <c r="K8" i="18"/>
  <c r="N8" i="18"/>
  <c r="M8" i="18"/>
  <c r="L7" i="18"/>
  <c r="K7" i="18"/>
  <c r="N7" i="18"/>
  <c r="M7" i="18"/>
  <c r="L6" i="18"/>
  <c r="K6" i="18"/>
  <c r="N6" i="18"/>
  <c r="M6" i="18"/>
  <c r="L5" i="18"/>
  <c r="K5" i="18"/>
  <c r="N5" i="18"/>
  <c r="M5" i="18"/>
  <c r="L4" i="18"/>
  <c r="N4" i="18"/>
  <c r="M4" i="18"/>
  <c r="L13" i="17"/>
  <c r="L8" i="17"/>
  <c r="L4" i="17"/>
  <c r="L5" i="17"/>
  <c r="L6" i="17"/>
  <c r="L7" i="17"/>
  <c r="L9" i="17"/>
  <c r="L10" i="17"/>
  <c r="L11" i="17"/>
  <c r="L12" i="17"/>
  <c r="K5" i="17"/>
  <c r="K6" i="17"/>
  <c r="K7" i="17"/>
  <c r="K8" i="17"/>
  <c r="K9" i="17"/>
  <c r="K10" i="17"/>
  <c r="K11" i="17"/>
  <c r="K12" i="17"/>
  <c r="K13" i="17"/>
  <c r="K4" i="17"/>
  <c r="N13" i="17"/>
  <c r="M13" i="17"/>
  <c r="N12" i="17"/>
  <c r="M12" i="17"/>
  <c r="N11" i="17"/>
  <c r="M11" i="17"/>
  <c r="N10" i="17"/>
  <c r="M10" i="17"/>
  <c r="N9" i="17"/>
  <c r="M9" i="17"/>
  <c r="N8" i="17"/>
  <c r="M8" i="17"/>
  <c r="N7" i="17"/>
  <c r="M7" i="17"/>
  <c r="N6" i="17"/>
  <c r="M6" i="17"/>
  <c r="N5" i="17"/>
  <c r="M5" i="17"/>
  <c r="N4" i="17"/>
  <c r="M4" i="17"/>
  <c r="L4" i="16"/>
  <c r="L5" i="16"/>
  <c r="L6" i="16"/>
  <c r="L7" i="16"/>
  <c r="L8" i="16"/>
  <c r="L9" i="16"/>
  <c r="L10" i="16"/>
  <c r="L11" i="16"/>
  <c r="L12" i="16"/>
  <c r="L13" i="16"/>
  <c r="K4" i="16"/>
  <c r="K5" i="16"/>
  <c r="K6" i="16"/>
  <c r="K7" i="16"/>
  <c r="K8" i="16"/>
  <c r="K9" i="16"/>
  <c r="K10" i="16"/>
  <c r="K11" i="16"/>
  <c r="K12" i="16"/>
  <c r="K13" i="16"/>
  <c r="N4" i="16"/>
  <c r="M4" i="16"/>
  <c r="N13" i="16"/>
  <c r="M13" i="16"/>
  <c r="N12" i="16"/>
  <c r="M12" i="16"/>
  <c r="N11" i="16"/>
  <c r="M11" i="16"/>
  <c r="N10" i="16"/>
  <c r="M10" i="16"/>
  <c r="N9" i="16"/>
  <c r="M9" i="16"/>
  <c r="N8" i="16"/>
  <c r="M8" i="16"/>
  <c r="N7" i="16"/>
  <c r="M7" i="16"/>
  <c r="N6" i="16"/>
  <c r="M6" i="16"/>
  <c r="N5" i="16"/>
  <c r="M5" i="16"/>
  <c r="L5" i="15"/>
  <c r="L6" i="15"/>
  <c r="L7" i="15"/>
  <c r="L8" i="15"/>
  <c r="L9" i="15"/>
  <c r="L10" i="15"/>
  <c r="L11" i="15"/>
  <c r="L12" i="15"/>
  <c r="L13" i="15"/>
  <c r="K5" i="15"/>
  <c r="K6" i="15"/>
  <c r="K7" i="15"/>
  <c r="K8" i="15"/>
  <c r="K9" i="15"/>
  <c r="K10" i="15"/>
  <c r="K11" i="15"/>
  <c r="K12" i="15"/>
  <c r="K13" i="15"/>
  <c r="N5" i="15"/>
  <c r="N6" i="15"/>
  <c r="N7" i="15"/>
  <c r="N8" i="15"/>
  <c r="N9" i="15"/>
  <c r="N10" i="15"/>
  <c r="N11" i="15"/>
  <c r="N12" i="15"/>
  <c r="N13" i="15"/>
  <c r="G19" i="15"/>
  <c r="H19" i="15"/>
  <c r="L4" i="15"/>
  <c r="K4" i="15"/>
  <c r="N4" i="15"/>
  <c r="M5" i="15"/>
  <c r="M6" i="15"/>
  <c r="M7" i="15"/>
  <c r="M8" i="15"/>
  <c r="M9" i="15"/>
  <c r="M10" i="15"/>
  <c r="M11" i="15"/>
  <c r="M12" i="15"/>
  <c r="M13" i="15"/>
  <c r="M4" i="15"/>
  <c r="K6" i="14"/>
  <c r="K7" i="14"/>
  <c r="K8" i="14"/>
  <c r="K9" i="14"/>
  <c r="K10" i="14"/>
  <c r="K11" i="14"/>
  <c r="K12" i="14"/>
  <c r="K13" i="14"/>
  <c r="K14" i="14"/>
  <c r="K18" i="14"/>
  <c r="K4" i="14"/>
  <c r="L14" i="14"/>
  <c r="N14" i="14"/>
  <c r="M14" i="14"/>
  <c r="L13" i="14"/>
  <c r="N13" i="14"/>
  <c r="M13" i="14"/>
  <c r="L12" i="14"/>
  <c r="N12" i="14"/>
  <c r="M12" i="14"/>
  <c r="L11" i="14"/>
  <c r="N11" i="14"/>
  <c r="M11" i="14"/>
  <c r="L10" i="14"/>
  <c r="N10" i="14"/>
  <c r="M10" i="14"/>
  <c r="L9" i="14"/>
  <c r="N9" i="14"/>
  <c r="M9" i="14"/>
  <c r="L8" i="14"/>
  <c r="N8" i="14"/>
  <c r="M8" i="14"/>
  <c r="L7" i="14"/>
  <c r="N7" i="14"/>
  <c r="M7" i="14"/>
  <c r="L6" i="14"/>
  <c r="N6" i="14"/>
  <c r="M6" i="14"/>
  <c r="L5" i="14"/>
  <c r="K5" i="14"/>
  <c r="N5" i="14"/>
  <c r="M5" i="14"/>
  <c r="L4" i="14"/>
  <c r="N4" i="14"/>
  <c r="M4" i="14"/>
  <c r="L5" i="13"/>
  <c r="L6" i="13"/>
  <c r="L7" i="13"/>
  <c r="L8" i="13"/>
  <c r="L9" i="13"/>
  <c r="L10" i="13"/>
  <c r="L11" i="13"/>
  <c r="L12" i="13"/>
  <c r="L13" i="13"/>
  <c r="L14" i="13"/>
  <c r="K5" i="13"/>
  <c r="K6" i="13"/>
  <c r="K7" i="13"/>
  <c r="K8" i="13"/>
  <c r="K9" i="13"/>
  <c r="K10" i="13"/>
  <c r="K11" i="13"/>
  <c r="K12" i="13"/>
  <c r="K13" i="13"/>
  <c r="K14" i="13"/>
  <c r="N5" i="13"/>
  <c r="N6" i="13"/>
  <c r="N7" i="13"/>
  <c r="N8" i="13"/>
  <c r="N9" i="13"/>
  <c r="N10" i="13"/>
  <c r="N11" i="13"/>
  <c r="N12" i="13"/>
  <c r="N13" i="13"/>
  <c r="N14" i="13"/>
  <c r="L4" i="13"/>
  <c r="K4" i="13"/>
  <c r="N4" i="13"/>
  <c r="M5" i="13"/>
  <c r="M6" i="13"/>
  <c r="M7" i="13"/>
  <c r="M8" i="13"/>
  <c r="M9" i="13"/>
  <c r="M10" i="13"/>
  <c r="M11" i="13"/>
  <c r="M12" i="13"/>
  <c r="M13" i="13"/>
  <c r="M14" i="13"/>
  <c r="M4" i="13"/>
  <c r="G13" i="11"/>
  <c r="H13" i="11"/>
  <c r="G13" i="10"/>
  <c r="H13" i="10"/>
  <c r="G97" i="8"/>
  <c r="G96" i="8"/>
  <c r="G95" i="8"/>
  <c r="G94" i="8"/>
  <c r="H94" i="8"/>
  <c r="H95" i="8"/>
  <c r="H96" i="8"/>
  <c r="H97" i="8"/>
  <c r="G62" i="4"/>
  <c r="G61" i="4"/>
  <c r="G60" i="4"/>
  <c r="G59" i="4"/>
  <c r="H59" i="4"/>
  <c r="H60" i="4"/>
  <c r="H61" i="4"/>
  <c r="H62" i="4"/>
  <c r="G129" i="2"/>
  <c r="G128" i="2"/>
  <c r="G127" i="2"/>
  <c r="G126" i="2"/>
  <c r="G125" i="2"/>
  <c r="H125" i="2"/>
  <c r="H126" i="2"/>
  <c r="H127" i="2"/>
  <c r="H128" i="2"/>
  <c r="H129" i="2"/>
  <c r="G73" i="2"/>
  <c r="G72" i="2"/>
  <c r="G71" i="2"/>
  <c r="G70" i="2"/>
  <c r="G84" i="2"/>
  <c r="G83" i="2"/>
  <c r="G82" i="2"/>
  <c r="G81" i="2"/>
  <c r="H70" i="2"/>
  <c r="H81" i="2"/>
  <c r="H71" i="2"/>
  <c r="H82" i="2"/>
  <c r="H72" i="2"/>
  <c r="H83" i="2"/>
  <c r="H73" i="2"/>
  <c r="H84" i="2"/>
</calcChain>
</file>

<file path=xl/sharedStrings.xml><?xml version="1.0" encoding="utf-8"?>
<sst xmlns="http://schemas.openxmlformats.org/spreadsheetml/2006/main" count="6059" uniqueCount="194">
  <si>
    <t>catégories de revenu</t>
  </si>
  <si>
    <t>avec 1 part</t>
  </si>
  <si>
    <t xml:space="preserve"> revenus  1 part</t>
  </si>
  <si>
    <t>bi</t>
  </si>
  <si>
    <t>avec 1,5 part mariés</t>
  </si>
  <si>
    <t xml:space="preserve"> revenus  1,5 part</t>
  </si>
  <si>
    <t>avec 1,5 part célibataires</t>
  </si>
  <si>
    <t xml:space="preserve"> revenus  1,5 partb</t>
  </si>
  <si>
    <t>avec 2 parts mariés</t>
  </si>
  <si>
    <t xml:space="preserve"> revenus 2 part (a)</t>
  </si>
  <si>
    <t>avec 2 parts célibataires ou divorcés</t>
  </si>
  <si>
    <t xml:space="preserve"> revenus 2 part ©</t>
  </si>
  <si>
    <t>avec 2,5 parts</t>
  </si>
  <si>
    <t xml:space="preserve"> revenus 2,5 part</t>
  </si>
  <si>
    <t>avec 3 parts</t>
  </si>
  <si>
    <t xml:space="preserve"> revenus  3 part</t>
  </si>
  <si>
    <t>avec 3,5 parts</t>
  </si>
  <si>
    <t xml:space="preserve"> revenus  3,5 part</t>
  </si>
  <si>
    <t>avec 4 parts</t>
  </si>
  <si>
    <t xml:space="preserve"> revenus  4 part</t>
  </si>
  <si>
    <t>avec 4,5 parts</t>
  </si>
  <si>
    <t xml:space="preserve"> revenus  4,5 part</t>
  </si>
  <si>
    <t>avec 5 parts</t>
  </si>
  <si>
    <t xml:space="preserve"> revenus  5 part</t>
  </si>
  <si>
    <t>avec 5,5 parts</t>
  </si>
  <si>
    <t xml:space="preserve"> revenus  5,5 part</t>
  </si>
  <si>
    <t>avec 6 parts</t>
  </si>
  <si>
    <t xml:space="preserve"> revenus  6 part</t>
  </si>
  <si>
    <t xml:space="preserve"> revenus 1,5 part (a)</t>
  </si>
  <si>
    <t>avec 1,5 partcélibataires, divorcés ou veufs</t>
  </si>
  <si>
    <t xml:space="preserve"> revenus  1,5 part (b)</t>
  </si>
  <si>
    <t>Donnée brutes de la distribution des revenus par tranches de QF</t>
  </si>
  <si>
    <t>Revenus de 1945</t>
  </si>
  <si>
    <t>Seuil effectif d'imposition</t>
  </si>
  <si>
    <t>Données corrigées</t>
  </si>
  <si>
    <t>avec 1,5 part</t>
  </si>
  <si>
    <t xml:space="preserve"> revenus  1,5 part </t>
  </si>
  <si>
    <t xml:space="preserve">avec 1,5 part </t>
  </si>
  <si>
    <t xml:space="preserve"> revenus 1,5 part </t>
  </si>
  <si>
    <t>1410</t>
  </si>
  <si>
    <t>seuils de décote pour S=2900; pour non-S=1400</t>
  </si>
  <si>
    <t>3510</t>
  </si>
  <si>
    <t>6010</t>
  </si>
  <si>
    <t>9010</t>
  </si>
  <si>
    <t>15010</t>
  </si>
  <si>
    <t>30010</t>
  </si>
  <si>
    <t>60010</t>
  </si>
  <si>
    <t>100010</t>
  </si>
  <si>
    <t>150010</t>
  </si>
  <si>
    <t>200010</t>
  </si>
  <si>
    <t>300000</t>
  </si>
  <si>
    <t>2210</t>
  </si>
  <si>
    <t>seuils de décote pour S=4000; pour non-S=1400</t>
  </si>
  <si>
    <t>seuils de décote pour S=5100; pour non-S=1400</t>
  </si>
  <si>
    <t>seuils de décote pour S=6200; pour non-S=1400</t>
  </si>
  <si>
    <t>seuils de décote pour S=7300; pour non-S=1400</t>
  </si>
  <si>
    <t>seuils de décote pour S=8400; pour non-S=1400</t>
  </si>
  <si>
    <t>seuils de décote pour S=9500; pour non-S=1400</t>
  </si>
  <si>
    <t>seuils de décote pour S=10600; pour non-S=1400</t>
  </si>
  <si>
    <t>seuils de décote pour S=11700; pour non-S=1400</t>
  </si>
  <si>
    <t>seuils de décote pour S=12800; pour non-S=1400</t>
  </si>
  <si>
    <t>seuils de décote pour S=13900; pour non-S=1400</t>
  </si>
  <si>
    <t>seuils de décote pour S=3000; pour non-S=1400</t>
  </si>
  <si>
    <t>2310</t>
  </si>
  <si>
    <t>3760</t>
  </si>
  <si>
    <t>6510</t>
  </si>
  <si>
    <t>9760</t>
  </si>
  <si>
    <t>16260</t>
  </si>
  <si>
    <t>32010</t>
  </si>
  <si>
    <t>64010</t>
  </si>
  <si>
    <t>seuils de décote pour S=4150; pour non-S=1400</t>
  </si>
  <si>
    <t>seuils de décote pour S=5300; pour non-S=1400</t>
  </si>
  <si>
    <t>seuils de décote pour S=6450; pour non-S=1400</t>
  </si>
  <si>
    <t>seuils de décote pour S=7600; pour non-S=1400</t>
  </si>
  <si>
    <t>seuils de décote pour S=8750; pour non-S=1400</t>
  </si>
  <si>
    <t>seuils de décote pour S=9900; pour non-S=1400</t>
  </si>
  <si>
    <t>seuils de décote pour S=10050; pour non-S=1400</t>
  </si>
  <si>
    <t>seuils de décote pour S=11200; pour non-S=1400</t>
  </si>
  <si>
    <t>seuils de décote pour S=12350; pour non-S=1400</t>
  </si>
  <si>
    <t>seuils de décote pour S=13500; pour non-S=1400</t>
  </si>
  <si>
    <t>seuil de déote pour les non salariés=1400</t>
  </si>
  <si>
    <t>10010</t>
  </si>
  <si>
    <t>20010</t>
  </si>
  <si>
    <t>300010</t>
  </si>
  <si>
    <t>500000</t>
  </si>
  <si>
    <t>seuil de décote pour les salariés=7600</t>
  </si>
  <si>
    <t>seuil de décote pour les salariés=8750</t>
  </si>
  <si>
    <t>seuil de décote pour les salariés=9900</t>
  </si>
  <si>
    <t>seuil de décote pour les salariés=10050</t>
  </si>
  <si>
    <t>seuil de décote pour les salariés=11200</t>
  </si>
  <si>
    <t>seuil de décote pour les salariés=12350</t>
  </si>
  <si>
    <t>seuil de décote pour les salariés=13500</t>
  </si>
  <si>
    <t>seuil de décote pour les salariés=7900</t>
  </si>
  <si>
    <t>seuil de décote pour les salariés=9100</t>
  </si>
  <si>
    <t>seuil de décote pour les salariés=10300</t>
  </si>
  <si>
    <t>seuil de décote pour les salariés=11500</t>
  </si>
  <si>
    <t>seuil de décote pour les salariés=12700</t>
  </si>
  <si>
    <t>seuil de décote pour les salariés=13900</t>
  </si>
  <si>
    <t>seuil de décote pour les salariés=15100</t>
  </si>
  <si>
    <t>15100</t>
  </si>
  <si>
    <t>seuil de déote pour les non salariés=2400</t>
  </si>
  <si>
    <t>35010</t>
  </si>
  <si>
    <t>45010</t>
  </si>
  <si>
    <t>70010</t>
  </si>
  <si>
    <t>seuil de décote pour les salariés=6800</t>
  </si>
  <si>
    <t>seuil de décote pour les salariés=8000</t>
  </si>
  <si>
    <t>seuil de décote pour les salariés=9200</t>
  </si>
  <si>
    <t>seuil de décote pour les salariés=10400</t>
  </si>
  <si>
    <t>seuil de décote pour les salariés=11600</t>
  </si>
  <si>
    <t>seuil de décote pour les salariés=12800</t>
  </si>
  <si>
    <t>seuil de décote pour les salariés=14000</t>
  </si>
  <si>
    <t>seuil de décote pour les salariés=15200</t>
  </si>
  <si>
    <t>seuil de décote pour les non salariés=3200</t>
  </si>
  <si>
    <t>20100</t>
  </si>
  <si>
    <t>25100</t>
  </si>
  <si>
    <t>30100</t>
  </si>
  <si>
    <t>50100</t>
  </si>
  <si>
    <t>70100</t>
  </si>
  <si>
    <t>100100</t>
  </si>
  <si>
    <t>200100</t>
  </si>
  <si>
    <t>400000</t>
  </si>
  <si>
    <t>avec 2a part</t>
  </si>
  <si>
    <t xml:space="preserve"> revenus  2a part</t>
  </si>
  <si>
    <t>avec 2c part</t>
  </si>
  <si>
    <t xml:space="preserve"> revenus  2c part</t>
  </si>
  <si>
    <t>avec 2,5 part</t>
  </si>
  <si>
    <t xml:space="preserve"> revenus  2,5 part</t>
  </si>
  <si>
    <t>avec 3 part</t>
  </si>
  <si>
    <t>avec 3,5 part</t>
  </si>
  <si>
    <t>avec 4 part</t>
  </si>
  <si>
    <t>avec 4,5 part</t>
  </si>
  <si>
    <t>avec 5 part</t>
  </si>
  <si>
    <t>avec 5,5 part</t>
  </si>
  <si>
    <t>avec 6 part</t>
  </si>
  <si>
    <t>avec 2 part mariés</t>
  </si>
  <si>
    <t>avec 2 part célibataires</t>
  </si>
  <si>
    <t xml:space="preserve"> revenus 2b part</t>
  </si>
  <si>
    <t>Total</t>
  </si>
  <si>
    <t>p</t>
  </si>
  <si>
    <t>b</t>
  </si>
  <si>
    <t>Revenus de 1946</t>
  </si>
  <si>
    <t>Revenus de 1947</t>
  </si>
  <si>
    <t>Revenus de 1948</t>
  </si>
  <si>
    <t>Revenus de 1949</t>
  </si>
  <si>
    <t>Revenus de 1950</t>
  </si>
  <si>
    <t>Revenus de 1951</t>
  </si>
  <si>
    <t>Revenus de 1952</t>
  </si>
  <si>
    <t>Revenus de 1954</t>
  </si>
  <si>
    <t>Revenus de 1956</t>
  </si>
  <si>
    <t>Revenus de 1955</t>
  </si>
  <si>
    <t>Revenus de 1957</t>
  </si>
  <si>
    <t>Revenus de 1958</t>
  </si>
  <si>
    <t>Revenus de 1959</t>
  </si>
  <si>
    <t>Revenus de 1960</t>
  </si>
  <si>
    <t>Revenus de 1961</t>
  </si>
  <si>
    <t>Revenus de 1962</t>
  </si>
  <si>
    <t>Revenus de 1963</t>
  </si>
  <si>
    <t>Revenus de 1964</t>
  </si>
  <si>
    <t>Revenus de 1965</t>
  </si>
  <si>
    <t>Revenus de 1966</t>
  </si>
  <si>
    <t>Revenus de 1967</t>
  </si>
  <si>
    <t>Revenus de 1968</t>
  </si>
  <si>
    <t>Revenus de 1969</t>
  </si>
  <si>
    <t>Revenus de 1970</t>
  </si>
  <si>
    <t>Revenus de 1971</t>
  </si>
  <si>
    <t>Revenus de 1972</t>
  </si>
  <si>
    <t>Revenus de 1973</t>
  </si>
  <si>
    <t>Revenus de 1974</t>
  </si>
  <si>
    <t>Revenus de 1975</t>
  </si>
  <si>
    <t>Revenus de 1976</t>
  </si>
  <si>
    <t>Revenus de 1977</t>
  </si>
  <si>
    <t>Revenus de 1978</t>
  </si>
  <si>
    <t>Revenus de 1979</t>
  </si>
  <si>
    <t>Revenus de 1980</t>
  </si>
  <si>
    <t>Revenus de 1981</t>
  </si>
  <si>
    <t>Revenus de 1982</t>
  </si>
  <si>
    <t>Revenus de 1983</t>
  </si>
  <si>
    <t>Revenus de 1984</t>
  </si>
  <si>
    <t>Revenus de 1985</t>
  </si>
  <si>
    <t>Revenus de 1986</t>
  </si>
  <si>
    <t>Revenus de 1987</t>
  </si>
  <si>
    <t>Revenus de 1989</t>
  </si>
  <si>
    <t>Revenus de 1990</t>
  </si>
  <si>
    <t>Revenus de 1991</t>
  </si>
  <si>
    <t>Revenus de 1992</t>
  </si>
  <si>
    <t>Revenus de 1993</t>
  </si>
  <si>
    <t>Revenus de 1994</t>
  </si>
  <si>
    <t>Revenus de 1995</t>
  </si>
  <si>
    <t>Revenus de 1997</t>
  </si>
  <si>
    <t>Revenus de 1998</t>
  </si>
  <si>
    <t>(corrigé)</t>
  </si>
  <si>
    <t>Célibataires</t>
  </si>
  <si>
    <t>(13-04-2016)</t>
  </si>
  <si>
    <t>Detailed income tax tabulations 1945-1998 (QF decomposition, corrections for non-filers) (work done by Juliette Fournier, master thesis,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</si>
</sst>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5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27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3" fontId="1" fillId="2" borderId="0" xfId="0" applyNumberFormat="1" applyFont="1" applyFill="1"/>
    <xf numFmtId="2" fontId="1" fillId="2" borderId="0" xfId="0" applyNumberFormat="1" applyFont="1" applyFill="1"/>
    <xf numFmtId="3" fontId="2" fillId="0" borderId="0" xfId="0" applyNumberFormat="1" applyFont="1"/>
    <xf numFmtId="2" fontId="2" fillId="0" borderId="0" xfId="0" applyNumberFormat="1" applyFont="1"/>
    <xf numFmtId="3" fontId="1" fillId="3" borderId="0" xfId="0" applyNumberFormat="1" applyFont="1" applyFill="1"/>
    <xf numFmtId="2" fontId="1" fillId="3" borderId="0" xfId="0" applyNumberFormat="1" applyFont="1" applyFill="1"/>
    <xf numFmtId="1" fontId="0" fillId="0" borderId="0" xfId="0" applyNumberFormat="1"/>
    <xf numFmtId="1" fontId="2" fillId="0" borderId="0" xfId="0" applyNumberFormat="1" applyFont="1"/>
    <xf numFmtId="3" fontId="5" fillId="0" borderId="0" xfId="0" applyNumberFormat="1" applyFont="1" applyAlignment="1">
      <alignment horizontal="center" vertical="justify"/>
    </xf>
    <xf numFmtId="0" fontId="6" fillId="0" borderId="0" xfId="0" applyFont="1"/>
    <xf numFmtId="0" fontId="5" fillId="0" borderId="0" xfId="0" applyFont="1" applyAlignment="1">
      <alignment horizontal="center" vertical="justify"/>
    </xf>
    <xf numFmtId="0" fontId="2" fillId="0" borderId="0" xfId="0" applyNumberFormat="1" applyFont="1"/>
    <xf numFmtId="3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272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" xfId="919" builtinId="8" hidden="1"/>
    <cellStyle name="Lien hypertexte" xfId="921" builtinId="8" hidden="1"/>
    <cellStyle name="Lien hypertexte" xfId="923" builtinId="8" hidden="1"/>
    <cellStyle name="Lien hypertexte" xfId="925" builtinId="8" hidden="1"/>
    <cellStyle name="Lien hypertexte" xfId="927" builtinId="8" hidden="1"/>
    <cellStyle name="Lien hypertexte" xfId="929" builtinId="8" hidden="1"/>
    <cellStyle name="Lien hypertexte" xfId="931" builtinId="8" hidden="1"/>
    <cellStyle name="Lien hypertexte" xfId="933" builtinId="8" hidden="1"/>
    <cellStyle name="Lien hypertexte" xfId="935" builtinId="8" hidden="1"/>
    <cellStyle name="Lien hypertexte" xfId="937" builtinId="8" hidden="1"/>
    <cellStyle name="Lien hypertexte" xfId="939" builtinId="8" hidden="1"/>
    <cellStyle name="Lien hypertexte" xfId="941" builtinId="8" hidden="1"/>
    <cellStyle name="Lien hypertexte" xfId="943" builtinId="8" hidden="1"/>
    <cellStyle name="Lien hypertexte" xfId="945" builtinId="8" hidden="1"/>
    <cellStyle name="Lien hypertexte" xfId="947" builtinId="8" hidden="1"/>
    <cellStyle name="Lien hypertexte" xfId="949" builtinId="8" hidden="1"/>
    <cellStyle name="Lien hypertexte" xfId="951" builtinId="8" hidden="1"/>
    <cellStyle name="Lien hypertexte" xfId="953" builtinId="8" hidden="1"/>
    <cellStyle name="Lien hypertexte" xfId="955" builtinId="8" hidden="1"/>
    <cellStyle name="Lien hypertexte" xfId="957" builtinId="8" hidden="1"/>
    <cellStyle name="Lien hypertexte" xfId="959" builtinId="8" hidden="1"/>
    <cellStyle name="Lien hypertexte" xfId="961" builtinId="8" hidden="1"/>
    <cellStyle name="Lien hypertexte" xfId="963" builtinId="8" hidden="1"/>
    <cellStyle name="Lien hypertexte" xfId="965" builtinId="8" hidden="1"/>
    <cellStyle name="Lien hypertexte" xfId="967" builtinId="8" hidden="1"/>
    <cellStyle name="Lien hypertexte" xfId="969" builtinId="8" hidden="1"/>
    <cellStyle name="Lien hypertexte" xfId="971" builtinId="8" hidden="1"/>
    <cellStyle name="Lien hypertexte" xfId="973" builtinId="8" hidden="1"/>
    <cellStyle name="Lien hypertexte" xfId="975" builtinId="8" hidden="1"/>
    <cellStyle name="Lien hypertexte" xfId="977" builtinId="8" hidden="1"/>
    <cellStyle name="Lien hypertexte" xfId="979" builtinId="8" hidden="1"/>
    <cellStyle name="Lien hypertexte" xfId="981" builtinId="8" hidden="1"/>
    <cellStyle name="Lien hypertexte" xfId="983" builtinId="8" hidden="1"/>
    <cellStyle name="Lien hypertexte" xfId="985" builtinId="8" hidden="1"/>
    <cellStyle name="Lien hypertexte" xfId="987" builtinId="8" hidden="1"/>
    <cellStyle name="Lien hypertexte" xfId="989" builtinId="8" hidden="1"/>
    <cellStyle name="Lien hypertexte" xfId="991" builtinId="8" hidden="1"/>
    <cellStyle name="Lien hypertexte" xfId="993" builtinId="8" hidden="1"/>
    <cellStyle name="Lien hypertexte" xfId="995" builtinId="8" hidden="1"/>
    <cellStyle name="Lien hypertexte" xfId="997" builtinId="8" hidden="1"/>
    <cellStyle name="Lien hypertexte" xfId="999" builtinId="8" hidden="1"/>
    <cellStyle name="Lien hypertexte" xfId="1001" builtinId="8" hidden="1"/>
    <cellStyle name="Lien hypertexte" xfId="1003" builtinId="8" hidden="1"/>
    <cellStyle name="Lien hypertexte" xfId="1005" builtinId="8" hidden="1"/>
    <cellStyle name="Lien hypertexte" xfId="1007" builtinId="8" hidden="1"/>
    <cellStyle name="Lien hypertexte" xfId="1009" builtinId="8" hidden="1"/>
    <cellStyle name="Lien hypertexte" xfId="1011" builtinId="8" hidden="1"/>
    <cellStyle name="Lien hypertexte" xfId="1013" builtinId="8" hidden="1"/>
    <cellStyle name="Lien hypertexte" xfId="1015" builtinId="8" hidden="1"/>
    <cellStyle name="Lien hypertexte" xfId="1017" builtinId="8" hidden="1"/>
    <cellStyle name="Lien hypertexte" xfId="1019" builtinId="8" hidden="1"/>
    <cellStyle name="Lien hypertexte" xfId="1021" builtinId="8" hidden="1"/>
    <cellStyle name="Lien hypertexte" xfId="1023" builtinId="8" hidden="1"/>
    <cellStyle name="Lien hypertexte" xfId="1025" builtinId="8" hidden="1"/>
    <cellStyle name="Lien hypertexte" xfId="1027" builtinId="8" hidden="1"/>
    <cellStyle name="Lien hypertexte" xfId="1029" builtinId="8" hidden="1"/>
    <cellStyle name="Lien hypertexte" xfId="1031" builtinId="8" hidden="1"/>
    <cellStyle name="Lien hypertexte" xfId="1033" builtinId="8" hidden="1"/>
    <cellStyle name="Lien hypertexte" xfId="1035" builtinId="8" hidden="1"/>
    <cellStyle name="Lien hypertexte" xfId="1037" builtinId="8" hidden="1"/>
    <cellStyle name="Lien hypertexte" xfId="1039" builtinId="8" hidden="1"/>
    <cellStyle name="Lien hypertexte" xfId="1041" builtinId="8" hidden="1"/>
    <cellStyle name="Lien hypertexte" xfId="1043" builtinId="8" hidden="1"/>
    <cellStyle name="Lien hypertexte" xfId="1045" builtinId="8" hidden="1"/>
    <cellStyle name="Lien hypertexte" xfId="1047" builtinId="8" hidden="1"/>
    <cellStyle name="Lien hypertexte" xfId="1049" builtinId="8" hidden="1"/>
    <cellStyle name="Lien hypertexte" xfId="1051" builtinId="8" hidden="1"/>
    <cellStyle name="Lien hypertexte" xfId="1053" builtinId="8" hidden="1"/>
    <cellStyle name="Lien hypertexte" xfId="1055" builtinId="8" hidden="1"/>
    <cellStyle name="Lien hypertexte" xfId="1057" builtinId="8" hidden="1"/>
    <cellStyle name="Lien hypertexte" xfId="1059" builtinId="8" hidden="1"/>
    <cellStyle name="Lien hypertexte" xfId="1061" builtinId="8" hidden="1"/>
    <cellStyle name="Lien hypertexte" xfId="1063" builtinId="8" hidden="1"/>
    <cellStyle name="Lien hypertexte" xfId="1065" builtinId="8" hidden="1"/>
    <cellStyle name="Lien hypertexte" xfId="1067" builtinId="8" hidden="1"/>
    <cellStyle name="Lien hypertexte" xfId="1069" builtinId="8" hidden="1"/>
    <cellStyle name="Lien hypertexte" xfId="1071" builtinId="8" hidden="1"/>
    <cellStyle name="Lien hypertexte" xfId="1073" builtinId="8" hidden="1"/>
    <cellStyle name="Lien hypertexte" xfId="1075" builtinId="8" hidden="1"/>
    <cellStyle name="Lien hypertexte" xfId="1077" builtinId="8" hidden="1"/>
    <cellStyle name="Lien hypertexte" xfId="1079" builtinId="8" hidden="1"/>
    <cellStyle name="Lien hypertexte" xfId="1081" builtinId="8" hidden="1"/>
    <cellStyle name="Lien hypertexte" xfId="1083" builtinId="8" hidden="1"/>
    <cellStyle name="Lien hypertexte" xfId="1085" builtinId="8" hidden="1"/>
    <cellStyle name="Lien hypertexte" xfId="1087" builtinId="8" hidden="1"/>
    <cellStyle name="Lien hypertexte" xfId="1089" builtinId="8" hidden="1"/>
    <cellStyle name="Lien hypertexte" xfId="1091" builtinId="8" hidden="1"/>
    <cellStyle name="Lien hypertexte" xfId="1093" builtinId="8" hidden="1"/>
    <cellStyle name="Lien hypertexte" xfId="1095" builtinId="8" hidden="1"/>
    <cellStyle name="Lien hypertexte" xfId="1097" builtinId="8" hidden="1"/>
    <cellStyle name="Lien hypertexte" xfId="1099" builtinId="8" hidden="1"/>
    <cellStyle name="Lien hypertexte" xfId="1101" builtinId="8" hidden="1"/>
    <cellStyle name="Lien hypertexte" xfId="1103" builtinId="8" hidden="1"/>
    <cellStyle name="Lien hypertexte" xfId="1105" builtinId="8" hidden="1"/>
    <cellStyle name="Lien hypertexte" xfId="1107" builtinId="8" hidden="1"/>
    <cellStyle name="Lien hypertexte" xfId="1109" builtinId="8" hidden="1"/>
    <cellStyle name="Lien hypertexte" xfId="1111" builtinId="8" hidden="1"/>
    <cellStyle name="Lien hypertexte" xfId="1113" builtinId="8" hidden="1"/>
    <cellStyle name="Lien hypertexte" xfId="1115" builtinId="8" hidden="1"/>
    <cellStyle name="Lien hypertexte" xfId="1117" builtinId="8" hidden="1"/>
    <cellStyle name="Lien hypertexte" xfId="1119" builtinId="8" hidden="1"/>
    <cellStyle name="Lien hypertexte" xfId="1121" builtinId="8" hidden="1"/>
    <cellStyle name="Lien hypertexte" xfId="1123" builtinId="8" hidden="1"/>
    <cellStyle name="Lien hypertexte" xfId="1125" builtinId="8" hidden="1"/>
    <cellStyle name="Lien hypertexte" xfId="1127" builtinId="8" hidden="1"/>
    <cellStyle name="Lien hypertexte" xfId="1129" builtinId="8" hidden="1"/>
    <cellStyle name="Lien hypertexte" xfId="1131" builtinId="8" hidden="1"/>
    <cellStyle name="Lien hypertexte" xfId="1133" builtinId="8" hidden="1"/>
    <cellStyle name="Lien hypertexte" xfId="1135" builtinId="8" hidden="1"/>
    <cellStyle name="Lien hypertexte" xfId="1137" builtinId="8" hidden="1"/>
    <cellStyle name="Lien hypertexte" xfId="1139" builtinId="8" hidden="1"/>
    <cellStyle name="Lien hypertexte" xfId="1141" builtinId="8" hidden="1"/>
    <cellStyle name="Lien hypertexte" xfId="1143" builtinId="8" hidden="1"/>
    <cellStyle name="Lien hypertexte" xfId="1145" builtinId="8" hidden="1"/>
    <cellStyle name="Lien hypertexte" xfId="1147" builtinId="8" hidden="1"/>
    <cellStyle name="Lien hypertexte" xfId="1149" builtinId="8" hidden="1"/>
    <cellStyle name="Lien hypertexte" xfId="1151" builtinId="8" hidden="1"/>
    <cellStyle name="Lien hypertexte" xfId="1153" builtinId="8" hidden="1"/>
    <cellStyle name="Lien hypertexte" xfId="1155" builtinId="8" hidden="1"/>
    <cellStyle name="Lien hypertexte" xfId="1157" builtinId="8" hidden="1"/>
    <cellStyle name="Lien hypertexte" xfId="1159" builtinId="8" hidden="1"/>
    <cellStyle name="Lien hypertexte" xfId="1161" builtinId="8" hidden="1"/>
    <cellStyle name="Lien hypertexte" xfId="1163" builtinId="8" hidden="1"/>
    <cellStyle name="Lien hypertexte" xfId="1165" builtinId="8" hidden="1"/>
    <cellStyle name="Lien hypertexte" xfId="1167" builtinId="8" hidden="1"/>
    <cellStyle name="Lien hypertexte" xfId="1169" builtinId="8" hidden="1"/>
    <cellStyle name="Lien hypertexte" xfId="1171" builtinId="8" hidden="1"/>
    <cellStyle name="Lien hypertexte" xfId="1173" builtinId="8" hidden="1"/>
    <cellStyle name="Lien hypertexte" xfId="1175" builtinId="8" hidden="1"/>
    <cellStyle name="Lien hypertexte" xfId="1177" builtinId="8" hidden="1"/>
    <cellStyle name="Lien hypertexte" xfId="1179" builtinId="8" hidden="1"/>
    <cellStyle name="Lien hypertexte" xfId="1181" builtinId="8" hidden="1"/>
    <cellStyle name="Lien hypertexte" xfId="1183" builtinId="8" hidden="1"/>
    <cellStyle name="Lien hypertexte" xfId="1185" builtinId="8" hidden="1"/>
    <cellStyle name="Lien hypertexte" xfId="1187" builtinId="8" hidden="1"/>
    <cellStyle name="Lien hypertexte" xfId="1189" builtinId="8" hidden="1"/>
    <cellStyle name="Lien hypertexte" xfId="1191" builtinId="8" hidden="1"/>
    <cellStyle name="Lien hypertexte" xfId="1193" builtinId="8" hidden="1"/>
    <cellStyle name="Lien hypertexte" xfId="1195" builtinId="8" hidden="1"/>
    <cellStyle name="Lien hypertexte" xfId="1197" builtinId="8" hidden="1"/>
    <cellStyle name="Lien hypertexte" xfId="1199" builtinId="8" hidden="1"/>
    <cellStyle name="Lien hypertexte" xfId="1201" builtinId="8" hidden="1"/>
    <cellStyle name="Lien hypertexte" xfId="1203" builtinId="8" hidden="1"/>
    <cellStyle name="Lien hypertexte" xfId="1205" builtinId="8" hidden="1"/>
    <cellStyle name="Lien hypertexte" xfId="1207" builtinId="8" hidden="1"/>
    <cellStyle name="Lien hypertexte" xfId="1209" builtinId="8" hidden="1"/>
    <cellStyle name="Lien hypertexte" xfId="1211" builtinId="8" hidden="1"/>
    <cellStyle name="Lien hypertexte" xfId="1213" builtinId="8" hidden="1"/>
    <cellStyle name="Lien hypertexte" xfId="1215" builtinId="8" hidden="1"/>
    <cellStyle name="Lien hypertexte" xfId="1217" builtinId="8" hidden="1"/>
    <cellStyle name="Lien hypertexte" xfId="1219" builtinId="8" hidden="1"/>
    <cellStyle name="Lien hypertexte" xfId="1221" builtinId="8" hidden="1"/>
    <cellStyle name="Lien hypertexte" xfId="1223" builtinId="8" hidden="1"/>
    <cellStyle name="Lien hypertexte" xfId="1225" builtinId="8" hidden="1"/>
    <cellStyle name="Lien hypertexte" xfId="1227" builtinId="8" hidden="1"/>
    <cellStyle name="Lien hypertexte" xfId="1229" builtinId="8" hidden="1"/>
    <cellStyle name="Lien hypertexte" xfId="1231" builtinId="8" hidden="1"/>
    <cellStyle name="Lien hypertexte" xfId="1233" builtinId="8" hidden="1"/>
    <cellStyle name="Lien hypertexte" xfId="1235" builtinId="8" hidden="1"/>
    <cellStyle name="Lien hypertexte" xfId="1237" builtinId="8" hidden="1"/>
    <cellStyle name="Lien hypertexte" xfId="1239" builtinId="8" hidden="1"/>
    <cellStyle name="Lien hypertexte" xfId="1241" builtinId="8" hidden="1"/>
    <cellStyle name="Lien hypertexte" xfId="1243" builtinId="8" hidden="1"/>
    <cellStyle name="Lien hypertexte" xfId="1245" builtinId="8" hidden="1"/>
    <cellStyle name="Lien hypertexte" xfId="1247" builtinId="8" hidden="1"/>
    <cellStyle name="Lien hypertexte" xfId="1249" builtinId="8" hidden="1"/>
    <cellStyle name="Lien hypertexte" xfId="1251" builtinId="8" hidden="1"/>
    <cellStyle name="Lien hypertexte" xfId="1253" builtinId="8" hidden="1"/>
    <cellStyle name="Lien hypertexte" xfId="1255" builtinId="8" hidden="1"/>
    <cellStyle name="Lien hypertexte" xfId="1257" builtinId="8" hidden="1"/>
    <cellStyle name="Lien hypertexte" xfId="1259" builtinId="8" hidden="1"/>
    <cellStyle name="Lien hypertexte" xfId="1261" builtinId="8" hidden="1"/>
    <cellStyle name="Lien hypertexte" xfId="1263" builtinId="8" hidden="1"/>
    <cellStyle name="Lien hypertexte" xfId="1265" builtinId="8" hidden="1"/>
    <cellStyle name="Lien hypertexte" xfId="1267" builtinId="8" hidden="1"/>
    <cellStyle name="Lien hypertexte" xfId="1269" builtinId="8" hidden="1"/>
    <cellStyle name="Lien hypertexte" xfId="1271" builtinId="8" hidden="1"/>
    <cellStyle name="Lien hypertexte" xfId="1273" builtinId="8" hidden="1"/>
    <cellStyle name="Lien hypertexte" xfId="1275" builtinId="8" hidden="1"/>
    <cellStyle name="Lien hypertexte" xfId="1277" builtinId="8" hidden="1"/>
    <cellStyle name="Lien hypertexte" xfId="1279" builtinId="8" hidden="1"/>
    <cellStyle name="Lien hypertexte" xfId="1281" builtinId="8" hidden="1"/>
    <cellStyle name="Lien hypertexte" xfId="1283" builtinId="8" hidden="1"/>
    <cellStyle name="Lien hypertexte" xfId="1285" builtinId="8" hidden="1"/>
    <cellStyle name="Lien hypertexte" xfId="1287" builtinId="8" hidden="1"/>
    <cellStyle name="Lien hypertexte" xfId="1289" builtinId="8" hidden="1"/>
    <cellStyle name="Lien hypertexte" xfId="1291" builtinId="8" hidden="1"/>
    <cellStyle name="Lien hypertexte" xfId="1293" builtinId="8" hidden="1"/>
    <cellStyle name="Lien hypertexte" xfId="1295" builtinId="8" hidden="1"/>
    <cellStyle name="Lien hypertexte" xfId="1297" builtinId="8" hidden="1"/>
    <cellStyle name="Lien hypertexte" xfId="1299" builtinId="8" hidden="1"/>
    <cellStyle name="Lien hypertexte" xfId="1301" builtinId="8" hidden="1"/>
    <cellStyle name="Lien hypertexte" xfId="1303" builtinId="8" hidden="1"/>
    <cellStyle name="Lien hypertexte" xfId="1305" builtinId="8" hidden="1"/>
    <cellStyle name="Lien hypertexte" xfId="1307" builtinId="8" hidden="1"/>
    <cellStyle name="Lien hypertexte" xfId="1309" builtinId="8" hidden="1"/>
    <cellStyle name="Lien hypertexte" xfId="1311" builtinId="8" hidden="1"/>
    <cellStyle name="Lien hypertexte" xfId="1313" builtinId="8" hidden="1"/>
    <cellStyle name="Lien hypertexte" xfId="1315" builtinId="8" hidden="1"/>
    <cellStyle name="Lien hypertexte" xfId="1317" builtinId="8" hidden="1"/>
    <cellStyle name="Lien hypertexte" xfId="1319" builtinId="8" hidden="1"/>
    <cellStyle name="Lien hypertexte" xfId="1321" builtinId="8" hidden="1"/>
    <cellStyle name="Lien hypertexte" xfId="1323" builtinId="8" hidden="1"/>
    <cellStyle name="Lien hypertexte" xfId="1325" builtinId="8" hidden="1"/>
    <cellStyle name="Lien hypertexte" xfId="1327" builtinId="8" hidden="1"/>
    <cellStyle name="Lien hypertexte" xfId="1329" builtinId="8" hidden="1"/>
    <cellStyle name="Lien hypertexte" xfId="1331" builtinId="8" hidden="1"/>
    <cellStyle name="Lien hypertexte" xfId="1333" builtinId="8" hidden="1"/>
    <cellStyle name="Lien hypertexte" xfId="1335" builtinId="8" hidden="1"/>
    <cellStyle name="Lien hypertexte" xfId="1337" builtinId="8" hidden="1"/>
    <cellStyle name="Lien hypertexte" xfId="1339" builtinId="8" hidden="1"/>
    <cellStyle name="Lien hypertexte" xfId="1341" builtinId="8" hidden="1"/>
    <cellStyle name="Lien hypertexte" xfId="1343" builtinId="8" hidden="1"/>
    <cellStyle name="Lien hypertexte" xfId="1345" builtinId="8" hidden="1"/>
    <cellStyle name="Lien hypertexte" xfId="1347" builtinId="8" hidden="1"/>
    <cellStyle name="Lien hypertexte" xfId="1349" builtinId="8" hidden="1"/>
    <cellStyle name="Lien hypertexte" xfId="1351" builtinId="8" hidden="1"/>
    <cellStyle name="Lien hypertexte" xfId="1353" builtinId="8" hidden="1"/>
    <cellStyle name="Lien hypertexte" xfId="1355" builtinId="8" hidden="1"/>
    <cellStyle name="Lien hypertexte" xfId="1357" builtinId="8" hidden="1"/>
    <cellStyle name="Lien hypertexte" xfId="1359" builtinId="8" hidden="1"/>
    <cellStyle name="Lien hypertexte" xfId="1361" builtinId="8" hidden="1"/>
    <cellStyle name="Lien hypertexte" xfId="1363" builtinId="8" hidden="1"/>
    <cellStyle name="Lien hypertexte" xfId="1365" builtinId="8" hidden="1"/>
    <cellStyle name="Lien hypertexte" xfId="1367" builtinId="8" hidden="1"/>
    <cellStyle name="Lien hypertexte" xfId="1369" builtinId="8" hidden="1"/>
    <cellStyle name="Lien hypertexte" xfId="1371" builtinId="8" hidden="1"/>
    <cellStyle name="Lien hypertexte" xfId="1373" builtinId="8" hidden="1"/>
    <cellStyle name="Lien hypertexte" xfId="1375" builtinId="8" hidden="1"/>
    <cellStyle name="Lien hypertexte" xfId="1377" builtinId="8" hidden="1"/>
    <cellStyle name="Lien hypertexte" xfId="1379" builtinId="8" hidden="1"/>
    <cellStyle name="Lien hypertexte" xfId="1381" builtinId="8" hidden="1"/>
    <cellStyle name="Lien hypertexte" xfId="1383" builtinId="8" hidden="1"/>
    <cellStyle name="Lien hypertexte" xfId="1385" builtinId="8" hidden="1"/>
    <cellStyle name="Lien hypertexte" xfId="1387" builtinId="8" hidden="1"/>
    <cellStyle name="Lien hypertexte" xfId="1389" builtinId="8" hidden="1"/>
    <cellStyle name="Lien hypertexte" xfId="1391" builtinId="8" hidden="1"/>
    <cellStyle name="Lien hypertexte" xfId="1393" builtinId="8" hidden="1"/>
    <cellStyle name="Lien hypertexte" xfId="1395" builtinId="8" hidden="1"/>
    <cellStyle name="Lien hypertexte" xfId="1397" builtinId="8" hidden="1"/>
    <cellStyle name="Lien hypertexte" xfId="1399" builtinId="8" hidden="1"/>
    <cellStyle name="Lien hypertexte" xfId="1401" builtinId="8" hidden="1"/>
    <cellStyle name="Lien hypertexte" xfId="1403" builtinId="8" hidden="1"/>
    <cellStyle name="Lien hypertexte" xfId="1405" builtinId="8" hidden="1"/>
    <cellStyle name="Lien hypertexte" xfId="1407" builtinId="8" hidden="1"/>
    <cellStyle name="Lien hypertexte" xfId="1409" builtinId="8" hidden="1"/>
    <cellStyle name="Lien hypertexte" xfId="1411" builtinId="8" hidden="1"/>
    <cellStyle name="Lien hypertexte" xfId="1413" builtinId="8" hidden="1"/>
    <cellStyle name="Lien hypertexte" xfId="1415" builtinId="8" hidden="1"/>
    <cellStyle name="Lien hypertexte" xfId="1417" builtinId="8" hidden="1"/>
    <cellStyle name="Lien hypertexte" xfId="1419" builtinId="8" hidden="1"/>
    <cellStyle name="Lien hypertexte" xfId="1421" builtinId="8" hidden="1"/>
    <cellStyle name="Lien hypertexte" xfId="1423" builtinId="8" hidden="1"/>
    <cellStyle name="Lien hypertexte" xfId="1425" builtinId="8" hidden="1"/>
    <cellStyle name="Lien hypertexte" xfId="1427" builtinId="8" hidden="1"/>
    <cellStyle name="Lien hypertexte" xfId="1429" builtinId="8" hidden="1"/>
    <cellStyle name="Lien hypertexte" xfId="1431" builtinId="8" hidden="1"/>
    <cellStyle name="Lien hypertexte" xfId="1433" builtinId="8" hidden="1"/>
    <cellStyle name="Lien hypertexte" xfId="1435" builtinId="8" hidden="1"/>
    <cellStyle name="Lien hypertexte" xfId="1437" builtinId="8" hidden="1"/>
    <cellStyle name="Lien hypertexte" xfId="1439" builtinId="8" hidden="1"/>
    <cellStyle name="Lien hypertexte" xfId="1441" builtinId="8" hidden="1"/>
    <cellStyle name="Lien hypertexte" xfId="1443" builtinId="8" hidden="1"/>
    <cellStyle name="Lien hypertexte" xfId="1445" builtinId="8" hidden="1"/>
    <cellStyle name="Lien hypertexte" xfId="1447" builtinId="8" hidden="1"/>
    <cellStyle name="Lien hypertexte" xfId="1449" builtinId="8" hidden="1"/>
    <cellStyle name="Lien hypertexte" xfId="1451" builtinId="8" hidden="1"/>
    <cellStyle name="Lien hypertexte" xfId="1453" builtinId="8" hidden="1"/>
    <cellStyle name="Lien hypertexte" xfId="1455" builtinId="8" hidden="1"/>
    <cellStyle name="Lien hypertexte" xfId="1457" builtinId="8" hidden="1"/>
    <cellStyle name="Lien hypertexte" xfId="1459" builtinId="8" hidden="1"/>
    <cellStyle name="Lien hypertexte" xfId="1461" builtinId="8" hidden="1"/>
    <cellStyle name="Lien hypertexte" xfId="1463" builtinId="8" hidden="1"/>
    <cellStyle name="Lien hypertexte" xfId="1465" builtinId="8" hidden="1"/>
    <cellStyle name="Lien hypertexte" xfId="1467" builtinId="8" hidden="1"/>
    <cellStyle name="Lien hypertexte" xfId="1469" builtinId="8" hidden="1"/>
    <cellStyle name="Lien hypertexte" xfId="1471" builtinId="8" hidden="1"/>
    <cellStyle name="Lien hypertexte" xfId="1473" builtinId="8" hidden="1"/>
    <cellStyle name="Lien hypertexte" xfId="1475" builtinId="8" hidden="1"/>
    <cellStyle name="Lien hypertexte" xfId="1477" builtinId="8" hidden="1"/>
    <cellStyle name="Lien hypertexte" xfId="1479" builtinId="8" hidden="1"/>
    <cellStyle name="Lien hypertexte" xfId="1481" builtinId="8" hidden="1"/>
    <cellStyle name="Lien hypertexte" xfId="1483" builtinId="8" hidden="1"/>
    <cellStyle name="Lien hypertexte" xfId="1485" builtinId="8" hidden="1"/>
    <cellStyle name="Lien hypertexte" xfId="1487" builtinId="8" hidden="1"/>
    <cellStyle name="Lien hypertexte" xfId="1489" builtinId="8" hidden="1"/>
    <cellStyle name="Lien hypertexte" xfId="1491" builtinId="8" hidden="1"/>
    <cellStyle name="Lien hypertexte" xfId="1493" builtinId="8" hidden="1"/>
    <cellStyle name="Lien hypertexte" xfId="1495" builtinId="8" hidden="1"/>
    <cellStyle name="Lien hypertexte" xfId="1497" builtinId="8" hidden="1"/>
    <cellStyle name="Lien hypertexte" xfId="1499" builtinId="8" hidden="1"/>
    <cellStyle name="Lien hypertexte" xfId="1501" builtinId="8" hidden="1"/>
    <cellStyle name="Lien hypertexte" xfId="1503" builtinId="8" hidden="1"/>
    <cellStyle name="Lien hypertexte" xfId="1505" builtinId="8" hidden="1"/>
    <cellStyle name="Lien hypertexte" xfId="1507" builtinId="8" hidden="1"/>
    <cellStyle name="Lien hypertexte" xfId="1509" builtinId="8" hidden="1"/>
    <cellStyle name="Lien hypertexte" xfId="1511" builtinId="8" hidden="1"/>
    <cellStyle name="Lien hypertexte" xfId="1513" builtinId="8" hidden="1"/>
    <cellStyle name="Lien hypertexte" xfId="1515" builtinId="8" hidden="1"/>
    <cellStyle name="Lien hypertexte" xfId="1517" builtinId="8" hidden="1"/>
    <cellStyle name="Lien hypertexte" xfId="1519" builtinId="8" hidden="1"/>
    <cellStyle name="Lien hypertexte" xfId="1521" builtinId="8" hidden="1"/>
    <cellStyle name="Lien hypertexte" xfId="1523" builtinId="8" hidden="1"/>
    <cellStyle name="Lien hypertexte" xfId="1525" builtinId="8" hidden="1"/>
    <cellStyle name="Lien hypertexte" xfId="1527" builtinId="8" hidden="1"/>
    <cellStyle name="Lien hypertexte" xfId="1529" builtinId="8" hidden="1"/>
    <cellStyle name="Lien hypertexte" xfId="1531" builtinId="8" hidden="1"/>
    <cellStyle name="Lien hypertexte" xfId="1533" builtinId="8" hidden="1"/>
    <cellStyle name="Lien hypertexte" xfId="1535" builtinId="8" hidden="1"/>
    <cellStyle name="Lien hypertexte" xfId="1537" builtinId="8" hidden="1"/>
    <cellStyle name="Lien hypertexte" xfId="1539" builtinId="8" hidden="1"/>
    <cellStyle name="Lien hypertexte" xfId="1541" builtinId="8" hidden="1"/>
    <cellStyle name="Lien hypertexte" xfId="1543" builtinId="8" hidden="1"/>
    <cellStyle name="Lien hypertexte" xfId="1545" builtinId="8" hidden="1"/>
    <cellStyle name="Lien hypertexte" xfId="1547" builtinId="8" hidden="1"/>
    <cellStyle name="Lien hypertexte" xfId="1549" builtinId="8" hidden="1"/>
    <cellStyle name="Lien hypertexte" xfId="1551" builtinId="8" hidden="1"/>
    <cellStyle name="Lien hypertexte" xfId="1553" builtinId="8" hidden="1"/>
    <cellStyle name="Lien hypertexte" xfId="1555" builtinId="8" hidden="1"/>
    <cellStyle name="Lien hypertexte" xfId="1557" builtinId="8" hidden="1"/>
    <cellStyle name="Lien hypertexte" xfId="1559" builtinId="8" hidden="1"/>
    <cellStyle name="Lien hypertexte" xfId="1561" builtinId="8" hidden="1"/>
    <cellStyle name="Lien hypertexte" xfId="1563" builtinId="8" hidden="1"/>
    <cellStyle name="Lien hypertexte" xfId="1565" builtinId="8" hidden="1"/>
    <cellStyle name="Lien hypertexte" xfId="1567" builtinId="8" hidden="1"/>
    <cellStyle name="Lien hypertexte" xfId="1569" builtinId="8" hidden="1"/>
    <cellStyle name="Lien hypertexte" xfId="1571" builtinId="8" hidden="1"/>
    <cellStyle name="Lien hypertexte" xfId="1573" builtinId="8" hidden="1"/>
    <cellStyle name="Lien hypertexte" xfId="1575" builtinId="8" hidden="1"/>
    <cellStyle name="Lien hypertexte" xfId="1577" builtinId="8" hidden="1"/>
    <cellStyle name="Lien hypertexte" xfId="1579" builtinId="8" hidden="1"/>
    <cellStyle name="Lien hypertexte" xfId="1581" builtinId="8" hidden="1"/>
    <cellStyle name="Lien hypertexte" xfId="1583" builtinId="8" hidden="1"/>
    <cellStyle name="Lien hypertexte" xfId="1585" builtinId="8" hidden="1"/>
    <cellStyle name="Lien hypertexte" xfId="1587" builtinId="8" hidden="1"/>
    <cellStyle name="Lien hypertexte" xfId="1589" builtinId="8" hidden="1"/>
    <cellStyle name="Lien hypertexte" xfId="1591" builtinId="8" hidden="1"/>
    <cellStyle name="Lien hypertexte" xfId="1593" builtinId="8" hidden="1"/>
    <cellStyle name="Lien hypertexte" xfId="1595" builtinId="8" hidden="1"/>
    <cellStyle name="Lien hypertexte" xfId="1597" builtinId="8" hidden="1"/>
    <cellStyle name="Lien hypertexte" xfId="1599" builtinId="8" hidden="1"/>
    <cellStyle name="Lien hypertexte" xfId="1601" builtinId="8" hidden="1"/>
    <cellStyle name="Lien hypertexte" xfId="1603" builtinId="8" hidden="1"/>
    <cellStyle name="Lien hypertexte" xfId="1605" builtinId="8" hidden="1"/>
    <cellStyle name="Lien hypertexte" xfId="1607" builtinId="8" hidden="1"/>
    <cellStyle name="Lien hypertexte" xfId="1609" builtinId="8" hidden="1"/>
    <cellStyle name="Lien hypertexte" xfId="1611" builtinId="8" hidden="1"/>
    <cellStyle name="Lien hypertexte" xfId="1613" builtinId="8" hidden="1"/>
    <cellStyle name="Lien hypertexte" xfId="1615" builtinId="8" hidden="1"/>
    <cellStyle name="Lien hypertexte" xfId="1617" builtinId="8" hidden="1"/>
    <cellStyle name="Lien hypertexte" xfId="1619" builtinId="8" hidden="1"/>
    <cellStyle name="Lien hypertexte" xfId="1621" builtinId="8" hidden="1"/>
    <cellStyle name="Lien hypertexte" xfId="1623" builtinId="8" hidden="1"/>
    <cellStyle name="Lien hypertexte" xfId="1625" builtinId="8" hidden="1"/>
    <cellStyle name="Lien hypertexte" xfId="1627" builtinId="8" hidden="1"/>
    <cellStyle name="Lien hypertexte" xfId="1629" builtinId="8" hidden="1"/>
    <cellStyle name="Lien hypertexte" xfId="1631" builtinId="8" hidden="1"/>
    <cellStyle name="Lien hypertexte" xfId="1633" builtinId="8" hidden="1"/>
    <cellStyle name="Lien hypertexte" xfId="1635" builtinId="8" hidden="1"/>
    <cellStyle name="Lien hypertexte" xfId="1637" builtinId="8" hidden="1"/>
    <cellStyle name="Lien hypertexte" xfId="1639" builtinId="8" hidden="1"/>
    <cellStyle name="Lien hypertexte" xfId="1641" builtinId="8" hidden="1"/>
    <cellStyle name="Lien hypertexte" xfId="1643" builtinId="8" hidden="1"/>
    <cellStyle name="Lien hypertexte" xfId="1645" builtinId="8" hidden="1"/>
    <cellStyle name="Lien hypertexte" xfId="1647" builtinId="8" hidden="1"/>
    <cellStyle name="Lien hypertexte" xfId="1649" builtinId="8" hidden="1"/>
    <cellStyle name="Lien hypertexte" xfId="1651" builtinId="8" hidden="1"/>
    <cellStyle name="Lien hypertexte" xfId="1653" builtinId="8" hidden="1"/>
    <cellStyle name="Lien hypertexte" xfId="1655" builtinId="8" hidden="1"/>
    <cellStyle name="Lien hypertexte" xfId="1657" builtinId="8" hidden="1"/>
    <cellStyle name="Lien hypertexte" xfId="1659" builtinId="8" hidden="1"/>
    <cellStyle name="Lien hypertexte" xfId="1661" builtinId="8" hidden="1"/>
    <cellStyle name="Lien hypertexte" xfId="1663" builtinId="8" hidden="1"/>
    <cellStyle name="Lien hypertexte" xfId="1665" builtinId="8" hidden="1"/>
    <cellStyle name="Lien hypertexte" xfId="1667" builtinId="8" hidden="1"/>
    <cellStyle name="Lien hypertexte" xfId="1669" builtinId="8" hidden="1"/>
    <cellStyle name="Lien hypertexte" xfId="1671" builtinId="8" hidden="1"/>
    <cellStyle name="Lien hypertexte" xfId="1673" builtinId="8" hidden="1"/>
    <cellStyle name="Lien hypertexte" xfId="1675" builtinId="8" hidden="1"/>
    <cellStyle name="Lien hypertexte" xfId="1677" builtinId="8" hidden="1"/>
    <cellStyle name="Lien hypertexte" xfId="1679" builtinId="8" hidden="1"/>
    <cellStyle name="Lien hypertexte" xfId="1681" builtinId="8" hidden="1"/>
    <cellStyle name="Lien hypertexte" xfId="1683" builtinId="8" hidden="1"/>
    <cellStyle name="Lien hypertexte" xfId="1685" builtinId="8" hidden="1"/>
    <cellStyle name="Lien hypertexte" xfId="1687" builtinId="8" hidden="1"/>
    <cellStyle name="Lien hypertexte" xfId="1689" builtinId="8" hidden="1"/>
    <cellStyle name="Lien hypertexte" xfId="1691" builtinId="8" hidden="1"/>
    <cellStyle name="Lien hypertexte" xfId="1693" builtinId="8" hidden="1"/>
    <cellStyle name="Lien hypertexte" xfId="1695" builtinId="8" hidden="1"/>
    <cellStyle name="Lien hypertexte" xfId="1697" builtinId="8" hidden="1"/>
    <cellStyle name="Lien hypertexte" xfId="1699" builtinId="8" hidden="1"/>
    <cellStyle name="Lien hypertexte" xfId="1701" builtinId="8" hidden="1"/>
    <cellStyle name="Lien hypertexte" xfId="1703" builtinId="8" hidden="1"/>
    <cellStyle name="Lien hypertexte" xfId="1705" builtinId="8" hidden="1"/>
    <cellStyle name="Lien hypertexte" xfId="1707" builtinId="8" hidden="1"/>
    <cellStyle name="Lien hypertexte" xfId="1709" builtinId="8" hidden="1"/>
    <cellStyle name="Lien hypertexte" xfId="1711" builtinId="8" hidden="1"/>
    <cellStyle name="Lien hypertexte" xfId="1713" builtinId="8" hidden="1"/>
    <cellStyle name="Lien hypertexte" xfId="1715" builtinId="8" hidden="1"/>
    <cellStyle name="Lien hypertexte" xfId="1717" builtinId="8" hidden="1"/>
    <cellStyle name="Lien hypertexte" xfId="1719" builtinId="8" hidden="1"/>
    <cellStyle name="Lien hypertexte" xfId="1721" builtinId="8" hidden="1"/>
    <cellStyle name="Lien hypertexte" xfId="1723" builtinId="8" hidden="1"/>
    <cellStyle name="Lien hypertexte" xfId="1725" builtinId="8" hidden="1"/>
    <cellStyle name="Lien hypertexte" xfId="1727" builtinId="8" hidden="1"/>
    <cellStyle name="Lien hypertexte" xfId="1729" builtinId="8" hidden="1"/>
    <cellStyle name="Lien hypertexte" xfId="1731" builtinId="8" hidden="1"/>
    <cellStyle name="Lien hypertexte" xfId="1733" builtinId="8" hidden="1"/>
    <cellStyle name="Lien hypertexte" xfId="1735" builtinId="8" hidden="1"/>
    <cellStyle name="Lien hypertexte" xfId="1737" builtinId="8" hidden="1"/>
    <cellStyle name="Lien hypertexte" xfId="1739" builtinId="8" hidden="1"/>
    <cellStyle name="Lien hypertexte" xfId="1741" builtinId="8" hidden="1"/>
    <cellStyle name="Lien hypertexte" xfId="1743" builtinId="8" hidden="1"/>
    <cellStyle name="Lien hypertexte" xfId="1745" builtinId="8" hidden="1"/>
    <cellStyle name="Lien hypertexte" xfId="1747" builtinId="8" hidden="1"/>
    <cellStyle name="Lien hypertexte" xfId="1749" builtinId="8" hidden="1"/>
    <cellStyle name="Lien hypertexte" xfId="1751" builtinId="8" hidden="1"/>
    <cellStyle name="Lien hypertexte" xfId="1753" builtinId="8" hidden="1"/>
    <cellStyle name="Lien hypertexte" xfId="1755" builtinId="8" hidden="1"/>
    <cellStyle name="Lien hypertexte" xfId="1757" builtinId="8" hidden="1"/>
    <cellStyle name="Lien hypertexte" xfId="1759" builtinId="8" hidden="1"/>
    <cellStyle name="Lien hypertexte" xfId="1761" builtinId="8" hidden="1"/>
    <cellStyle name="Lien hypertexte" xfId="1763" builtinId="8" hidden="1"/>
    <cellStyle name="Lien hypertexte" xfId="1765" builtinId="8" hidden="1"/>
    <cellStyle name="Lien hypertexte" xfId="1767" builtinId="8" hidden="1"/>
    <cellStyle name="Lien hypertexte" xfId="1769" builtinId="8" hidden="1"/>
    <cellStyle name="Lien hypertexte" xfId="1771" builtinId="8" hidden="1"/>
    <cellStyle name="Lien hypertexte" xfId="1773" builtinId="8" hidden="1"/>
    <cellStyle name="Lien hypertexte" xfId="1775" builtinId="8" hidden="1"/>
    <cellStyle name="Lien hypertexte" xfId="1777" builtinId="8" hidden="1"/>
    <cellStyle name="Lien hypertexte" xfId="1779" builtinId="8" hidden="1"/>
    <cellStyle name="Lien hypertexte" xfId="1781" builtinId="8" hidden="1"/>
    <cellStyle name="Lien hypertexte" xfId="1783" builtinId="8" hidden="1"/>
    <cellStyle name="Lien hypertexte" xfId="1785" builtinId="8" hidden="1"/>
    <cellStyle name="Lien hypertexte" xfId="1787" builtinId="8" hidden="1"/>
    <cellStyle name="Lien hypertexte" xfId="1789" builtinId="8" hidden="1"/>
    <cellStyle name="Lien hypertexte" xfId="1791" builtinId="8" hidden="1"/>
    <cellStyle name="Lien hypertexte" xfId="1793" builtinId="8" hidden="1"/>
    <cellStyle name="Lien hypertexte" xfId="1795" builtinId="8" hidden="1"/>
    <cellStyle name="Lien hypertexte" xfId="1797" builtinId="8" hidden="1"/>
    <cellStyle name="Lien hypertexte" xfId="1799" builtinId="8" hidden="1"/>
    <cellStyle name="Lien hypertexte" xfId="1801" builtinId="8" hidden="1"/>
    <cellStyle name="Lien hypertexte" xfId="1803" builtinId="8" hidden="1"/>
    <cellStyle name="Lien hypertexte" xfId="1805" builtinId="8" hidden="1"/>
    <cellStyle name="Lien hypertexte" xfId="1807" builtinId="8" hidden="1"/>
    <cellStyle name="Lien hypertexte" xfId="1809" builtinId="8" hidden="1"/>
    <cellStyle name="Lien hypertexte" xfId="1811" builtinId="8" hidden="1"/>
    <cellStyle name="Lien hypertexte" xfId="1813" builtinId="8" hidden="1"/>
    <cellStyle name="Lien hypertexte" xfId="1815" builtinId="8" hidden="1"/>
    <cellStyle name="Lien hypertexte" xfId="1817" builtinId="8" hidden="1"/>
    <cellStyle name="Lien hypertexte" xfId="1819" builtinId="8" hidden="1"/>
    <cellStyle name="Lien hypertexte" xfId="1821" builtinId="8" hidden="1"/>
    <cellStyle name="Lien hypertexte" xfId="1823" builtinId="8" hidden="1"/>
    <cellStyle name="Lien hypertexte" xfId="1825" builtinId="8" hidden="1"/>
    <cellStyle name="Lien hypertexte" xfId="1827" builtinId="8" hidden="1"/>
    <cellStyle name="Lien hypertexte" xfId="1829" builtinId="8" hidden="1"/>
    <cellStyle name="Lien hypertexte" xfId="1831" builtinId="8" hidden="1"/>
    <cellStyle name="Lien hypertexte" xfId="1833" builtinId="8" hidden="1"/>
    <cellStyle name="Lien hypertexte" xfId="1835" builtinId="8" hidden="1"/>
    <cellStyle name="Lien hypertexte" xfId="1837" builtinId="8" hidden="1"/>
    <cellStyle name="Lien hypertexte" xfId="1839" builtinId="8" hidden="1"/>
    <cellStyle name="Lien hypertexte" xfId="1841" builtinId="8" hidden="1"/>
    <cellStyle name="Lien hypertexte" xfId="1843" builtinId="8" hidden="1"/>
    <cellStyle name="Lien hypertexte" xfId="1845" builtinId="8" hidden="1"/>
    <cellStyle name="Lien hypertexte" xfId="1847" builtinId="8" hidden="1"/>
    <cellStyle name="Lien hypertexte" xfId="1849" builtinId="8" hidden="1"/>
    <cellStyle name="Lien hypertexte" xfId="1851" builtinId="8" hidden="1"/>
    <cellStyle name="Lien hypertexte" xfId="1853" builtinId="8" hidden="1"/>
    <cellStyle name="Lien hypertexte" xfId="1855" builtinId="8" hidden="1"/>
    <cellStyle name="Lien hypertexte" xfId="1857" builtinId="8" hidden="1"/>
    <cellStyle name="Lien hypertexte" xfId="1859" builtinId="8" hidden="1"/>
    <cellStyle name="Lien hypertexte" xfId="1861" builtinId="8" hidden="1"/>
    <cellStyle name="Lien hypertexte" xfId="1863" builtinId="8" hidden="1"/>
    <cellStyle name="Lien hypertexte" xfId="1865" builtinId="8" hidden="1"/>
    <cellStyle name="Lien hypertexte" xfId="1867" builtinId="8" hidden="1"/>
    <cellStyle name="Lien hypertexte" xfId="1869" builtinId="8" hidden="1"/>
    <cellStyle name="Lien hypertexte" xfId="1871" builtinId="8" hidden="1"/>
    <cellStyle name="Lien hypertexte" xfId="1873" builtinId="8" hidden="1"/>
    <cellStyle name="Lien hypertexte" xfId="1875" builtinId="8" hidden="1"/>
    <cellStyle name="Lien hypertexte" xfId="1877" builtinId="8" hidden="1"/>
    <cellStyle name="Lien hypertexte" xfId="1879" builtinId="8" hidden="1"/>
    <cellStyle name="Lien hypertexte" xfId="1881" builtinId="8" hidden="1"/>
    <cellStyle name="Lien hypertexte" xfId="1883" builtinId="8" hidden="1"/>
    <cellStyle name="Lien hypertexte" xfId="1885" builtinId="8" hidden="1"/>
    <cellStyle name="Lien hypertexte" xfId="1887" builtinId="8" hidden="1"/>
    <cellStyle name="Lien hypertexte" xfId="1889" builtinId="8" hidden="1"/>
    <cellStyle name="Lien hypertexte" xfId="1891" builtinId="8" hidden="1"/>
    <cellStyle name="Lien hypertexte" xfId="1893" builtinId="8" hidden="1"/>
    <cellStyle name="Lien hypertexte" xfId="1895" builtinId="8" hidden="1"/>
    <cellStyle name="Lien hypertexte" xfId="1897" builtinId="8" hidden="1"/>
    <cellStyle name="Lien hypertexte" xfId="1899" builtinId="8" hidden="1"/>
    <cellStyle name="Lien hypertexte" xfId="1901" builtinId="8" hidden="1"/>
    <cellStyle name="Lien hypertexte" xfId="1903" builtinId="8" hidden="1"/>
    <cellStyle name="Lien hypertexte" xfId="1905" builtinId="8" hidden="1"/>
    <cellStyle name="Lien hypertexte" xfId="1907" builtinId="8" hidden="1"/>
    <cellStyle name="Lien hypertexte" xfId="1909" builtinId="8" hidden="1"/>
    <cellStyle name="Lien hypertexte" xfId="1911" builtinId="8" hidden="1"/>
    <cellStyle name="Lien hypertexte" xfId="1913" builtinId="8" hidden="1"/>
    <cellStyle name="Lien hypertexte" xfId="1915" builtinId="8" hidden="1"/>
    <cellStyle name="Lien hypertexte" xfId="1917" builtinId="8" hidden="1"/>
    <cellStyle name="Lien hypertexte" xfId="1919" builtinId="8" hidden="1"/>
    <cellStyle name="Lien hypertexte" xfId="1921" builtinId="8" hidden="1"/>
    <cellStyle name="Lien hypertexte" xfId="1923" builtinId="8" hidden="1"/>
    <cellStyle name="Lien hypertexte" xfId="1925" builtinId="8" hidden="1"/>
    <cellStyle name="Lien hypertexte" xfId="1927" builtinId="8" hidden="1"/>
    <cellStyle name="Lien hypertexte" xfId="1929" builtinId="8" hidden="1"/>
    <cellStyle name="Lien hypertexte" xfId="1931" builtinId="8" hidden="1"/>
    <cellStyle name="Lien hypertexte" xfId="1933" builtinId="8" hidden="1"/>
    <cellStyle name="Lien hypertexte" xfId="1935" builtinId="8" hidden="1"/>
    <cellStyle name="Lien hypertexte" xfId="1937" builtinId="8" hidden="1"/>
    <cellStyle name="Lien hypertexte" xfId="1939" builtinId="8" hidden="1"/>
    <cellStyle name="Lien hypertexte" xfId="1941" builtinId="8" hidden="1"/>
    <cellStyle name="Lien hypertexte" xfId="1943" builtinId="8" hidden="1"/>
    <cellStyle name="Lien hypertexte" xfId="1945" builtinId="8" hidden="1"/>
    <cellStyle name="Lien hypertexte" xfId="1947" builtinId="8" hidden="1"/>
    <cellStyle name="Lien hypertexte" xfId="1949" builtinId="8" hidden="1"/>
    <cellStyle name="Lien hypertexte" xfId="1951" builtinId="8" hidden="1"/>
    <cellStyle name="Lien hypertexte" xfId="1953" builtinId="8" hidden="1"/>
    <cellStyle name="Lien hypertexte" xfId="1955" builtinId="8" hidden="1"/>
    <cellStyle name="Lien hypertexte" xfId="1957" builtinId="8" hidden="1"/>
    <cellStyle name="Lien hypertexte" xfId="1959" builtinId="8" hidden="1"/>
    <cellStyle name="Lien hypertexte" xfId="1961" builtinId="8" hidden="1"/>
    <cellStyle name="Lien hypertexte" xfId="1963" builtinId="8" hidden="1"/>
    <cellStyle name="Lien hypertexte" xfId="1965" builtinId="8" hidden="1"/>
    <cellStyle name="Lien hypertexte" xfId="1967" builtinId="8" hidden="1"/>
    <cellStyle name="Lien hypertexte" xfId="1969" builtinId="8" hidden="1"/>
    <cellStyle name="Lien hypertexte" xfId="1971" builtinId="8" hidden="1"/>
    <cellStyle name="Lien hypertexte" xfId="1973" builtinId="8" hidden="1"/>
    <cellStyle name="Lien hypertexte" xfId="1975" builtinId="8" hidden="1"/>
    <cellStyle name="Lien hypertexte" xfId="1977" builtinId="8" hidden="1"/>
    <cellStyle name="Lien hypertexte" xfId="1979" builtinId="8" hidden="1"/>
    <cellStyle name="Lien hypertexte" xfId="1981" builtinId="8" hidden="1"/>
    <cellStyle name="Lien hypertexte" xfId="1983" builtinId="8" hidden="1"/>
    <cellStyle name="Lien hypertexte" xfId="1985" builtinId="8" hidden="1"/>
    <cellStyle name="Lien hypertexte" xfId="1987" builtinId="8" hidden="1"/>
    <cellStyle name="Lien hypertexte" xfId="1989" builtinId="8" hidden="1"/>
    <cellStyle name="Lien hypertexte" xfId="1991" builtinId="8" hidden="1"/>
    <cellStyle name="Lien hypertexte" xfId="1993" builtinId="8" hidden="1"/>
    <cellStyle name="Lien hypertexte" xfId="1995" builtinId="8" hidden="1"/>
    <cellStyle name="Lien hypertexte" xfId="1997" builtinId="8" hidden="1"/>
    <cellStyle name="Lien hypertexte" xfId="1999" builtinId="8" hidden="1"/>
    <cellStyle name="Lien hypertexte" xfId="2001" builtinId="8" hidden="1"/>
    <cellStyle name="Lien hypertexte" xfId="2003" builtinId="8" hidden="1"/>
    <cellStyle name="Lien hypertexte" xfId="2005" builtinId="8" hidden="1"/>
    <cellStyle name="Lien hypertexte" xfId="2007" builtinId="8" hidden="1"/>
    <cellStyle name="Lien hypertexte" xfId="2009" builtinId="8" hidden="1"/>
    <cellStyle name="Lien hypertexte" xfId="2011" builtinId="8" hidden="1"/>
    <cellStyle name="Lien hypertexte" xfId="2013" builtinId="8" hidden="1"/>
    <cellStyle name="Lien hypertexte" xfId="2015" builtinId="8" hidden="1"/>
    <cellStyle name="Lien hypertexte" xfId="2017" builtinId="8" hidden="1"/>
    <cellStyle name="Lien hypertexte" xfId="2019" builtinId="8" hidden="1"/>
    <cellStyle name="Lien hypertexte" xfId="2021" builtinId="8" hidden="1"/>
    <cellStyle name="Lien hypertexte" xfId="2023" builtinId="8" hidden="1"/>
    <cellStyle name="Lien hypertexte" xfId="2025" builtinId="8" hidden="1"/>
    <cellStyle name="Lien hypertexte" xfId="2027" builtinId="8" hidden="1"/>
    <cellStyle name="Lien hypertexte" xfId="2029" builtinId="8" hidden="1"/>
    <cellStyle name="Lien hypertexte" xfId="2031" builtinId="8" hidden="1"/>
    <cellStyle name="Lien hypertexte" xfId="2033" builtinId="8" hidden="1"/>
    <cellStyle name="Lien hypertexte" xfId="2035" builtinId="8" hidden="1"/>
    <cellStyle name="Lien hypertexte" xfId="2037" builtinId="8" hidden="1"/>
    <cellStyle name="Lien hypertexte" xfId="2039" builtinId="8" hidden="1"/>
    <cellStyle name="Lien hypertexte" xfId="2041" builtinId="8" hidden="1"/>
    <cellStyle name="Lien hypertexte" xfId="2043" builtinId="8" hidden="1"/>
    <cellStyle name="Lien hypertexte" xfId="2045" builtinId="8" hidden="1"/>
    <cellStyle name="Lien hypertexte" xfId="2047" builtinId="8" hidden="1"/>
    <cellStyle name="Lien hypertexte" xfId="2049" builtinId="8" hidden="1"/>
    <cellStyle name="Lien hypertexte" xfId="2051" builtinId="8" hidden="1"/>
    <cellStyle name="Lien hypertexte" xfId="2053" builtinId="8" hidden="1"/>
    <cellStyle name="Lien hypertexte" xfId="2055" builtinId="8" hidden="1"/>
    <cellStyle name="Lien hypertexte" xfId="2057" builtinId="8" hidden="1"/>
    <cellStyle name="Lien hypertexte" xfId="2059" builtinId="8" hidden="1"/>
    <cellStyle name="Lien hypertexte" xfId="2061" builtinId="8" hidden="1"/>
    <cellStyle name="Lien hypertexte" xfId="2063" builtinId="8" hidden="1"/>
    <cellStyle name="Lien hypertexte" xfId="2065" builtinId="8" hidden="1"/>
    <cellStyle name="Lien hypertexte" xfId="2067" builtinId="8" hidden="1"/>
    <cellStyle name="Lien hypertexte" xfId="2069" builtinId="8" hidden="1"/>
    <cellStyle name="Lien hypertexte" xfId="2071" builtinId="8" hidden="1"/>
    <cellStyle name="Lien hypertexte" xfId="2073" builtinId="8" hidden="1"/>
    <cellStyle name="Lien hypertexte" xfId="2075" builtinId="8" hidden="1"/>
    <cellStyle name="Lien hypertexte" xfId="2077" builtinId="8" hidden="1"/>
    <cellStyle name="Lien hypertexte" xfId="2079" builtinId="8" hidden="1"/>
    <cellStyle name="Lien hypertexte" xfId="2081" builtinId="8" hidden="1"/>
    <cellStyle name="Lien hypertexte" xfId="2083" builtinId="8" hidden="1"/>
    <cellStyle name="Lien hypertexte" xfId="2085" builtinId="8" hidden="1"/>
    <cellStyle name="Lien hypertexte" xfId="2087" builtinId="8" hidden="1"/>
    <cellStyle name="Lien hypertexte" xfId="2089" builtinId="8" hidden="1"/>
    <cellStyle name="Lien hypertexte" xfId="2091" builtinId="8" hidden="1"/>
    <cellStyle name="Lien hypertexte" xfId="2093" builtinId="8" hidden="1"/>
    <cellStyle name="Lien hypertexte" xfId="2095" builtinId="8" hidden="1"/>
    <cellStyle name="Lien hypertexte" xfId="2097" builtinId="8" hidden="1"/>
    <cellStyle name="Lien hypertexte" xfId="2099" builtinId="8" hidden="1"/>
    <cellStyle name="Lien hypertexte" xfId="2101" builtinId="8" hidden="1"/>
    <cellStyle name="Lien hypertexte" xfId="2103" builtinId="8" hidden="1"/>
    <cellStyle name="Lien hypertexte" xfId="2105" builtinId="8" hidden="1"/>
    <cellStyle name="Lien hypertexte" xfId="2107" builtinId="8" hidden="1"/>
    <cellStyle name="Lien hypertexte" xfId="2109" builtinId="8" hidden="1"/>
    <cellStyle name="Lien hypertexte" xfId="2111" builtinId="8" hidden="1"/>
    <cellStyle name="Lien hypertexte" xfId="2113" builtinId="8" hidden="1"/>
    <cellStyle name="Lien hypertexte" xfId="2115" builtinId="8" hidden="1"/>
    <cellStyle name="Lien hypertexte" xfId="2117" builtinId="8" hidden="1"/>
    <cellStyle name="Lien hypertexte" xfId="2119" builtinId="8" hidden="1"/>
    <cellStyle name="Lien hypertexte" xfId="2121" builtinId="8" hidden="1"/>
    <cellStyle name="Lien hypertexte" xfId="2123" builtinId="8" hidden="1"/>
    <cellStyle name="Lien hypertexte" xfId="2125" builtinId="8" hidden="1"/>
    <cellStyle name="Lien hypertexte" xfId="2127" builtinId="8" hidden="1"/>
    <cellStyle name="Lien hypertexte" xfId="2129" builtinId="8" hidden="1"/>
    <cellStyle name="Lien hypertexte" xfId="2131" builtinId="8" hidden="1"/>
    <cellStyle name="Lien hypertexte" xfId="2133" builtinId="8" hidden="1"/>
    <cellStyle name="Lien hypertexte" xfId="2135" builtinId="8" hidden="1"/>
    <cellStyle name="Lien hypertexte" xfId="2137" builtinId="8" hidden="1"/>
    <cellStyle name="Lien hypertexte" xfId="2139" builtinId="8" hidden="1"/>
    <cellStyle name="Lien hypertexte" xfId="2141" builtinId="8" hidden="1"/>
    <cellStyle name="Lien hypertexte" xfId="2143" builtinId="8" hidden="1"/>
    <cellStyle name="Lien hypertexte" xfId="2145" builtinId="8" hidden="1"/>
    <cellStyle name="Lien hypertexte" xfId="2147" builtinId="8" hidden="1"/>
    <cellStyle name="Lien hypertexte" xfId="2149" builtinId="8" hidden="1"/>
    <cellStyle name="Lien hypertexte" xfId="2151" builtinId="8" hidden="1"/>
    <cellStyle name="Lien hypertexte" xfId="2153" builtinId="8" hidden="1"/>
    <cellStyle name="Lien hypertexte" xfId="2155" builtinId="8" hidden="1"/>
    <cellStyle name="Lien hypertexte" xfId="2157" builtinId="8" hidden="1"/>
    <cellStyle name="Lien hypertexte" xfId="2159" builtinId="8" hidden="1"/>
    <cellStyle name="Lien hypertexte" xfId="2161" builtinId="8" hidden="1"/>
    <cellStyle name="Lien hypertexte" xfId="2163" builtinId="8" hidden="1"/>
    <cellStyle name="Lien hypertexte" xfId="2165" builtinId="8" hidden="1"/>
    <cellStyle name="Lien hypertexte" xfId="2167" builtinId="8" hidden="1"/>
    <cellStyle name="Lien hypertexte" xfId="2169" builtinId="8" hidden="1"/>
    <cellStyle name="Lien hypertexte" xfId="2171" builtinId="8" hidden="1"/>
    <cellStyle name="Lien hypertexte" xfId="2173" builtinId="8" hidden="1"/>
    <cellStyle name="Lien hypertexte" xfId="2175" builtinId="8" hidden="1"/>
    <cellStyle name="Lien hypertexte" xfId="2177" builtinId="8" hidden="1"/>
    <cellStyle name="Lien hypertexte" xfId="2179" builtinId="8" hidden="1"/>
    <cellStyle name="Lien hypertexte" xfId="2181" builtinId="8" hidden="1"/>
    <cellStyle name="Lien hypertexte" xfId="2183" builtinId="8" hidden="1"/>
    <cellStyle name="Lien hypertexte" xfId="2185" builtinId="8" hidden="1"/>
    <cellStyle name="Lien hypertexte" xfId="2187" builtinId="8" hidden="1"/>
    <cellStyle name="Lien hypertexte" xfId="2189" builtinId="8" hidden="1"/>
    <cellStyle name="Lien hypertexte" xfId="2191" builtinId="8" hidden="1"/>
    <cellStyle name="Lien hypertexte" xfId="2193" builtinId="8" hidden="1"/>
    <cellStyle name="Lien hypertexte" xfId="2195" builtinId="8" hidden="1"/>
    <cellStyle name="Lien hypertexte" xfId="2197" builtinId="8" hidden="1"/>
    <cellStyle name="Lien hypertexte" xfId="2199" builtinId="8" hidden="1"/>
    <cellStyle name="Lien hypertexte" xfId="2201" builtinId="8" hidden="1"/>
    <cellStyle name="Lien hypertexte" xfId="2203" builtinId="8" hidden="1"/>
    <cellStyle name="Lien hypertexte" xfId="2205" builtinId="8" hidden="1"/>
    <cellStyle name="Lien hypertexte" xfId="2207" builtinId="8" hidden="1"/>
    <cellStyle name="Lien hypertexte" xfId="2209" builtinId="8" hidden="1"/>
    <cellStyle name="Lien hypertexte" xfId="2211" builtinId="8" hidden="1"/>
    <cellStyle name="Lien hypertexte" xfId="2213" builtinId="8" hidden="1"/>
    <cellStyle name="Lien hypertexte" xfId="2215" builtinId="8" hidden="1"/>
    <cellStyle name="Lien hypertexte" xfId="2217" builtinId="8" hidden="1"/>
    <cellStyle name="Lien hypertexte" xfId="2219" builtinId="8" hidden="1"/>
    <cellStyle name="Lien hypertexte" xfId="2221" builtinId="8" hidden="1"/>
    <cellStyle name="Lien hypertexte" xfId="2223" builtinId="8" hidden="1"/>
    <cellStyle name="Lien hypertexte" xfId="2225" builtinId="8" hidden="1"/>
    <cellStyle name="Lien hypertexte" xfId="2227" builtinId="8" hidden="1"/>
    <cellStyle name="Lien hypertexte" xfId="2229" builtinId="8" hidden="1"/>
    <cellStyle name="Lien hypertexte" xfId="2231" builtinId="8" hidden="1"/>
    <cellStyle name="Lien hypertexte" xfId="2233" builtinId="8" hidden="1"/>
    <cellStyle name="Lien hypertexte" xfId="2235" builtinId="8" hidden="1"/>
    <cellStyle name="Lien hypertexte" xfId="2237" builtinId="8" hidden="1"/>
    <cellStyle name="Lien hypertexte" xfId="2239" builtinId="8" hidden="1"/>
    <cellStyle name="Lien hypertexte" xfId="2241" builtinId="8" hidden="1"/>
    <cellStyle name="Lien hypertexte" xfId="2243" builtinId="8" hidden="1"/>
    <cellStyle name="Lien hypertexte" xfId="2245" builtinId="8" hidden="1"/>
    <cellStyle name="Lien hypertexte" xfId="2247" builtinId="8" hidden="1"/>
    <cellStyle name="Lien hypertexte" xfId="2249" builtinId="8" hidden="1"/>
    <cellStyle name="Lien hypertexte" xfId="2251" builtinId="8" hidden="1"/>
    <cellStyle name="Lien hypertexte" xfId="2253" builtinId="8" hidden="1"/>
    <cellStyle name="Lien hypertexte" xfId="2255" builtinId="8" hidden="1"/>
    <cellStyle name="Lien hypertexte" xfId="2257" builtinId="8" hidden="1"/>
    <cellStyle name="Lien hypertexte" xfId="2259" builtinId="8" hidden="1"/>
    <cellStyle name="Lien hypertexte" xfId="2261" builtinId="8" hidden="1"/>
    <cellStyle name="Lien hypertexte" xfId="2263" builtinId="8" hidden="1"/>
    <cellStyle name="Lien hypertexte" xfId="2265" builtinId="8" hidden="1"/>
    <cellStyle name="Lien hypertexte" xfId="2267" builtinId="8" hidden="1"/>
    <cellStyle name="Lien hypertexte" xfId="2269" builtinId="8" hidden="1"/>
    <cellStyle name="Lien hypertexte" xfId="2271" builtinId="8" hidden="1"/>
    <cellStyle name="Lien hypertexte" xfId="2273" builtinId="8" hidden="1"/>
    <cellStyle name="Lien hypertexte" xfId="2275" builtinId="8" hidden="1"/>
    <cellStyle name="Lien hypertexte" xfId="2277" builtinId="8" hidden="1"/>
    <cellStyle name="Lien hypertexte" xfId="2279" builtinId="8" hidden="1"/>
    <cellStyle name="Lien hypertexte" xfId="2281" builtinId="8" hidden="1"/>
    <cellStyle name="Lien hypertexte" xfId="2283" builtinId="8" hidden="1"/>
    <cellStyle name="Lien hypertexte" xfId="2285" builtinId="8" hidden="1"/>
    <cellStyle name="Lien hypertexte" xfId="2287" builtinId="8" hidden="1"/>
    <cellStyle name="Lien hypertexte" xfId="2289" builtinId="8" hidden="1"/>
    <cellStyle name="Lien hypertexte" xfId="2291" builtinId="8" hidden="1"/>
    <cellStyle name="Lien hypertexte" xfId="2293" builtinId="8" hidden="1"/>
    <cellStyle name="Lien hypertexte" xfId="2295" builtinId="8" hidden="1"/>
    <cellStyle name="Lien hypertexte" xfId="2297" builtinId="8" hidden="1"/>
    <cellStyle name="Lien hypertexte" xfId="2299" builtinId="8" hidden="1"/>
    <cellStyle name="Lien hypertexte" xfId="2301" builtinId="8" hidden="1"/>
    <cellStyle name="Lien hypertexte" xfId="2303" builtinId="8" hidden="1"/>
    <cellStyle name="Lien hypertexte" xfId="2305" builtinId="8" hidden="1"/>
    <cellStyle name="Lien hypertexte" xfId="2307" builtinId="8" hidden="1"/>
    <cellStyle name="Lien hypertexte" xfId="2309" builtinId="8" hidden="1"/>
    <cellStyle name="Lien hypertexte" xfId="2311" builtinId="8" hidden="1"/>
    <cellStyle name="Lien hypertexte" xfId="2313" builtinId="8" hidden="1"/>
    <cellStyle name="Lien hypertexte" xfId="2315" builtinId="8" hidden="1"/>
    <cellStyle name="Lien hypertexte" xfId="2317" builtinId="8" hidden="1"/>
    <cellStyle name="Lien hypertexte" xfId="2319" builtinId="8" hidden="1"/>
    <cellStyle name="Lien hypertexte" xfId="2321" builtinId="8" hidden="1"/>
    <cellStyle name="Lien hypertexte" xfId="2323" builtinId="8" hidden="1"/>
    <cellStyle name="Lien hypertexte" xfId="2325" builtinId="8" hidden="1"/>
    <cellStyle name="Lien hypertexte" xfId="2327" builtinId="8" hidden="1"/>
    <cellStyle name="Lien hypertexte" xfId="2329" builtinId="8" hidden="1"/>
    <cellStyle name="Lien hypertexte" xfId="2331" builtinId="8" hidden="1"/>
    <cellStyle name="Lien hypertexte" xfId="2333" builtinId="8" hidden="1"/>
    <cellStyle name="Lien hypertexte" xfId="2335" builtinId="8" hidden="1"/>
    <cellStyle name="Lien hypertexte" xfId="2337" builtinId="8" hidden="1"/>
    <cellStyle name="Lien hypertexte" xfId="2339" builtinId="8" hidden="1"/>
    <cellStyle name="Lien hypertexte" xfId="2341" builtinId="8" hidden="1"/>
    <cellStyle name="Lien hypertexte" xfId="2343" builtinId="8" hidden="1"/>
    <cellStyle name="Lien hypertexte" xfId="2345" builtinId="8" hidden="1"/>
    <cellStyle name="Lien hypertexte" xfId="2347" builtinId="8" hidden="1"/>
    <cellStyle name="Lien hypertexte" xfId="2349" builtinId="8" hidden="1"/>
    <cellStyle name="Lien hypertexte" xfId="2351" builtinId="8" hidden="1"/>
    <cellStyle name="Lien hypertexte" xfId="2353" builtinId="8" hidden="1"/>
    <cellStyle name="Lien hypertexte" xfId="2355" builtinId="8" hidden="1"/>
    <cellStyle name="Lien hypertexte" xfId="2357" builtinId="8" hidden="1"/>
    <cellStyle name="Lien hypertexte" xfId="2359" builtinId="8" hidden="1"/>
    <cellStyle name="Lien hypertexte" xfId="2361" builtinId="8" hidden="1"/>
    <cellStyle name="Lien hypertexte" xfId="2363" builtinId="8" hidden="1"/>
    <cellStyle name="Lien hypertexte" xfId="2365" builtinId="8" hidden="1"/>
    <cellStyle name="Lien hypertexte" xfId="2367" builtinId="8" hidden="1"/>
    <cellStyle name="Lien hypertexte" xfId="2369" builtinId="8" hidden="1"/>
    <cellStyle name="Lien hypertexte" xfId="2371" builtinId="8" hidden="1"/>
    <cellStyle name="Lien hypertexte" xfId="2373" builtinId="8" hidden="1"/>
    <cellStyle name="Lien hypertexte" xfId="2375" builtinId="8" hidden="1"/>
    <cellStyle name="Lien hypertexte" xfId="2377" builtinId="8" hidden="1"/>
    <cellStyle name="Lien hypertexte" xfId="2379" builtinId="8" hidden="1"/>
    <cellStyle name="Lien hypertexte" xfId="2381" builtinId="8" hidden="1"/>
    <cellStyle name="Lien hypertexte" xfId="2383" builtinId="8" hidden="1"/>
    <cellStyle name="Lien hypertexte" xfId="2385" builtinId="8" hidden="1"/>
    <cellStyle name="Lien hypertexte" xfId="2387" builtinId="8" hidden="1"/>
    <cellStyle name="Lien hypertexte" xfId="2389" builtinId="8" hidden="1"/>
    <cellStyle name="Lien hypertexte" xfId="2391" builtinId="8" hidden="1"/>
    <cellStyle name="Lien hypertexte" xfId="2393" builtinId="8" hidden="1"/>
    <cellStyle name="Lien hypertexte" xfId="2395" builtinId="8" hidden="1"/>
    <cellStyle name="Lien hypertexte" xfId="2397" builtinId="8" hidden="1"/>
    <cellStyle name="Lien hypertexte" xfId="2399" builtinId="8" hidden="1"/>
    <cellStyle name="Lien hypertexte" xfId="2401" builtinId="8" hidden="1"/>
    <cellStyle name="Lien hypertexte" xfId="2403" builtinId="8" hidden="1"/>
    <cellStyle name="Lien hypertexte" xfId="2405" builtinId="8" hidden="1"/>
    <cellStyle name="Lien hypertexte" xfId="2407" builtinId="8" hidden="1"/>
    <cellStyle name="Lien hypertexte" xfId="2409" builtinId="8" hidden="1"/>
    <cellStyle name="Lien hypertexte" xfId="2411" builtinId="8" hidden="1"/>
    <cellStyle name="Lien hypertexte" xfId="2413" builtinId="8" hidden="1"/>
    <cellStyle name="Lien hypertexte" xfId="2415" builtinId="8" hidden="1"/>
    <cellStyle name="Lien hypertexte" xfId="2417" builtinId="8" hidden="1"/>
    <cellStyle name="Lien hypertexte" xfId="2419" builtinId="8" hidden="1"/>
    <cellStyle name="Lien hypertexte" xfId="2421" builtinId="8" hidden="1"/>
    <cellStyle name="Lien hypertexte" xfId="2423" builtinId="8" hidden="1"/>
    <cellStyle name="Lien hypertexte" xfId="2425" builtinId="8" hidden="1"/>
    <cellStyle name="Lien hypertexte" xfId="2427" builtinId="8" hidden="1"/>
    <cellStyle name="Lien hypertexte" xfId="2429" builtinId="8" hidden="1"/>
    <cellStyle name="Lien hypertexte" xfId="2431" builtinId="8" hidden="1"/>
    <cellStyle name="Lien hypertexte" xfId="2433" builtinId="8" hidden="1"/>
    <cellStyle name="Lien hypertexte" xfId="2435" builtinId="8" hidden="1"/>
    <cellStyle name="Lien hypertexte" xfId="2437" builtinId="8" hidden="1"/>
    <cellStyle name="Lien hypertexte" xfId="2439" builtinId="8" hidden="1"/>
    <cellStyle name="Lien hypertexte" xfId="2441" builtinId="8" hidden="1"/>
    <cellStyle name="Lien hypertexte" xfId="2443" builtinId="8" hidden="1"/>
    <cellStyle name="Lien hypertexte" xfId="2445" builtinId="8" hidden="1"/>
    <cellStyle name="Lien hypertexte" xfId="2447" builtinId="8" hidden="1"/>
    <cellStyle name="Lien hypertexte" xfId="2449" builtinId="8" hidden="1"/>
    <cellStyle name="Lien hypertexte" xfId="2451" builtinId="8" hidden="1"/>
    <cellStyle name="Lien hypertexte" xfId="2453" builtinId="8" hidden="1"/>
    <cellStyle name="Lien hypertexte" xfId="2455" builtinId="8" hidden="1"/>
    <cellStyle name="Lien hypertexte" xfId="2457" builtinId="8" hidden="1"/>
    <cellStyle name="Lien hypertexte" xfId="2459" builtinId="8" hidden="1"/>
    <cellStyle name="Lien hypertexte" xfId="2461" builtinId="8" hidden="1"/>
    <cellStyle name="Lien hypertexte" xfId="2463" builtinId="8" hidden="1"/>
    <cellStyle name="Lien hypertexte" xfId="2465" builtinId="8" hidden="1"/>
    <cellStyle name="Lien hypertexte" xfId="2467" builtinId="8" hidden="1"/>
    <cellStyle name="Lien hypertexte" xfId="2469" builtinId="8" hidden="1"/>
    <cellStyle name="Lien hypertexte" xfId="2471" builtinId="8" hidden="1"/>
    <cellStyle name="Lien hypertexte" xfId="2473" builtinId="8" hidden="1"/>
    <cellStyle name="Lien hypertexte" xfId="2475" builtinId="8" hidden="1"/>
    <cellStyle name="Lien hypertexte" xfId="2477" builtinId="8" hidden="1"/>
    <cellStyle name="Lien hypertexte" xfId="2479" builtinId="8" hidden="1"/>
    <cellStyle name="Lien hypertexte" xfId="2481" builtinId="8" hidden="1"/>
    <cellStyle name="Lien hypertexte" xfId="2483" builtinId="8" hidden="1"/>
    <cellStyle name="Lien hypertexte" xfId="2485" builtinId="8" hidden="1"/>
    <cellStyle name="Lien hypertexte" xfId="2487" builtinId="8" hidden="1"/>
    <cellStyle name="Lien hypertexte" xfId="2489" builtinId="8" hidden="1"/>
    <cellStyle name="Lien hypertexte" xfId="2491" builtinId="8" hidden="1"/>
    <cellStyle name="Lien hypertexte" xfId="2493" builtinId="8" hidden="1"/>
    <cellStyle name="Lien hypertexte" xfId="2495" builtinId="8" hidden="1"/>
    <cellStyle name="Lien hypertexte" xfId="2497" builtinId="8" hidden="1"/>
    <cellStyle name="Lien hypertexte" xfId="2499" builtinId="8" hidden="1"/>
    <cellStyle name="Lien hypertexte" xfId="2501" builtinId="8" hidden="1"/>
    <cellStyle name="Lien hypertexte" xfId="2503" builtinId="8" hidden="1"/>
    <cellStyle name="Lien hypertexte" xfId="2505" builtinId="8" hidden="1"/>
    <cellStyle name="Lien hypertexte" xfId="2507" builtinId="8" hidden="1"/>
    <cellStyle name="Lien hypertexte" xfId="2509" builtinId="8" hidden="1"/>
    <cellStyle name="Lien hypertexte" xfId="2511" builtinId="8" hidden="1"/>
    <cellStyle name="Lien hypertexte" xfId="2513" builtinId="8" hidden="1"/>
    <cellStyle name="Lien hypertexte" xfId="2515" builtinId="8" hidden="1"/>
    <cellStyle name="Lien hypertexte" xfId="2517" builtinId="8" hidden="1"/>
    <cellStyle name="Lien hypertexte" xfId="2519" builtinId="8" hidden="1"/>
    <cellStyle name="Lien hypertexte" xfId="2521" builtinId="8" hidden="1"/>
    <cellStyle name="Lien hypertexte" xfId="2523" builtinId="8" hidden="1"/>
    <cellStyle name="Lien hypertexte" xfId="2525" builtinId="8" hidden="1"/>
    <cellStyle name="Lien hypertexte" xfId="2527" builtinId="8" hidden="1"/>
    <cellStyle name="Lien hypertexte" xfId="2529" builtinId="8" hidden="1"/>
    <cellStyle name="Lien hypertexte" xfId="2531" builtinId="8" hidden="1"/>
    <cellStyle name="Lien hypertexte" xfId="2533" builtinId="8" hidden="1"/>
    <cellStyle name="Lien hypertexte" xfId="2535" builtinId="8" hidden="1"/>
    <cellStyle name="Lien hypertexte" xfId="2537" builtinId="8" hidden="1"/>
    <cellStyle name="Lien hypertexte" xfId="2539" builtinId="8" hidden="1"/>
    <cellStyle name="Lien hypertexte" xfId="2541" builtinId="8" hidden="1"/>
    <cellStyle name="Lien hypertexte" xfId="2543" builtinId="8" hidden="1"/>
    <cellStyle name="Lien hypertexte" xfId="2545" builtinId="8" hidden="1"/>
    <cellStyle name="Lien hypertexte" xfId="2547" builtinId="8" hidden="1"/>
    <cellStyle name="Lien hypertexte" xfId="2549" builtinId="8" hidden="1"/>
    <cellStyle name="Lien hypertexte" xfId="2551" builtinId="8" hidden="1"/>
    <cellStyle name="Lien hypertexte" xfId="2553" builtinId="8" hidden="1"/>
    <cellStyle name="Lien hypertexte" xfId="2555" builtinId="8" hidden="1"/>
    <cellStyle name="Lien hypertexte" xfId="2557" builtinId="8" hidden="1"/>
    <cellStyle name="Lien hypertexte" xfId="2559" builtinId="8" hidden="1"/>
    <cellStyle name="Lien hypertexte" xfId="2561" builtinId="8" hidden="1"/>
    <cellStyle name="Lien hypertexte" xfId="2563" builtinId="8" hidden="1"/>
    <cellStyle name="Lien hypertexte" xfId="2565" builtinId="8" hidden="1"/>
    <cellStyle name="Lien hypertexte" xfId="2567" builtinId="8" hidden="1"/>
    <cellStyle name="Lien hypertexte" xfId="2569" builtinId="8" hidden="1"/>
    <cellStyle name="Lien hypertexte" xfId="2571" builtinId="8" hidden="1"/>
    <cellStyle name="Lien hypertexte" xfId="2573" builtinId="8" hidden="1"/>
    <cellStyle name="Lien hypertexte" xfId="2575" builtinId="8" hidden="1"/>
    <cellStyle name="Lien hypertexte" xfId="2577" builtinId="8" hidden="1"/>
    <cellStyle name="Lien hypertexte" xfId="2579" builtinId="8" hidden="1"/>
    <cellStyle name="Lien hypertexte" xfId="2581" builtinId="8" hidden="1"/>
    <cellStyle name="Lien hypertexte" xfId="2583" builtinId="8" hidden="1"/>
    <cellStyle name="Lien hypertexte" xfId="2585" builtinId="8" hidden="1"/>
    <cellStyle name="Lien hypertexte" xfId="2587" builtinId="8" hidden="1"/>
    <cellStyle name="Lien hypertexte" xfId="2589" builtinId="8" hidden="1"/>
    <cellStyle name="Lien hypertexte" xfId="2591" builtinId="8" hidden="1"/>
    <cellStyle name="Lien hypertexte" xfId="2593" builtinId="8" hidden="1"/>
    <cellStyle name="Lien hypertexte" xfId="2595" builtinId="8" hidden="1"/>
    <cellStyle name="Lien hypertexte" xfId="2597" builtinId="8" hidden="1"/>
    <cellStyle name="Lien hypertexte" xfId="2599" builtinId="8" hidden="1"/>
    <cellStyle name="Lien hypertexte" xfId="2601" builtinId="8" hidden="1"/>
    <cellStyle name="Lien hypertexte" xfId="2603" builtinId="8" hidden="1"/>
    <cellStyle name="Lien hypertexte" xfId="2605" builtinId="8" hidden="1"/>
    <cellStyle name="Lien hypertexte" xfId="2607" builtinId="8" hidden="1"/>
    <cellStyle name="Lien hypertexte" xfId="2609" builtinId="8" hidden="1"/>
    <cellStyle name="Lien hypertexte" xfId="2611" builtinId="8" hidden="1"/>
    <cellStyle name="Lien hypertexte" xfId="2613" builtinId="8" hidden="1"/>
    <cellStyle name="Lien hypertexte" xfId="2615" builtinId="8" hidden="1"/>
    <cellStyle name="Lien hypertexte" xfId="2617" builtinId="8" hidden="1"/>
    <cellStyle name="Lien hypertexte" xfId="2619" builtinId="8" hidden="1"/>
    <cellStyle name="Lien hypertexte" xfId="2621" builtinId="8" hidden="1"/>
    <cellStyle name="Lien hypertexte" xfId="2623" builtinId="8" hidden="1"/>
    <cellStyle name="Lien hypertexte" xfId="2625" builtinId="8" hidden="1"/>
    <cellStyle name="Lien hypertexte" xfId="2627" builtinId="8" hidden="1"/>
    <cellStyle name="Lien hypertexte" xfId="2629" builtinId="8" hidden="1"/>
    <cellStyle name="Lien hypertexte" xfId="2631" builtinId="8" hidden="1"/>
    <cellStyle name="Lien hypertexte" xfId="2633" builtinId="8" hidden="1"/>
    <cellStyle name="Lien hypertexte" xfId="2635" builtinId="8" hidden="1"/>
    <cellStyle name="Lien hypertexte" xfId="2637" builtinId="8" hidden="1"/>
    <cellStyle name="Lien hypertexte" xfId="2639" builtinId="8" hidden="1"/>
    <cellStyle name="Lien hypertexte" xfId="2641" builtinId="8" hidden="1"/>
    <cellStyle name="Lien hypertexte" xfId="2643" builtinId="8" hidden="1"/>
    <cellStyle name="Lien hypertexte" xfId="2645" builtinId="8" hidden="1"/>
    <cellStyle name="Lien hypertexte" xfId="2647" builtinId="8" hidden="1"/>
    <cellStyle name="Lien hypertexte" xfId="2649" builtinId="8" hidden="1"/>
    <cellStyle name="Lien hypertexte" xfId="2651" builtinId="8" hidden="1"/>
    <cellStyle name="Lien hypertexte" xfId="2653" builtinId="8" hidden="1"/>
    <cellStyle name="Lien hypertexte" xfId="2655" builtinId="8" hidden="1"/>
    <cellStyle name="Lien hypertexte" xfId="2657" builtinId="8" hidden="1"/>
    <cellStyle name="Lien hypertexte" xfId="2659" builtinId="8" hidden="1"/>
    <cellStyle name="Lien hypertexte" xfId="2661" builtinId="8" hidden="1"/>
    <cellStyle name="Lien hypertexte" xfId="2663" builtinId="8" hidden="1"/>
    <cellStyle name="Lien hypertexte" xfId="2665" builtinId="8" hidden="1"/>
    <cellStyle name="Lien hypertexte" xfId="2667" builtinId="8" hidden="1"/>
    <cellStyle name="Lien hypertexte" xfId="2669" builtinId="8" hidden="1"/>
    <cellStyle name="Lien hypertexte" xfId="2671" builtinId="8" hidden="1"/>
    <cellStyle name="Lien hypertexte" xfId="2673" builtinId="8" hidden="1"/>
    <cellStyle name="Lien hypertexte" xfId="2675" builtinId="8" hidden="1"/>
    <cellStyle name="Lien hypertexte" xfId="2677" builtinId="8" hidden="1"/>
    <cellStyle name="Lien hypertexte" xfId="2679" builtinId="8" hidden="1"/>
    <cellStyle name="Lien hypertexte" xfId="2681" builtinId="8" hidden="1"/>
    <cellStyle name="Lien hypertexte" xfId="2683" builtinId="8" hidden="1"/>
    <cellStyle name="Lien hypertexte" xfId="2685" builtinId="8" hidden="1"/>
    <cellStyle name="Lien hypertexte" xfId="2687" builtinId="8" hidden="1"/>
    <cellStyle name="Lien hypertexte" xfId="2689" builtinId="8" hidden="1"/>
    <cellStyle name="Lien hypertexte" xfId="2691" builtinId="8" hidden="1"/>
    <cellStyle name="Lien hypertexte" xfId="2693" builtinId="8" hidden="1"/>
    <cellStyle name="Lien hypertexte" xfId="2695" builtinId="8" hidden="1"/>
    <cellStyle name="Lien hypertexte" xfId="2697" builtinId="8" hidden="1"/>
    <cellStyle name="Lien hypertexte" xfId="2699" builtinId="8" hidden="1"/>
    <cellStyle name="Lien hypertexte" xfId="2701" builtinId="8" hidden="1"/>
    <cellStyle name="Lien hypertexte" xfId="2703" builtinId="8" hidden="1"/>
    <cellStyle name="Lien hypertexte" xfId="2705" builtinId="8" hidden="1"/>
    <cellStyle name="Lien hypertexte" xfId="2707" builtinId="8" hidden="1"/>
    <cellStyle name="Lien hypertexte" xfId="2709" builtinId="8" hidden="1"/>
    <cellStyle name="Lien hypertexte" xfId="2711" builtinId="8" hidden="1"/>
    <cellStyle name="Lien hypertexte" xfId="2713" builtinId="8" hidden="1"/>
    <cellStyle name="Lien hypertexte" xfId="2715" builtinId="8" hidden="1"/>
    <cellStyle name="Lien hypertexte" xfId="2717" builtinId="8" hidden="1"/>
    <cellStyle name="Lien hypertexte" xfId="271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Lien hypertexte visité" xfId="920" builtinId="9" hidden="1"/>
    <cellStyle name="Lien hypertexte visité" xfId="922" builtinId="9" hidden="1"/>
    <cellStyle name="Lien hypertexte visité" xfId="924" builtinId="9" hidden="1"/>
    <cellStyle name="Lien hypertexte visité" xfId="926" builtinId="9" hidden="1"/>
    <cellStyle name="Lien hypertexte visité" xfId="928" builtinId="9" hidden="1"/>
    <cellStyle name="Lien hypertexte visité" xfId="930" builtinId="9" hidden="1"/>
    <cellStyle name="Lien hypertexte visité" xfId="932" builtinId="9" hidden="1"/>
    <cellStyle name="Lien hypertexte visité" xfId="934" builtinId="9" hidden="1"/>
    <cellStyle name="Lien hypertexte visité" xfId="936" builtinId="9" hidden="1"/>
    <cellStyle name="Lien hypertexte visité" xfId="938" builtinId="9" hidden="1"/>
    <cellStyle name="Lien hypertexte visité" xfId="940" builtinId="9" hidden="1"/>
    <cellStyle name="Lien hypertexte visité" xfId="942" builtinId="9" hidden="1"/>
    <cellStyle name="Lien hypertexte visité" xfId="944" builtinId="9" hidden="1"/>
    <cellStyle name="Lien hypertexte visité" xfId="946" builtinId="9" hidden="1"/>
    <cellStyle name="Lien hypertexte visité" xfId="948" builtinId="9" hidden="1"/>
    <cellStyle name="Lien hypertexte visité" xfId="950" builtinId="9" hidden="1"/>
    <cellStyle name="Lien hypertexte visité" xfId="952" builtinId="9" hidden="1"/>
    <cellStyle name="Lien hypertexte visité" xfId="954" builtinId="9" hidden="1"/>
    <cellStyle name="Lien hypertexte visité" xfId="956" builtinId="9" hidden="1"/>
    <cellStyle name="Lien hypertexte visité" xfId="958" builtinId="9" hidden="1"/>
    <cellStyle name="Lien hypertexte visité" xfId="960" builtinId="9" hidden="1"/>
    <cellStyle name="Lien hypertexte visité" xfId="962" builtinId="9" hidden="1"/>
    <cellStyle name="Lien hypertexte visité" xfId="964" builtinId="9" hidden="1"/>
    <cellStyle name="Lien hypertexte visité" xfId="966" builtinId="9" hidden="1"/>
    <cellStyle name="Lien hypertexte visité" xfId="968" builtinId="9" hidden="1"/>
    <cellStyle name="Lien hypertexte visité" xfId="970" builtinId="9" hidden="1"/>
    <cellStyle name="Lien hypertexte visité" xfId="972" builtinId="9" hidden="1"/>
    <cellStyle name="Lien hypertexte visité" xfId="974" builtinId="9" hidden="1"/>
    <cellStyle name="Lien hypertexte visité" xfId="976" builtinId="9" hidden="1"/>
    <cellStyle name="Lien hypertexte visité" xfId="978" builtinId="9" hidden="1"/>
    <cellStyle name="Lien hypertexte visité" xfId="980" builtinId="9" hidden="1"/>
    <cellStyle name="Lien hypertexte visité" xfId="982" builtinId="9" hidden="1"/>
    <cellStyle name="Lien hypertexte visité" xfId="984" builtinId="9" hidden="1"/>
    <cellStyle name="Lien hypertexte visité" xfId="986" builtinId="9" hidden="1"/>
    <cellStyle name="Lien hypertexte visité" xfId="988" builtinId="9" hidden="1"/>
    <cellStyle name="Lien hypertexte visité" xfId="990" builtinId="9" hidden="1"/>
    <cellStyle name="Lien hypertexte visité" xfId="992" builtinId="9" hidden="1"/>
    <cellStyle name="Lien hypertexte visité" xfId="994" builtinId="9" hidden="1"/>
    <cellStyle name="Lien hypertexte visité" xfId="996" builtinId="9" hidden="1"/>
    <cellStyle name="Lien hypertexte visité" xfId="998" builtinId="9" hidden="1"/>
    <cellStyle name="Lien hypertexte visité" xfId="1000" builtinId="9" hidden="1"/>
    <cellStyle name="Lien hypertexte visité" xfId="1002" builtinId="9" hidden="1"/>
    <cellStyle name="Lien hypertexte visité" xfId="1004" builtinId="9" hidden="1"/>
    <cellStyle name="Lien hypertexte visité" xfId="1006" builtinId="9" hidden="1"/>
    <cellStyle name="Lien hypertexte visité" xfId="1008" builtinId="9" hidden="1"/>
    <cellStyle name="Lien hypertexte visité" xfId="1010" builtinId="9" hidden="1"/>
    <cellStyle name="Lien hypertexte visité" xfId="1012" builtinId="9" hidden="1"/>
    <cellStyle name="Lien hypertexte visité" xfId="1014" builtinId="9" hidden="1"/>
    <cellStyle name="Lien hypertexte visité" xfId="1016" builtinId="9" hidden="1"/>
    <cellStyle name="Lien hypertexte visité" xfId="1018" builtinId="9" hidden="1"/>
    <cellStyle name="Lien hypertexte visité" xfId="1020" builtinId="9" hidden="1"/>
    <cellStyle name="Lien hypertexte visité" xfId="1022" builtinId="9" hidden="1"/>
    <cellStyle name="Lien hypertexte visité" xfId="1024" builtinId="9" hidden="1"/>
    <cellStyle name="Lien hypertexte visité" xfId="1026" builtinId="9" hidden="1"/>
    <cellStyle name="Lien hypertexte visité" xfId="1028" builtinId="9" hidden="1"/>
    <cellStyle name="Lien hypertexte visité" xfId="1030" builtinId="9" hidden="1"/>
    <cellStyle name="Lien hypertexte visité" xfId="1032" builtinId="9" hidden="1"/>
    <cellStyle name="Lien hypertexte visité" xfId="1034" builtinId="9" hidden="1"/>
    <cellStyle name="Lien hypertexte visité" xfId="1036" builtinId="9" hidden="1"/>
    <cellStyle name="Lien hypertexte visité" xfId="1038" builtinId="9" hidden="1"/>
    <cellStyle name="Lien hypertexte visité" xfId="1040" builtinId="9" hidden="1"/>
    <cellStyle name="Lien hypertexte visité" xfId="1042" builtinId="9" hidden="1"/>
    <cellStyle name="Lien hypertexte visité" xfId="1044" builtinId="9" hidden="1"/>
    <cellStyle name="Lien hypertexte visité" xfId="1046" builtinId="9" hidden="1"/>
    <cellStyle name="Lien hypertexte visité" xfId="1048" builtinId="9" hidden="1"/>
    <cellStyle name="Lien hypertexte visité" xfId="1050" builtinId="9" hidden="1"/>
    <cellStyle name="Lien hypertexte visité" xfId="1052" builtinId="9" hidden="1"/>
    <cellStyle name="Lien hypertexte visité" xfId="1054" builtinId="9" hidden="1"/>
    <cellStyle name="Lien hypertexte visité" xfId="1056" builtinId="9" hidden="1"/>
    <cellStyle name="Lien hypertexte visité" xfId="1058" builtinId="9" hidden="1"/>
    <cellStyle name="Lien hypertexte visité" xfId="1060" builtinId="9" hidden="1"/>
    <cellStyle name="Lien hypertexte visité" xfId="1062" builtinId="9" hidden="1"/>
    <cellStyle name="Lien hypertexte visité" xfId="1064" builtinId="9" hidden="1"/>
    <cellStyle name="Lien hypertexte visité" xfId="1066" builtinId="9" hidden="1"/>
    <cellStyle name="Lien hypertexte visité" xfId="1068" builtinId="9" hidden="1"/>
    <cellStyle name="Lien hypertexte visité" xfId="1070" builtinId="9" hidden="1"/>
    <cellStyle name="Lien hypertexte visité" xfId="1072" builtinId="9" hidden="1"/>
    <cellStyle name="Lien hypertexte visité" xfId="1074" builtinId="9" hidden="1"/>
    <cellStyle name="Lien hypertexte visité" xfId="1076" builtinId="9" hidden="1"/>
    <cellStyle name="Lien hypertexte visité" xfId="1078" builtinId="9" hidden="1"/>
    <cellStyle name="Lien hypertexte visité" xfId="1080" builtinId="9" hidden="1"/>
    <cellStyle name="Lien hypertexte visité" xfId="1082" builtinId="9" hidden="1"/>
    <cellStyle name="Lien hypertexte visité" xfId="1084" builtinId="9" hidden="1"/>
    <cellStyle name="Lien hypertexte visité" xfId="1086" builtinId="9" hidden="1"/>
    <cellStyle name="Lien hypertexte visité" xfId="1088" builtinId="9" hidden="1"/>
    <cellStyle name="Lien hypertexte visité" xfId="1090" builtinId="9" hidden="1"/>
    <cellStyle name="Lien hypertexte visité" xfId="1092" builtinId="9" hidden="1"/>
    <cellStyle name="Lien hypertexte visité" xfId="1094" builtinId="9" hidden="1"/>
    <cellStyle name="Lien hypertexte visité" xfId="1096" builtinId="9" hidden="1"/>
    <cellStyle name="Lien hypertexte visité" xfId="1098" builtinId="9" hidden="1"/>
    <cellStyle name="Lien hypertexte visité" xfId="1100" builtinId="9" hidden="1"/>
    <cellStyle name="Lien hypertexte visité" xfId="1102" builtinId="9" hidden="1"/>
    <cellStyle name="Lien hypertexte visité" xfId="1104" builtinId="9" hidden="1"/>
    <cellStyle name="Lien hypertexte visité" xfId="1106" builtinId="9" hidden="1"/>
    <cellStyle name="Lien hypertexte visité" xfId="1108" builtinId="9" hidden="1"/>
    <cellStyle name="Lien hypertexte visité" xfId="1110" builtinId="9" hidden="1"/>
    <cellStyle name="Lien hypertexte visité" xfId="1112" builtinId="9" hidden="1"/>
    <cellStyle name="Lien hypertexte visité" xfId="1114" builtinId="9" hidden="1"/>
    <cellStyle name="Lien hypertexte visité" xfId="1116" builtinId="9" hidden="1"/>
    <cellStyle name="Lien hypertexte visité" xfId="1118" builtinId="9" hidden="1"/>
    <cellStyle name="Lien hypertexte visité" xfId="1120" builtinId="9" hidden="1"/>
    <cellStyle name="Lien hypertexte visité" xfId="1122" builtinId="9" hidden="1"/>
    <cellStyle name="Lien hypertexte visité" xfId="1124" builtinId="9" hidden="1"/>
    <cellStyle name="Lien hypertexte visité" xfId="1126" builtinId="9" hidden="1"/>
    <cellStyle name="Lien hypertexte visité" xfId="1128" builtinId="9" hidden="1"/>
    <cellStyle name="Lien hypertexte visité" xfId="1130" builtinId="9" hidden="1"/>
    <cellStyle name="Lien hypertexte visité" xfId="1132" builtinId="9" hidden="1"/>
    <cellStyle name="Lien hypertexte visité" xfId="1134" builtinId="9" hidden="1"/>
    <cellStyle name="Lien hypertexte visité" xfId="1136" builtinId="9" hidden="1"/>
    <cellStyle name="Lien hypertexte visité" xfId="1138" builtinId="9" hidden="1"/>
    <cellStyle name="Lien hypertexte visité" xfId="1140" builtinId="9" hidden="1"/>
    <cellStyle name="Lien hypertexte visité" xfId="1142" builtinId="9" hidden="1"/>
    <cellStyle name="Lien hypertexte visité" xfId="1144" builtinId="9" hidden="1"/>
    <cellStyle name="Lien hypertexte visité" xfId="1146" builtinId="9" hidden="1"/>
    <cellStyle name="Lien hypertexte visité" xfId="1148" builtinId="9" hidden="1"/>
    <cellStyle name="Lien hypertexte visité" xfId="1150" builtinId="9" hidden="1"/>
    <cellStyle name="Lien hypertexte visité" xfId="1152" builtinId="9" hidden="1"/>
    <cellStyle name="Lien hypertexte visité" xfId="1154" builtinId="9" hidden="1"/>
    <cellStyle name="Lien hypertexte visité" xfId="1156" builtinId="9" hidden="1"/>
    <cellStyle name="Lien hypertexte visité" xfId="1158" builtinId="9" hidden="1"/>
    <cellStyle name="Lien hypertexte visité" xfId="1160" builtinId="9" hidden="1"/>
    <cellStyle name="Lien hypertexte visité" xfId="1162" builtinId="9" hidden="1"/>
    <cellStyle name="Lien hypertexte visité" xfId="1164" builtinId="9" hidden="1"/>
    <cellStyle name="Lien hypertexte visité" xfId="1166" builtinId="9" hidden="1"/>
    <cellStyle name="Lien hypertexte visité" xfId="1168" builtinId="9" hidden="1"/>
    <cellStyle name="Lien hypertexte visité" xfId="1170" builtinId="9" hidden="1"/>
    <cellStyle name="Lien hypertexte visité" xfId="1172" builtinId="9" hidden="1"/>
    <cellStyle name="Lien hypertexte visité" xfId="1174" builtinId="9" hidden="1"/>
    <cellStyle name="Lien hypertexte visité" xfId="1176" builtinId="9" hidden="1"/>
    <cellStyle name="Lien hypertexte visité" xfId="1178" builtinId="9" hidden="1"/>
    <cellStyle name="Lien hypertexte visité" xfId="1180" builtinId="9" hidden="1"/>
    <cellStyle name="Lien hypertexte visité" xfId="1182" builtinId="9" hidden="1"/>
    <cellStyle name="Lien hypertexte visité" xfId="1184" builtinId="9" hidden="1"/>
    <cellStyle name="Lien hypertexte visité" xfId="1186" builtinId="9" hidden="1"/>
    <cellStyle name="Lien hypertexte visité" xfId="1188" builtinId="9" hidden="1"/>
    <cellStyle name="Lien hypertexte visité" xfId="1190" builtinId="9" hidden="1"/>
    <cellStyle name="Lien hypertexte visité" xfId="1192" builtinId="9" hidden="1"/>
    <cellStyle name="Lien hypertexte visité" xfId="1194" builtinId="9" hidden="1"/>
    <cellStyle name="Lien hypertexte visité" xfId="1196" builtinId="9" hidden="1"/>
    <cellStyle name="Lien hypertexte visité" xfId="1198" builtinId="9" hidden="1"/>
    <cellStyle name="Lien hypertexte visité" xfId="1200" builtinId="9" hidden="1"/>
    <cellStyle name="Lien hypertexte visité" xfId="1202" builtinId="9" hidden="1"/>
    <cellStyle name="Lien hypertexte visité" xfId="1204" builtinId="9" hidden="1"/>
    <cellStyle name="Lien hypertexte visité" xfId="1206" builtinId="9" hidden="1"/>
    <cellStyle name="Lien hypertexte visité" xfId="1208" builtinId="9" hidden="1"/>
    <cellStyle name="Lien hypertexte visité" xfId="1210" builtinId="9" hidden="1"/>
    <cellStyle name="Lien hypertexte visité" xfId="1212" builtinId="9" hidden="1"/>
    <cellStyle name="Lien hypertexte visité" xfId="1214" builtinId="9" hidden="1"/>
    <cellStyle name="Lien hypertexte visité" xfId="1216" builtinId="9" hidden="1"/>
    <cellStyle name="Lien hypertexte visité" xfId="1218" builtinId="9" hidden="1"/>
    <cellStyle name="Lien hypertexte visité" xfId="1220" builtinId="9" hidden="1"/>
    <cellStyle name="Lien hypertexte visité" xfId="1222" builtinId="9" hidden="1"/>
    <cellStyle name="Lien hypertexte visité" xfId="1224" builtinId="9" hidden="1"/>
    <cellStyle name="Lien hypertexte visité" xfId="1226" builtinId="9" hidden="1"/>
    <cellStyle name="Lien hypertexte visité" xfId="1228" builtinId="9" hidden="1"/>
    <cellStyle name="Lien hypertexte visité" xfId="1230" builtinId="9" hidden="1"/>
    <cellStyle name="Lien hypertexte visité" xfId="1232" builtinId="9" hidden="1"/>
    <cellStyle name="Lien hypertexte visité" xfId="1234" builtinId="9" hidden="1"/>
    <cellStyle name="Lien hypertexte visité" xfId="1236" builtinId="9" hidden="1"/>
    <cellStyle name="Lien hypertexte visité" xfId="1238" builtinId="9" hidden="1"/>
    <cellStyle name="Lien hypertexte visité" xfId="1240" builtinId="9" hidden="1"/>
    <cellStyle name="Lien hypertexte visité" xfId="1242" builtinId="9" hidden="1"/>
    <cellStyle name="Lien hypertexte visité" xfId="1244" builtinId="9" hidden="1"/>
    <cellStyle name="Lien hypertexte visité" xfId="1246" builtinId="9" hidden="1"/>
    <cellStyle name="Lien hypertexte visité" xfId="1248" builtinId="9" hidden="1"/>
    <cellStyle name="Lien hypertexte visité" xfId="1250" builtinId="9" hidden="1"/>
    <cellStyle name="Lien hypertexte visité" xfId="1252" builtinId="9" hidden="1"/>
    <cellStyle name="Lien hypertexte visité" xfId="1254" builtinId="9" hidden="1"/>
    <cellStyle name="Lien hypertexte visité" xfId="1256" builtinId="9" hidden="1"/>
    <cellStyle name="Lien hypertexte visité" xfId="1258" builtinId="9" hidden="1"/>
    <cellStyle name="Lien hypertexte visité" xfId="1260" builtinId="9" hidden="1"/>
    <cellStyle name="Lien hypertexte visité" xfId="1262" builtinId="9" hidden="1"/>
    <cellStyle name="Lien hypertexte visité" xfId="1264" builtinId="9" hidden="1"/>
    <cellStyle name="Lien hypertexte visité" xfId="1266" builtinId="9" hidden="1"/>
    <cellStyle name="Lien hypertexte visité" xfId="1268" builtinId="9" hidden="1"/>
    <cellStyle name="Lien hypertexte visité" xfId="1270" builtinId="9" hidden="1"/>
    <cellStyle name="Lien hypertexte visité" xfId="1272" builtinId="9" hidden="1"/>
    <cellStyle name="Lien hypertexte visité" xfId="1274" builtinId="9" hidden="1"/>
    <cellStyle name="Lien hypertexte visité" xfId="1276" builtinId="9" hidden="1"/>
    <cellStyle name="Lien hypertexte visité" xfId="1278" builtinId="9" hidden="1"/>
    <cellStyle name="Lien hypertexte visité" xfId="1280" builtinId="9" hidden="1"/>
    <cellStyle name="Lien hypertexte visité" xfId="1282" builtinId="9" hidden="1"/>
    <cellStyle name="Lien hypertexte visité" xfId="1284" builtinId="9" hidden="1"/>
    <cellStyle name="Lien hypertexte visité" xfId="1286" builtinId="9" hidden="1"/>
    <cellStyle name="Lien hypertexte visité" xfId="1288" builtinId="9" hidden="1"/>
    <cellStyle name="Lien hypertexte visité" xfId="1290" builtinId="9" hidden="1"/>
    <cellStyle name="Lien hypertexte visité" xfId="1292" builtinId="9" hidden="1"/>
    <cellStyle name="Lien hypertexte visité" xfId="1294" builtinId="9" hidden="1"/>
    <cellStyle name="Lien hypertexte visité" xfId="1296" builtinId="9" hidden="1"/>
    <cellStyle name="Lien hypertexte visité" xfId="1298" builtinId="9" hidden="1"/>
    <cellStyle name="Lien hypertexte visité" xfId="1300" builtinId="9" hidden="1"/>
    <cellStyle name="Lien hypertexte visité" xfId="1302" builtinId="9" hidden="1"/>
    <cellStyle name="Lien hypertexte visité" xfId="1304" builtinId="9" hidden="1"/>
    <cellStyle name="Lien hypertexte visité" xfId="1306" builtinId="9" hidden="1"/>
    <cellStyle name="Lien hypertexte visité" xfId="1308" builtinId="9" hidden="1"/>
    <cellStyle name="Lien hypertexte visité" xfId="1310" builtinId="9" hidden="1"/>
    <cellStyle name="Lien hypertexte visité" xfId="1312" builtinId="9" hidden="1"/>
    <cellStyle name="Lien hypertexte visité" xfId="1314" builtinId="9" hidden="1"/>
    <cellStyle name="Lien hypertexte visité" xfId="1316" builtinId="9" hidden="1"/>
    <cellStyle name="Lien hypertexte visité" xfId="1318" builtinId="9" hidden="1"/>
    <cellStyle name="Lien hypertexte visité" xfId="1320" builtinId="9" hidden="1"/>
    <cellStyle name="Lien hypertexte visité" xfId="1322" builtinId="9" hidden="1"/>
    <cellStyle name="Lien hypertexte visité" xfId="1324" builtinId="9" hidden="1"/>
    <cellStyle name="Lien hypertexte visité" xfId="1326" builtinId="9" hidden="1"/>
    <cellStyle name="Lien hypertexte visité" xfId="1328" builtinId="9" hidden="1"/>
    <cellStyle name="Lien hypertexte visité" xfId="1330" builtinId="9" hidden="1"/>
    <cellStyle name="Lien hypertexte visité" xfId="1332" builtinId="9" hidden="1"/>
    <cellStyle name="Lien hypertexte visité" xfId="1334" builtinId="9" hidden="1"/>
    <cellStyle name="Lien hypertexte visité" xfId="1336" builtinId="9" hidden="1"/>
    <cellStyle name="Lien hypertexte visité" xfId="1338" builtinId="9" hidden="1"/>
    <cellStyle name="Lien hypertexte visité" xfId="1340" builtinId="9" hidden="1"/>
    <cellStyle name="Lien hypertexte visité" xfId="1342" builtinId="9" hidden="1"/>
    <cellStyle name="Lien hypertexte visité" xfId="1344" builtinId="9" hidden="1"/>
    <cellStyle name="Lien hypertexte visité" xfId="1346" builtinId="9" hidden="1"/>
    <cellStyle name="Lien hypertexte visité" xfId="1348" builtinId="9" hidden="1"/>
    <cellStyle name="Lien hypertexte visité" xfId="1350" builtinId="9" hidden="1"/>
    <cellStyle name="Lien hypertexte visité" xfId="1352" builtinId="9" hidden="1"/>
    <cellStyle name="Lien hypertexte visité" xfId="1354" builtinId="9" hidden="1"/>
    <cellStyle name="Lien hypertexte visité" xfId="1356" builtinId="9" hidden="1"/>
    <cellStyle name="Lien hypertexte visité" xfId="1358" builtinId="9" hidden="1"/>
    <cellStyle name="Lien hypertexte visité" xfId="1360" builtinId="9" hidden="1"/>
    <cellStyle name="Lien hypertexte visité" xfId="1362" builtinId="9" hidden="1"/>
    <cellStyle name="Lien hypertexte visité" xfId="1364" builtinId="9" hidden="1"/>
    <cellStyle name="Lien hypertexte visité" xfId="1366" builtinId="9" hidden="1"/>
    <cellStyle name="Lien hypertexte visité" xfId="1368" builtinId="9" hidden="1"/>
    <cellStyle name="Lien hypertexte visité" xfId="1370" builtinId="9" hidden="1"/>
    <cellStyle name="Lien hypertexte visité" xfId="1372" builtinId="9" hidden="1"/>
    <cellStyle name="Lien hypertexte visité" xfId="1374" builtinId="9" hidden="1"/>
    <cellStyle name="Lien hypertexte visité" xfId="1376" builtinId="9" hidden="1"/>
    <cellStyle name="Lien hypertexte visité" xfId="1378" builtinId="9" hidden="1"/>
    <cellStyle name="Lien hypertexte visité" xfId="1380" builtinId="9" hidden="1"/>
    <cellStyle name="Lien hypertexte visité" xfId="1382" builtinId="9" hidden="1"/>
    <cellStyle name="Lien hypertexte visité" xfId="1384" builtinId="9" hidden="1"/>
    <cellStyle name="Lien hypertexte visité" xfId="1386" builtinId="9" hidden="1"/>
    <cellStyle name="Lien hypertexte visité" xfId="1388" builtinId="9" hidden="1"/>
    <cellStyle name="Lien hypertexte visité" xfId="1390" builtinId="9" hidden="1"/>
    <cellStyle name="Lien hypertexte visité" xfId="1392" builtinId="9" hidden="1"/>
    <cellStyle name="Lien hypertexte visité" xfId="1394" builtinId="9" hidden="1"/>
    <cellStyle name="Lien hypertexte visité" xfId="1396" builtinId="9" hidden="1"/>
    <cellStyle name="Lien hypertexte visité" xfId="1398" builtinId="9" hidden="1"/>
    <cellStyle name="Lien hypertexte visité" xfId="1400" builtinId="9" hidden="1"/>
    <cellStyle name="Lien hypertexte visité" xfId="1402" builtinId="9" hidden="1"/>
    <cellStyle name="Lien hypertexte visité" xfId="1404" builtinId="9" hidden="1"/>
    <cellStyle name="Lien hypertexte visité" xfId="1406" builtinId="9" hidden="1"/>
    <cellStyle name="Lien hypertexte visité" xfId="1408" builtinId="9" hidden="1"/>
    <cellStyle name="Lien hypertexte visité" xfId="1410" builtinId="9" hidden="1"/>
    <cellStyle name="Lien hypertexte visité" xfId="1412" builtinId="9" hidden="1"/>
    <cellStyle name="Lien hypertexte visité" xfId="1414" builtinId="9" hidden="1"/>
    <cellStyle name="Lien hypertexte visité" xfId="1416" builtinId="9" hidden="1"/>
    <cellStyle name="Lien hypertexte visité" xfId="1418" builtinId="9" hidden="1"/>
    <cellStyle name="Lien hypertexte visité" xfId="1420" builtinId="9" hidden="1"/>
    <cellStyle name="Lien hypertexte visité" xfId="1422" builtinId="9" hidden="1"/>
    <cellStyle name="Lien hypertexte visité" xfId="1424" builtinId="9" hidden="1"/>
    <cellStyle name="Lien hypertexte visité" xfId="1426" builtinId="9" hidden="1"/>
    <cellStyle name="Lien hypertexte visité" xfId="1428" builtinId="9" hidden="1"/>
    <cellStyle name="Lien hypertexte visité" xfId="1430" builtinId="9" hidden="1"/>
    <cellStyle name="Lien hypertexte visité" xfId="1432" builtinId="9" hidden="1"/>
    <cellStyle name="Lien hypertexte visité" xfId="1434" builtinId="9" hidden="1"/>
    <cellStyle name="Lien hypertexte visité" xfId="1436" builtinId="9" hidden="1"/>
    <cellStyle name="Lien hypertexte visité" xfId="1438" builtinId="9" hidden="1"/>
    <cellStyle name="Lien hypertexte visité" xfId="1440" builtinId="9" hidden="1"/>
    <cellStyle name="Lien hypertexte visité" xfId="1442" builtinId="9" hidden="1"/>
    <cellStyle name="Lien hypertexte visité" xfId="1444" builtinId="9" hidden="1"/>
    <cellStyle name="Lien hypertexte visité" xfId="1446" builtinId="9" hidden="1"/>
    <cellStyle name="Lien hypertexte visité" xfId="1448" builtinId="9" hidden="1"/>
    <cellStyle name="Lien hypertexte visité" xfId="1450" builtinId="9" hidden="1"/>
    <cellStyle name="Lien hypertexte visité" xfId="1452" builtinId="9" hidden="1"/>
    <cellStyle name="Lien hypertexte visité" xfId="1454" builtinId="9" hidden="1"/>
    <cellStyle name="Lien hypertexte visité" xfId="1456" builtinId="9" hidden="1"/>
    <cellStyle name="Lien hypertexte visité" xfId="1458" builtinId="9" hidden="1"/>
    <cellStyle name="Lien hypertexte visité" xfId="1460" builtinId="9" hidden="1"/>
    <cellStyle name="Lien hypertexte visité" xfId="1462" builtinId="9" hidden="1"/>
    <cellStyle name="Lien hypertexte visité" xfId="1464" builtinId="9" hidden="1"/>
    <cellStyle name="Lien hypertexte visité" xfId="1466" builtinId="9" hidden="1"/>
    <cellStyle name="Lien hypertexte visité" xfId="1468" builtinId="9" hidden="1"/>
    <cellStyle name="Lien hypertexte visité" xfId="1470" builtinId="9" hidden="1"/>
    <cellStyle name="Lien hypertexte visité" xfId="1472" builtinId="9" hidden="1"/>
    <cellStyle name="Lien hypertexte visité" xfId="1474" builtinId="9" hidden="1"/>
    <cellStyle name="Lien hypertexte visité" xfId="1476" builtinId="9" hidden="1"/>
    <cellStyle name="Lien hypertexte visité" xfId="1478" builtinId="9" hidden="1"/>
    <cellStyle name="Lien hypertexte visité" xfId="1480" builtinId="9" hidden="1"/>
    <cellStyle name="Lien hypertexte visité" xfId="1482" builtinId="9" hidden="1"/>
    <cellStyle name="Lien hypertexte visité" xfId="1484" builtinId="9" hidden="1"/>
    <cellStyle name="Lien hypertexte visité" xfId="1486" builtinId="9" hidden="1"/>
    <cellStyle name="Lien hypertexte visité" xfId="1488" builtinId="9" hidden="1"/>
    <cellStyle name="Lien hypertexte visité" xfId="1490" builtinId="9" hidden="1"/>
    <cellStyle name="Lien hypertexte visité" xfId="1492" builtinId="9" hidden="1"/>
    <cellStyle name="Lien hypertexte visité" xfId="1494" builtinId="9" hidden="1"/>
    <cellStyle name="Lien hypertexte visité" xfId="1496" builtinId="9" hidden="1"/>
    <cellStyle name="Lien hypertexte visité" xfId="1498" builtinId="9" hidden="1"/>
    <cellStyle name="Lien hypertexte visité" xfId="1500" builtinId="9" hidden="1"/>
    <cellStyle name="Lien hypertexte visité" xfId="1502" builtinId="9" hidden="1"/>
    <cellStyle name="Lien hypertexte visité" xfId="1504" builtinId="9" hidden="1"/>
    <cellStyle name="Lien hypertexte visité" xfId="1506" builtinId="9" hidden="1"/>
    <cellStyle name="Lien hypertexte visité" xfId="1508" builtinId="9" hidden="1"/>
    <cellStyle name="Lien hypertexte visité" xfId="1510" builtinId="9" hidden="1"/>
    <cellStyle name="Lien hypertexte visité" xfId="1512" builtinId="9" hidden="1"/>
    <cellStyle name="Lien hypertexte visité" xfId="1514" builtinId="9" hidden="1"/>
    <cellStyle name="Lien hypertexte visité" xfId="1516" builtinId="9" hidden="1"/>
    <cellStyle name="Lien hypertexte visité" xfId="1518" builtinId="9" hidden="1"/>
    <cellStyle name="Lien hypertexte visité" xfId="1520" builtinId="9" hidden="1"/>
    <cellStyle name="Lien hypertexte visité" xfId="1522" builtinId="9" hidden="1"/>
    <cellStyle name="Lien hypertexte visité" xfId="1524" builtinId="9" hidden="1"/>
    <cellStyle name="Lien hypertexte visité" xfId="1526" builtinId="9" hidden="1"/>
    <cellStyle name="Lien hypertexte visité" xfId="1528" builtinId="9" hidden="1"/>
    <cellStyle name="Lien hypertexte visité" xfId="1530" builtinId="9" hidden="1"/>
    <cellStyle name="Lien hypertexte visité" xfId="1532" builtinId="9" hidden="1"/>
    <cellStyle name="Lien hypertexte visité" xfId="1534" builtinId="9" hidden="1"/>
    <cellStyle name="Lien hypertexte visité" xfId="1536" builtinId="9" hidden="1"/>
    <cellStyle name="Lien hypertexte visité" xfId="1538" builtinId="9" hidden="1"/>
    <cellStyle name="Lien hypertexte visité" xfId="1540" builtinId="9" hidden="1"/>
    <cellStyle name="Lien hypertexte visité" xfId="1542" builtinId="9" hidden="1"/>
    <cellStyle name="Lien hypertexte visité" xfId="1544" builtinId="9" hidden="1"/>
    <cellStyle name="Lien hypertexte visité" xfId="1546" builtinId="9" hidden="1"/>
    <cellStyle name="Lien hypertexte visité" xfId="1548" builtinId="9" hidden="1"/>
    <cellStyle name="Lien hypertexte visité" xfId="1550" builtinId="9" hidden="1"/>
    <cellStyle name="Lien hypertexte visité" xfId="1552" builtinId="9" hidden="1"/>
    <cellStyle name="Lien hypertexte visité" xfId="1554" builtinId="9" hidden="1"/>
    <cellStyle name="Lien hypertexte visité" xfId="1556" builtinId="9" hidden="1"/>
    <cellStyle name="Lien hypertexte visité" xfId="1558" builtinId="9" hidden="1"/>
    <cellStyle name="Lien hypertexte visité" xfId="1560" builtinId="9" hidden="1"/>
    <cellStyle name="Lien hypertexte visité" xfId="1562" builtinId="9" hidden="1"/>
    <cellStyle name="Lien hypertexte visité" xfId="1564" builtinId="9" hidden="1"/>
    <cellStyle name="Lien hypertexte visité" xfId="1566" builtinId="9" hidden="1"/>
    <cellStyle name="Lien hypertexte visité" xfId="1568" builtinId="9" hidden="1"/>
    <cellStyle name="Lien hypertexte visité" xfId="1570" builtinId="9" hidden="1"/>
    <cellStyle name="Lien hypertexte visité" xfId="1572" builtinId="9" hidden="1"/>
    <cellStyle name="Lien hypertexte visité" xfId="1574" builtinId="9" hidden="1"/>
    <cellStyle name="Lien hypertexte visité" xfId="1576" builtinId="9" hidden="1"/>
    <cellStyle name="Lien hypertexte visité" xfId="1578" builtinId="9" hidden="1"/>
    <cellStyle name="Lien hypertexte visité" xfId="1580" builtinId="9" hidden="1"/>
    <cellStyle name="Lien hypertexte visité" xfId="1582" builtinId="9" hidden="1"/>
    <cellStyle name="Lien hypertexte visité" xfId="1584" builtinId="9" hidden="1"/>
    <cellStyle name="Lien hypertexte visité" xfId="1586" builtinId="9" hidden="1"/>
    <cellStyle name="Lien hypertexte visité" xfId="1588" builtinId="9" hidden="1"/>
    <cellStyle name="Lien hypertexte visité" xfId="1590" builtinId="9" hidden="1"/>
    <cellStyle name="Lien hypertexte visité" xfId="1592" builtinId="9" hidden="1"/>
    <cellStyle name="Lien hypertexte visité" xfId="1594" builtinId="9" hidden="1"/>
    <cellStyle name="Lien hypertexte visité" xfId="1596" builtinId="9" hidden="1"/>
    <cellStyle name="Lien hypertexte visité" xfId="1598" builtinId="9" hidden="1"/>
    <cellStyle name="Lien hypertexte visité" xfId="1600" builtinId="9" hidden="1"/>
    <cellStyle name="Lien hypertexte visité" xfId="1602" builtinId="9" hidden="1"/>
    <cellStyle name="Lien hypertexte visité" xfId="1604" builtinId="9" hidden="1"/>
    <cellStyle name="Lien hypertexte visité" xfId="1606" builtinId="9" hidden="1"/>
    <cellStyle name="Lien hypertexte visité" xfId="1608" builtinId="9" hidden="1"/>
    <cellStyle name="Lien hypertexte visité" xfId="1610" builtinId="9" hidden="1"/>
    <cellStyle name="Lien hypertexte visité" xfId="1612" builtinId="9" hidden="1"/>
    <cellStyle name="Lien hypertexte visité" xfId="1614" builtinId="9" hidden="1"/>
    <cellStyle name="Lien hypertexte visité" xfId="1616" builtinId="9" hidden="1"/>
    <cellStyle name="Lien hypertexte visité" xfId="1618" builtinId="9" hidden="1"/>
    <cellStyle name="Lien hypertexte visité" xfId="1620" builtinId="9" hidden="1"/>
    <cellStyle name="Lien hypertexte visité" xfId="1622" builtinId="9" hidden="1"/>
    <cellStyle name="Lien hypertexte visité" xfId="1624" builtinId="9" hidden="1"/>
    <cellStyle name="Lien hypertexte visité" xfId="1626" builtinId="9" hidden="1"/>
    <cellStyle name="Lien hypertexte visité" xfId="1628" builtinId="9" hidden="1"/>
    <cellStyle name="Lien hypertexte visité" xfId="1630" builtinId="9" hidden="1"/>
    <cellStyle name="Lien hypertexte visité" xfId="1632" builtinId="9" hidden="1"/>
    <cellStyle name="Lien hypertexte visité" xfId="1634" builtinId="9" hidden="1"/>
    <cellStyle name="Lien hypertexte visité" xfId="1636" builtinId="9" hidden="1"/>
    <cellStyle name="Lien hypertexte visité" xfId="1638" builtinId="9" hidden="1"/>
    <cellStyle name="Lien hypertexte visité" xfId="1640" builtinId="9" hidden="1"/>
    <cellStyle name="Lien hypertexte visité" xfId="1642" builtinId="9" hidden="1"/>
    <cellStyle name="Lien hypertexte visité" xfId="1644" builtinId="9" hidden="1"/>
    <cellStyle name="Lien hypertexte visité" xfId="1646" builtinId="9" hidden="1"/>
    <cellStyle name="Lien hypertexte visité" xfId="1648" builtinId="9" hidden="1"/>
    <cellStyle name="Lien hypertexte visité" xfId="1650" builtinId="9" hidden="1"/>
    <cellStyle name="Lien hypertexte visité" xfId="1652" builtinId="9" hidden="1"/>
    <cellStyle name="Lien hypertexte visité" xfId="1654" builtinId="9" hidden="1"/>
    <cellStyle name="Lien hypertexte visité" xfId="1656" builtinId="9" hidden="1"/>
    <cellStyle name="Lien hypertexte visité" xfId="1658" builtinId="9" hidden="1"/>
    <cellStyle name="Lien hypertexte visité" xfId="1660" builtinId="9" hidden="1"/>
    <cellStyle name="Lien hypertexte visité" xfId="1662" builtinId="9" hidden="1"/>
    <cellStyle name="Lien hypertexte visité" xfId="1664" builtinId="9" hidden="1"/>
    <cellStyle name="Lien hypertexte visité" xfId="1666" builtinId="9" hidden="1"/>
    <cellStyle name="Lien hypertexte visité" xfId="1668" builtinId="9" hidden="1"/>
    <cellStyle name="Lien hypertexte visité" xfId="1670" builtinId="9" hidden="1"/>
    <cellStyle name="Lien hypertexte visité" xfId="1672" builtinId="9" hidden="1"/>
    <cellStyle name="Lien hypertexte visité" xfId="1674" builtinId="9" hidden="1"/>
    <cellStyle name="Lien hypertexte visité" xfId="1676" builtinId="9" hidden="1"/>
    <cellStyle name="Lien hypertexte visité" xfId="1678" builtinId="9" hidden="1"/>
    <cellStyle name="Lien hypertexte visité" xfId="1680" builtinId="9" hidden="1"/>
    <cellStyle name="Lien hypertexte visité" xfId="1682" builtinId="9" hidden="1"/>
    <cellStyle name="Lien hypertexte visité" xfId="1684" builtinId="9" hidden="1"/>
    <cellStyle name="Lien hypertexte visité" xfId="1686" builtinId="9" hidden="1"/>
    <cellStyle name="Lien hypertexte visité" xfId="1688" builtinId="9" hidden="1"/>
    <cellStyle name="Lien hypertexte visité" xfId="1690" builtinId="9" hidden="1"/>
    <cellStyle name="Lien hypertexte visité" xfId="1692" builtinId="9" hidden="1"/>
    <cellStyle name="Lien hypertexte visité" xfId="1694" builtinId="9" hidden="1"/>
    <cellStyle name="Lien hypertexte visité" xfId="1696" builtinId="9" hidden="1"/>
    <cellStyle name="Lien hypertexte visité" xfId="1698" builtinId="9" hidden="1"/>
    <cellStyle name="Lien hypertexte visité" xfId="1700" builtinId="9" hidden="1"/>
    <cellStyle name="Lien hypertexte visité" xfId="1702" builtinId="9" hidden="1"/>
    <cellStyle name="Lien hypertexte visité" xfId="1704" builtinId="9" hidden="1"/>
    <cellStyle name="Lien hypertexte visité" xfId="1706" builtinId="9" hidden="1"/>
    <cellStyle name="Lien hypertexte visité" xfId="1708" builtinId="9" hidden="1"/>
    <cellStyle name="Lien hypertexte visité" xfId="1710" builtinId="9" hidden="1"/>
    <cellStyle name="Lien hypertexte visité" xfId="1712" builtinId="9" hidden="1"/>
    <cellStyle name="Lien hypertexte visité" xfId="1714" builtinId="9" hidden="1"/>
    <cellStyle name="Lien hypertexte visité" xfId="1716" builtinId="9" hidden="1"/>
    <cellStyle name="Lien hypertexte visité" xfId="1718" builtinId="9" hidden="1"/>
    <cellStyle name="Lien hypertexte visité" xfId="1720" builtinId="9" hidden="1"/>
    <cellStyle name="Lien hypertexte visité" xfId="1722" builtinId="9" hidden="1"/>
    <cellStyle name="Lien hypertexte visité" xfId="1724" builtinId="9" hidden="1"/>
    <cellStyle name="Lien hypertexte visité" xfId="1726" builtinId="9" hidden="1"/>
    <cellStyle name="Lien hypertexte visité" xfId="1728" builtinId="9" hidden="1"/>
    <cellStyle name="Lien hypertexte visité" xfId="1730" builtinId="9" hidden="1"/>
    <cellStyle name="Lien hypertexte visité" xfId="1732" builtinId="9" hidden="1"/>
    <cellStyle name="Lien hypertexte visité" xfId="1734" builtinId="9" hidden="1"/>
    <cellStyle name="Lien hypertexte visité" xfId="1736" builtinId="9" hidden="1"/>
    <cellStyle name="Lien hypertexte visité" xfId="1738" builtinId="9" hidden="1"/>
    <cellStyle name="Lien hypertexte visité" xfId="1740" builtinId="9" hidden="1"/>
    <cellStyle name="Lien hypertexte visité" xfId="1742" builtinId="9" hidden="1"/>
    <cellStyle name="Lien hypertexte visité" xfId="1744" builtinId="9" hidden="1"/>
    <cellStyle name="Lien hypertexte visité" xfId="1746" builtinId="9" hidden="1"/>
    <cellStyle name="Lien hypertexte visité" xfId="1748" builtinId="9" hidden="1"/>
    <cellStyle name="Lien hypertexte visité" xfId="1750" builtinId="9" hidden="1"/>
    <cellStyle name="Lien hypertexte visité" xfId="1752" builtinId="9" hidden="1"/>
    <cellStyle name="Lien hypertexte visité" xfId="1754" builtinId="9" hidden="1"/>
    <cellStyle name="Lien hypertexte visité" xfId="1756" builtinId="9" hidden="1"/>
    <cellStyle name="Lien hypertexte visité" xfId="1758" builtinId="9" hidden="1"/>
    <cellStyle name="Lien hypertexte visité" xfId="1760" builtinId="9" hidden="1"/>
    <cellStyle name="Lien hypertexte visité" xfId="1762" builtinId="9" hidden="1"/>
    <cellStyle name="Lien hypertexte visité" xfId="1764" builtinId="9" hidden="1"/>
    <cellStyle name="Lien hypertexte visité" xfId="1766" builtinId="9" hidden="1"/>
    <cellStyle name="Lien hypertexte visité" xfId="1768" builtinId="9" hidden="1"/>
    <cellStyle name="Lien hypertexte visité" xfId="1770" builtinId="9" hidden="1"/>
    <cellStyle name="Lien hypertexte visité" xfId="1772" builtinId="9" hidden="1"/>
    <cellStyle name="Lien hypertexte visité" xfId="1774" builtinId="9" hidden="1"/>
    <cellStyle name="Lien hypertexte visité" xfId="1776" builtinId="9" hidden="1"/>
    <cellStyle name="Lien hypertexte visité" xfId="1778" builtinId="9" hidden="1"/>
    <cellStyle name="Lien hypertexte visité" xfId="1780" builtinId="9" hidden="1"/>
    <cellStyle name="Lien hypertexte visité" xfId="1782" builtinId="9" hidden="1"/>
    <cellStyle name="Lien hypertexte visité" xfId="1784" builtinId="9" hidden="1"/>
    <cellStyle name="Lien hypertexte visité" xfId="1786" builtinId="9" hidden="1"/>
    <cellStyle name="Lien hypertexte visité" xfId="1788" builtinId="9" hidden="1"/>
    <cellStyle name="Lien hypertexte visité" xfId="1790" builtinId="9" hidden="1"/>
    <cellStyle name="Lien hypertexte visité" xfId="1792" builtinId="9" hidden="1"/>
    <cellStyle name="Lien hypertexte visité" xfId="1794" builtinId="9" hidden="1"/>
    <cellStyle name="Lien hypertexte visité" xfId="1796" builtinId="9" hidden="1"/>
    <cellStyle name="Lien hypertexte visité" xfId="1798" builtinId="9" hidden="1"/>
    <cellStyle name="Lien hypertexte visité" xfId="1800" builtinId="9" hidden="1"/>
    <cellStyle name="Lien hypertexte visité" xfId="1802" builtinId="9" hidden="1"/>
    <cellStyle name="Lien hypertexte visité" xfId="1804" builtinId="9" hidden="1"/>
    <cellStyle name="Lien hypertexte visité" xfId="1806" builtinId="9" hidden="1"/>
    <cellStyle name="Lien hypertexte visité" xfId="1808" builtinId="9" hidden="1"/>
    <cellStyle name="Lien hypertexte visité" xfId="1810" builtinId="9" hidden="1"/>
    <cellStyle name="Lien hypertexte visité" xfId="1812" builtinId="9" hidden="1"/>
    <cellStyle name="Lien hypertexte visité" xfId="1814" builtinId="9" hidden="1"/>
    <cellStyle name="Lien hypertexte visité" xfId="1816" builtinId="9" hidden="1"/>
    <cellStyle name="Lien hypertexte visité" xfId="1818" builtinId="9" hidden="1"/>
    <cellStyle name="Lien hypertexte visité" xfId="1820" builtinId="9" hidden="1"/>
    <cellStyle name="Lien hypertexte visité" xfId="1822" builtinId="9" hidden="1"/>
    <cellStyle name="Lien hypertexte visité" xfId="1824" builtinId="9" hidden="1"/>
    <cellStyle name="Lien hypertexte visité" xfId="1826" builtinId="9" hidden="1"/>
    <cellStyle name="Lien hypertexte visité" xfId="1828" builtinId="9" hidden="1"/>
    <cellStyle name="Lien hypertexte visité" xfId="1830" builtinId="9" hidden="1"/>
    <cellStyle name="Lien hypertexte visité" xfId="1832" builtinId="9" hidden="1"/>
    <cellStyle name="Lien hypertexte visité" xfId="1834" builtinId="9" hidden="1"/>
    <cellStyle name="Lien hypertexte visité" xfId="1836" builtinId="9" hidden="1"/>
    <cellStyle name="Lien hypertexte visité" xfId="1838" builtinId="9" hidden="1"/>
    <cellStyle name="Lien hypertexte visité" xfId="1840" builtinId="9" hidden="1"/>
    <cellStyle name="Lien hypertexte visité" xfId="1842" builtinId="9" hidden="1"/>
    <cellStyle name="Lien hypertexte visité" xfId="1844" builtinId="9" hidden="1"/>
    <cellStyle name="Lien hypertexte visité" xfId="1846" builtinId="9" hidden="1"/>
    <cellStyle name="Lien hypertexte visité" xfId="1848" builtinId="9" hidden="1"/>
    <cellStyle name="Lien hypertexte visité" xfId="1850" builtinId="9" hidden="1"/>
    <cellStyle name="Lien hypertexte visité" xfId="1852" builtinId="9" hidden="1"/>
    <cellStyle name="Lien hypertexte visité" xfId="1854" builtinId="9" hidden="1"/>
    <cellStyle name="Lien hypertexte visité" xfId="1856" builtinId="9" hidden="1"/>
    <cellStyle name="Lien hypertexte visité" xfId="1858" builtinId="9" hidden="1"/>
    <cellStyle name="Lien hypertexte visité" xfId="1860" builtinId="9" hidden="1"/>
    <cellStyle name="Lien hypertexte visité" xfId="1862" builtinId="9" hidden="1"/>
    <cellStyle name="Lien hypertexte visité" xfId="1864" builtinId="9" hidden="1"/>
    <cellStyle name="Lien hypertexte visité" xfId="1866" builtinId="9" hidden="1"/>
    <cellStyle name="Lien hypertexte visité" xfId="1868" builtinId="9" hidden="1"/>
    <cellStyle name="Lien hypertexte visité" xfId="1870" builtinId="9" hidden="1"/>
    <cellStyle name="Lien hypertexte visité" xfId="1872" builtinId="9" hidden="1"/>
    <cellStyle name="Lien hypertexte visité" xfId="1874" builtinId="9" hidden="1"/>
    <cellStyle name="Lien hypertexte visité" xfId="1876" builtinId="9" hidden="1"/>
    <cellStyle name="Lien hypertexte visité" xfId="1878" builtinId="9" hidden="1"/>
    <cellStyle name="Lien hypertexte visité" xfId="1880" builtinId="9" hidden="1"/>
    <cellStyle name="Lien hypertexte visité" xfId="1882" builtinId="9" hidden="1"/>
    <cellStyle name="Lien hypertexte visité" xfId="1884" builtinId="9" hidden="1"/>
    <cellStyle name="Lien hypertexte visité" xfId="1886" builtinId="9" hidden="1"/>
    <cellStyle name="Lien hypertexte visité" xfId="1888" builtinId="9" hidden="1"/>
    <cellStyle name="Lien hypertexte visité" xfId="1890" builtinId="9" hidden="1"/>
    <cellStyle name="Lien hypertexte visité" xfId="1892" builtinId="9" hidden="1"/>
    <cellStyle name="Lien hypertexte visité" xfId="1894" builtinId="9" hidden="1"/>
    <cellStyle name="Lien hypertexte visité" xfId="1896" builtinId="9" hidden="1"/>
    <cellStyle name="Lien hypertexte visité" xfId="1898" builtinId="9" hidden="1"/>
    <cellStyle name="Lien hypertexte visité" xfId="1900" builtinId="9" hidden="1"/>
    <cellStyle name="Lien hypertexte visité" xfId="1902" builtinId="9" hidden="1"/>
    <cellStyle name="Lien hypertexte visité" xfId="1904" builtinId="9" hidden="1"/>
    <cellStyle name="Lien hypertexte visité" xfId="1906" builtinId="9" hidden="1"/>
    <cellStyle name="Lien hypertexte visité" xfId="1908" builtinId="9" hidden="1"/>
    <cellStyle name="Lien hypertexte visité" xfId="1910" builtinId="9" hidden="1"/>
    <cellStyle name="Lien hypertexte visité" xfId="1912" builtinId="9" hidden="1"/>
    <cellStyle name="Lien hypertexte visité" xfId="1914" builtinId="9" hidden="1"/>
    <cellStyle name="Lien hypertexte visité" xfId="1916" builtinId="9" hidden="1"/>
    <cellStyle name="Lien hypertexte visité" xfId="1918" builtinId="9" hidden="1"/>
    <cellStyle name="Lien hypertexte visité" xfId="1920" builtinId="9" hidden="1"/>
    <cellStyle name="Lien hypertexte visité" xfId="1922" builtinId="9" hidden="1"/>
    <cellStyle name="Lien hypertexte visité" xfId="1924" builtinId="9" hidden="1"/>
    <cellStyle name="Lien hypertexte visité" xfId="1926" builtinId="9" hidden="1"/>
    <cellStyle name="Lien hypertexte visité" xfId="1928" builtinId="9" hidden="1"/>
    <cellStyle name="Lien hypertexte visité" xfId="1930" builtinId="9" hidden="1"/>
    <cellStyle name="Lien hypertexte visité" xfId="1932" builtinId="9" hidden="1"/>
    <cellStyle name="Lien hypertexte visité" xfId="1934" builtinId="9" hidden="1"/>
    <cellStyle name="Lien hypertexte visité" xfId="1936" builtinId="9" hidden="1"/>
    <cellStyle name="Lien hypertexte visité" xfId="1938" builtinId="9" hidden="1"/>
    <cellStyle name="Lien hypertexte visité" xfId="1940" builtinId="9" hidden="1"/>
    <cellStyle name="Lien hypertexte visité" xfId="1942" builtinId="9" hidden="1"/>
    <cellStyle name="Lien hypertexte visité" xfId="1944" builtinId="9" hidden="1"/>
    <cellStyle name="Lien hypertexte visité" xfId="1946" builtinId="9" hidden="1"/>
    <cellStyle name="Lien hypertexte visité" xfId="1948" builtinId="9" hidden="1"/>
    <cellStyle name="Lien hypertexte visité" xfId="1950" builtinId="9" hidden="1"/>
    <cellStyle name="Lien hypertexte visité" xfId="1952" builtinId="9" hidden="1"/>
    <cellStyle name="Lien hypertexte visité" xfId="1954" builtinId="9" hidden="1"/>
    <cellStyle name="Lien hypertexte visité" xfId="1956" builtinId="9" hidden="1"/>
    <cellStyle name="Lien hypertexte visité" xfId="1958" builtinId="9" hidden="1"/>
    <cellStyle name="Lien hypertexte visité" xfId="1960" builtinId="9" hidden="1"/>
    <cellStyle name="Lien hypertexte visité" xfId="1962" builtinId="9" hidden="1"/>
    <cellStyle name="Lien hypertexte visité" xfId="1964" builtinId="9" hidden="1"/>
    <cellStyle name="Lien hypertexte visité" xfId="1966" builtinId="9" hidden="1"/>
    <cellStyle name="Lien hypertexte visité" xfId="1968" builtinId="9" hidden="1"/>
    <cellStyle name="Lien hypertexte visité" xfId="1970" builtinId="9" hidden="1"/>
    <cellStyle name="Lien hypertexte visité" xfId="1972" builtinId="9" hidden="1"/>
    <cellStyle name="Lien hypertexte visité" xfId="1974" builtinId="9" hidden="1"/>
    <cellStyle name="Lien hypertexte visité" xfId="1976" builtinId="9" hidden="1"/>
    <cellStyle name="Lien hypertexte visité" xfId="1978" builtinId="9" hidden="1"/>
    <cellStyle name="Lien hypertexte visité" xfId="1980" builtinId="9" hidden="1"/>
    <cellStyle name="Lien hypertexte visité" xfId="1982" builtinId="9" hidden="1"/>
    <cellStyle name="Lien hypertexte visité" xfId="1984" builtinId="9" hidden="1"/>
    <cellStyle name="Lien hypertexte visité" xfId="1986" builtinId="9" hidden="1"/>
    <cellStyle name="Lien hypertexte visité" xfId="1988" builtinId="9" hidden="1"/>
    <cellStyle name="Lien hypertexte visité" xfId="1990" builtinId="9" hidden="1"/>
    <cellStyle name="Lien hypertexte visité" xfId="1992" builtinId="9" hidden="1"/>
    <cellStyle name="Lien hypertexte visité" xfId="1994" builtinId="9" hidden="1"/>
    <cellStyle name="Lien hypertexte visité" xfId="1996" builtinId="9" hidden="1"/>
    <cellStyle name="Lien hypertexte visité" xfId="1998" builtinId="9" hidden="1"/>
    <cellStyle name="Lien hypertexte visité" xfId="2000" builtinId="9" hidden="1"/>
    <cellStyle name="Lien hypertexte visité" xfId="2002" builtinId="9" hidden="1"/>
    <cellStyle name="Lien hypertexte visité" xfId="2004" builtinId="9" hidden="1"/>
    <cellStyle name="Lien hypertexte visité" xfId="2006" builtinId="9" hidden="1"/>
    <cellStyle name="Lien hypertexte visité" xfId="2008" builtinId="9" hidden="1"/>
    <cellStyle name="Lien hypertexte visité" xfId="2010" builtinId="9" hidden="1"/>
    <cellStyle name="Lien hypertexte visité" xfId="2012" builtinId="9" hidden="1"/>
    <cellStyle name="Lien hypertexte visité" xfId="2014" builtinId="9" hidden="1"/>
    <cellStyle name="Lien hypertexte visité" xfId="2016" builtinId="9" hidden="1"/>
    <cellStyle name="Lien hypertexte visité" xfId="2018" builtinId="9" hidden="1"/>
    <cellStyle name="Lien hypertexte visité" xfId="2020" builtinId="9" hidden="1"/>
    <cellStyle name="Lien hypertexte visité" xfId="2022" builtinId="9" hidden="1"/>
    <cellStyle name="Lien hypertexte visité" xfId="2024" builtinId="9" hidden="1"/>
    <cellStyle name="Lien hypertexte visité" xfId="2026" builtinId="9" hidden="1"/>
    <cellStyle name="Lien hypertexte visité" xfId="2028" builtinId="9" hidden="1"/>
    <cellStyle name="Lien hypertexte visité" xfId="2030" builtinId="9" hidden="1"/>
    <cellStyle name="Lien hypertexte visité" xfId="2032" builtinId="9" hidden="1"/>
    <cellStyle name="Lien hypertexte visité" xfId="2034" builtinId="9" hidden="1"/>
    <cellStyle name="Lien hypertexte visité" xfId="2036" builtinId="9" hidden="1"/>
    <cellStyle name="Lien hypertexte visité" xfId="2038" builtinId="9" hidden="1"/>
    <cellStyle name="Lien hypertexte visité" xfId="2040" builtinId="9" hidden="1"/>
    <cellStyle name="Lien hypertexte visité" xfId="2042" builtinId="9" hidden="1"/>
    <cellStyle name="Lien hypertexte visité" xfId="2044" builtinId="9" hidden="1"/>
    <cellStyle name="Lien hypertexte visité" xfId="2046" builtinId="9" hidden="1"/>
    <cellStyle name="Lien hypertexte visité" xfId="2048" builtinId="9" hidden="1"/>
    <cellStyle name="Lien hypertexte visité" xfId="2050" builtinId="9" hidden="1"/>
    <cellStyle name="Lien hypertexte visité" xfId="2052" builtinId="9" hidden="1"/>
    <cellStyle name="Lien hypertexte visité" xfId="2054" builtinId="9" hidden="1"/>
    <cellStyle name="Lien hypertexte visité" xfId="2056" builtinId="9" hidden="1"/>
    <cellStyle name="Lien hypertexte visité" xfId="2058" builtinId="9" hidden="1"/>
    <cellStyle name="Lien hypertexte visité" xfId="2060" builtinId="9" hidden="1"/>
    <cellStyle name="Lien hypertexte visité" xfId="2062" builtinId="9" hidden="1"/>
    <cellStyle name="Lien hypertexte visité" xfId="2064" builtinId="9" hidden="1"/>
    <cellStyle name="Lien hypertexte visité" xfId="2066" builtinId="9" hidden="1"/>
    <cellStyle name="Lien hypertexte visité" xfId="2068" builtinId="9" hidden="1"/>
    <cellStyle name="Lien hypertexte visité" xfId="2070" builtinId="9" hidden="1"/>
    <cellStyle name="Lien hypertexte visité" xfId="2072" builtinId="9" hidden="1"/>
    <cellStyle name="Lien hypertexte visité" xfId="2074" builtinId="9" hidden="1"/>
    <cellStyle name="Lien hypertexte visité" xfId="2076" builtinId="9" hidden="1"/>
    <cellStyle name="Lien hypertexte visité" xfId="2078" builtinId="9" hidden="1"/>
    <cellStyle name="Lien hypertexte visité" xfId="2080" builtinId="9" hidden="1"/>
    <cellStyle name="Lien hypertexte visité" xfId="2082" builtinId="9" hidden="1"/>
    <cellStyle name="Lien hypertexte visité" xfId="2084" builtinId="9" hidden="1"/>
    <cellStyle name="Lien hypertexte visité" xfId="2086" builtinId="9" hidden="1"/>
    <cellStyle name="Lien hypertexte visité" xfId="2088" builtinId="9" hidden="1"/>
    <cellStyle name="Lien hypertexte visité" xfId="2090" builtinId="9" hidden="1"/>
    <cellStyle name="Lien hypertexte visité" xfId="2092" builtinId="9" hidden="1"/>
    <cellStyle name="Lien hypertexte visité" xfId="2094" builtinId="9" hidden="1"/>
    <cellStyle name="Lien hypertexte visité" xfId="2096" builtinId="9" hidden="1"/>
    <cellStyle name="Lien hypertexte visité" xfId="2098" builtinId="9" hidden="1"/>
    <cellStyle name="Lien hypertexte visité" xfId="2100" builtinId="9" hidden="1"/>
    <cellStyle name="Lien hypertexte visité" xfId="2102" builtinId="9" hidden="1"/>
    <cellStyle name="Lien hypertexte visité" xfId="2104" builtinId="9" hidden="1"/>
    <cellStyle name="Lien hypertexte visité" xfId="2106" builtinId="9" hidden="1"/>
    <cellStyle name="Lien hypertexte visité" xfId="2108" builtinId="9" hidden="1"/>
    <cellStyle name="Lien hypertexte visité" xfId="2110" builtinId="9" hidden="1"/>
    <cellStyle name="Lien hypertexte visité" xfId="2112" builtinId="9" hidden="1"/>
    <cellStyle name="Lien hypertexte visité" xfId="2114" builtinId="9" hidden="1"/>
    <cellStyle name="Lien hypertexte visité" xfId="2116" builtinId="9" hidden="1"/>
    <cellStyle name="Lien hypertexte visité" xfId="2118" builtinId="9" hidden="1"/>
    <cellStyle name="Lien hypertexte visité" xfId="2120" builtinId="9" hidden="1"/>
    <cellStyle name="Lien hypertexte visité" xfId="2122" builtinId="9" hidden="1"/>
    <cellStyle name="Lien hypertexte visité" xfId="2124" builtinId="9" hidden="1"/>
    <cellStyle name="Lien hypertexte visité" xfId="2126" builtinId="9" hidden="1"/>
    <cellStyle name="Lien hypertexte visité" xfId="2128" builtinId="9" hidden="1"/>
    <cellStyle name="Lien hypertexte visité" xfId="2130" builtinId="9" hidden="1"/>
    <cellStyle name="Lien hypertexte visité" xfId="2132" builtinId="9" hidden="1"/>
    <cellStyle name="Lien hypertexte visité" xfId="2134" builtinId="9" hidden="1"/>
    <cellStyle name="Lien hypertexte visité" xfId="2136" builtinId="9" hidden="1"/>
    <cellStyle name="Lien hypertexte visité" xfId="2138" builtinId="9" hidden="1"/>
    <cellStyle name="Lien hypertexte visité" xfId="2140" builtinId="9" hidden="1"/>
    <cellStyle name="Lien hypertexte visité" xfId="2142" builtinId="9" hidden="1"/>
    <cellStyle name="Lien hypertexte visité" xfId="2144" builtinId="9" hidden="1"/>
    <cellStyle name="Lien hypertexte visité" xfId="2146" builtinId="9" hidden="1"/>
    <cellStyle name="Lien hypertexte visité" xfId="2148" builtinId="9" hidden="1"/>
    <cellStyle name="Lien hypertexte visité" xfId="2150" builtinId="9" hidden="1"/>
    <cellStyle name="Lien hypertexte visité" xfId="2152" builtinId="9" hidden="1"/>
    <cellStyle name="Lien hypertexte visité" xfId="2154" builtinId="9" hidden="1"/>
    <cellStyle name="Lien hypertexte visité" xfId="2156" builtinId="9" hidden="1"/>
    <cellStyle name="Lien hypertexte visité" xfId="2158" builtinId="9" hidden="1"/>
    <cellStyle name="Lien hypertexte visité" xfId="2160" builtinId="9" hidden="1"/>
    <cellStyle name="Lien hypertexte visité" xfId="2162" builtinId="9" hidden="1"/>
    <cellStyle name="Lien hypertexte visité" xfId="2164" builtinId="9" hidden="1"/>
    <cellStyle name="Lien hypertexte visité" xfId="2166" builtinId="9" hidden="1"/>
    <cellStyle name="Lien hypertexte visité" xfId="2168" builtinId="9" hidden="1"/>
    <cellStyle name="Lien hypertexte visité" xfId="2170" builtinId="9" hidden="1"/>
    <cellStyle name="Lien hypertexte visité" xfId="2172" builtinId="9" hidden="1"/>
    <cellStyle name="Lien hypertexte visité" xfId="2174" builtinId="9" hidden="1"/>
    <cellStyle name="Lien hypertexte visité" xfId="2176" builtinId="9" hidden="1"/>
    <cellStyle name="Lien hypertexte visité" xfId="2178" builtinId="9" hidden="1"/>
    <cellStyle name="Lien hypertexte visité" xfId="2180" builtinId="9" hidden="1"/>
    <cellStyle name="Lien hypertexte visité" xfId="2182" builtinId="9" hidden="1"/>
    <cellStyle name="Lien hypertexte visité" xfId="2184" builtinId="9" hidden="1"/>
    <cellStyle name="Lien hypertexte visité" xfId="2186" builtinId="9" hidden="1"/>
    <cellStyle name="Lien hypertexte visité" xfId="2188" builtinId="9" hidden="1"/>
    <cellStyle name="Lien hypertexte visité" xfId="2190" builtinId="9" hidden="1"/>
    <cellStyle name="Lien hypertexte visité" xfId="2192" builtinId="9" hidden="1"/>
    <cellStyle name="Lien hypertexte visité" xfId="2194" builtinId="9" hidden="1"/>
    <cellStyle name="Lien hypertexte visité" xfId="2196" builtinId="9" hidden="1"/>
    <cellStyle name="Lien hypertexte visité" xfId="2198" builtinId="9" hidden="1"/>
    <cellStyle name="Lien hypertexte visité" xfId="2200" builtinId="9" hidden="1"/>
    <cellStyle name="Lien hypertexte visité" xfId="2202" builtinId="9" hidden="1"/>
    <cellStyle name="Lien hypertexte visité" xfId="2204" builtinId="9" hidden="1"/>
    <cellStyle name="Lien hypertexte visité" xfId="2206" builtinId="9" hidden="1"/>
    <cellStyle name="Lien hypertexte visité" xfId="2208" builtinId="9" hidden="1"/>
    <cellStyle name="Lien hypertexte visité" xfId="2210" builtinId="9" hidden="1"/>
    <cellStyle name="Lien hypertexte visité" xfId="2212" builtinId="9" hidden="1"/>
    <cellStyle name="Lien hypertexte visité" xfId="2214" builtinId="9" hidden="1"/>
    <cellStyle name="Lien hypertexte visité" xfId="2216" builtinId="9" hidden="1"/>
    <cellStyle name="Lien hypertexte visité" xfId="2218" builtinId="9" hidden="1"/>
    <cellStyle name="Lien hypertexte visité" xfId="2220" builtinId="9" hidden="1"/>
    <cellStyle name="Lien hypertexte visité" xfId="2222" builtinId="9" hidden="1"/>
    <cellStyle name="Lien hypertexte visité" xfId="2224" builtinId="9" hidden="1"/>
    <cellStyle name="Lien hypertexte visité" xfId="2226" builtinId="9" hidden="1"/>
    <cellStyle name="Lien hypertexte visité" xfId="2228" builtinId="9" hidden="1"/>
    <cellStyle name="Lien hypertexte visité" xfId="2230" builtinId="9" hidden="1"/>
    <cellStyle name="Lien hypertexte visité" xfId="2232" builtinId="9" hidden="1"/>
    <cellStyle name="Lien hypertexte visité" xfId="2234" builtinId="9" hidden="1"/>
    <cellStyle name="Lien hypertexte visité" xfId="2236" builtinId="9" hidden="1"/>
    <cellStyle name="Lien hypertexte visité" xfId="2238" builtinId="9" hidden="1"/>
    <cellStyle name="Lien hypertexte visité" xfId="2240" builtinId="9" hidden="1"/>
    <cellStyle name="Lien hypertexte visité" xfId="2242" builtinId="9" hidden="1"/>
    <cellStyle name="Lien hypertexte visité" xfId="2244" builtinId="9" hidden="1"/>
    <cellStyle name="Lien hypertexte visité" xfId="2246" builtinId="9" hidden="1"/>
    <cellStyle name="Lien hypertexte visité" xfId="2248" builtinId="9" hidden="1"/>
    <cellStyle name="Lien hypertexte visité" xfId="2250" builtinId="9" hidden="1"/>
    <cellStyle name="Lien hypertexte visité" xfId="2252" builtinId="9" hidden="1"/>
    <cellStyle name="Lien hypertexte visité" xfId="2254" builtinId="9" hidden="1"/>
    <cellStyle name="Lien hypertexte visité" xfId="2256" builtinId="9" hidden="1"/>
    <cellStyle name="Lien hypertexte visité" xfId="2258" builtinId="9" hidden="1"/>
    <cellStyle name="Lien hypertexte visité" xfId="2260" builtinId="9" hidden="1"/>
    <cellStyle name="Lien hypertexte visité" xfId="2262" builtinId="9" hidden="1"/>
    <cellStyle name="Lien hypertexte visité" xfId="2264" builtinId="9" hidden="1"/>
    <cellStyle name="Lien hypertexte visité" xfId="2266" builtinId="9" hidden="1"/>
    <cellStyle name="Lien hypertexte visité" xfId="2268" builtinId="9" hidden="1"/>
    <cellStyle name="Lien hypertexte visité" xfId="2270" builtinId="9" hidden="1"/>
    <cellStyle name="Lien hypertexte visité" xfId="2272" builtinId="9" hidden="1"/>
    <cellStyle name="Lien hypertexte visité" xfId="2274" builtinId="9" hidden="1"/>
    <cellStyle name="Lien hypertexte visité" xfId="2276" builtinId="9" hidden="1"/>
    <cellStyle name="Lien hypertexte visité" xfId="2278" builtinId="9" hidden="1"/>
    <cellStyle name="Lien hypertexte visité" xfId="2280" builtinId="9" hidden="1"/>
    <cellStyle name="Lien hypertexte visité" xfId="2282" builtinId="9" hidden="1"/>
    <cellStyle name="Lien hypertexte visité" xfId="2284" builtinId="9" hidden="1"/>
    <cellStyle name="Lien hypertexte visité" xfId="2286" builtinId="9" hidden="1"/>
    <cellStyle name="Lien hypertexte visité" xfId="2288" builtinId="9" hidden="1"/>
    <cellStyle name="Lien hypertexte visité" xfId="2290" builtinId="9" hidden="1"/>
    <cellStyle name="Lien hypertexte visité" xfId="2292" builtinId="9" hidden="1"/>
    <cellStyle name="Lien hypertexte visité" xfId="2294" builtinId="9" hidden="1"/>
    <cellStyle name="Lien hypertexte visité" xfId="2296" builtinId="9" hidden="1"/>
    <cellStyle name="Lien hypertexte visité" xfId="2298" builtinId="9" hidden="1"/>
    <cellStyle name="Lien hypertexte visité" xfId="2300" builtinId="9" hidden="1"/>
    <cellStyle name="Lien hypertexte visité" xfId="2302" builtinId="9" hidden="1"/>
    <cellStyle name="Lien hypertexte visité" xfId="2304" builtinId="9" hidden="1"/>
    <cellStyle name="Lien hypertexte visité" xfId="2306" builtinId="9" hidden="1"/>
    <cellStyle name="Lien hypertexte visité" xfId="2308" builtinId="9" hidden="1"/>
    <cellStyle name="Lien hypertexte visité" xfId="2310" builtinId="9" hidden="1"/>
    <cellStyle name="Lien hypertexte visité" xfId="2312" builtinId="9" hidden="1"/>
    <cellStyle name="Lien hypertexte visité" xfId="2314" builtinId="9" hidden="1"/>
    <cellStyle name="Lien hypertexte visité" xfId="2316" builtinId="9" hidden="1"/>
    <cellStyle name="Lien hypertexte visité" xfId="2318" builtinId="9" hidden="1"/>
    <cellStyle name="Lien hypertexte visité" xfId="2320" builtinId="9" hidden="1"/>
    <cellStyle name="Lien hypertexte visité" xfId="2322" builtinId="9" hidden="1"/>
    <cellStyle name="Lien hypertexte visité" xfId="2324" builtinId="9" hidden="1"/>
    <cellStyle name="Lien hypertexte visité" xfId="2326" builtinId="9" hidden="1"/>
    <cellStyle name="Lien hypertexte visité" xfId="2328" builtinId="9" hidden="1"/>
    <cellStyle name="Lien hypertexte visité" xfId="2330" builtinId="9" hidden="1"/>
    <cellStyle name="Lien hypertexte visité" xfId="2332" builtinId="9" hidden="1"/>
    <cellStyle name="Lien hypertexte visité" xfId="2334" builtinId="9" hidden="1"/>
    <cellStyle name="Lien hypertexte visité" xfId="2336" builtinId="9" hidden="1"/>
    <cellStyle name="Lien hypertexte visité" xfId="2338" builtinId="9" hidden="1"/>
    <cellStyle name="Lien hypertexte visité" xfId="2340" builtinId="9" hidden="1"/>
    <cellStyle name="Lien hypertexte visité" xfId="2342" builtinId="9" hidden="1"/>
    <cellStyle name="Lien hypertexte visité" xfId="2344" builtinId="9" hidden="1"/>
    <cellStyle name="Lien hypertexte visité" xfId="2346" builtinId="9" hidden="1"/>
    <cellStyle name="Lien hypertexte visité" xfId="2348" builtinId="9" hidden="1"/>
    <cellStyle name="Lien hypertexte visité" xfId="2350" builtinId="9" hidden="1"/>
    <cellStyle name="Lien hypertexte visité" xfId="2352" builtinId="9" hidden="1"/>
    <cellStyle name="Lien hypertexte visité" xfId="2354" builtinId="9" hidden="1"/>
    <cellStyle name="Lien hypertexte visité" xfId="2356" builtinId="9" hidden="1"/>
    <cellStyle name="Lien hypertexte visité" xfId="2358" builtinId="9" hidden="1"/>
    <cellStyle name="Lien hypertexte visité" xfId="2360" builtinId="9" hidden="1"/>
    <cellStyle name="Lien hypertexte visité" xfId="2362" builtinId="9" hidden="1"/>
    <cellStyle name="Lien hypertexte visité" xfId="2364" builtinId="9" hidden="1"/>
    <cellStyle name="Lien hypertexte visité" xfId="2366" builtinId="9" hidden="1"/>
    <cellStyle name="Lien hypertexte visité" xfId="2368" builtinId="9" hidden="1"/>
    <cellStyle name="Lien hypertexte visité" xfId="2370" builtinId="9" hidden="1"/>
    <cellStyle name="Lien hypertexte visité" xfId="2372" builtinId="9" hidden="1"/>
    <cellStyle name="Lien hypertexte visité" xfId="2374" builtinId="9" hidden="1"/>
    <cellStyle name="Lien hypertexte visité" xfId="2376" builtinId="9" hidden="1"/>
    <cellStyle name="Lien hypertexte visité" xfId="2378" builtinId="9" hidden="1"/>
    <cellStyle name="Lien hypertexte visité" xfId="2380" builtinId="9" hidden="1"/>
    <cellStyle name="Lien hypertexte visité" xfId="2382" builtinId="9" hidden="1"/>
    <cellStyle name="Lien hypertexte visité" xfId="2384" builtinId="9" hidden="1"/>
    <cellStyle name="Lien hypertexte visité" xfId="2386" builtinId="9" hidden="1"/>
    <cellStyle name="Lien hypertexte visité" xfId="2388" builtinId="9" hidden="1"/>
    <cellStyle name="Lien hypertexte visité" xfId="2390" builtinId="9" hidden="1"/>
    <cellStyle name="Lien hypertexte visité" xfId="2392" builtinId="9" hidden="1"/>
    <cellStyle name="Lien hypertexte visité" xfId="2394" builtinId="9" hidden="1"/>
    <cellStyle name="Lien hypertexte visité" xfId="2396" builtinId="9" hidden="1"/>
    <cellStyle name="Lien hypertexte visité" xfId="2398" builtinId="9" hidden="1"/>
    <cellStyle name="Lien hypertexte visité" xfId="2400" builtinId="9" hidden="1"/>
    <cellStyle name="Lien hypertexte visité" xfId="2402" builtinId="9" hidden="1"/>
    <cellStyle name="Lien hypertexte visité" xfId="2404" builtinId="9" hidden="1"/>
    <cellStyle name="Lien hypertexte visité" xfId="2406" builtinId="9" hidden="1"/>
    <cellStyle name="Lien hypertexte visité" xfId="2408" builtinId="9" hidden="1"/>
    <cellStyle name="Lien hypertexte visité" xfId="2410" builtinId="9" hidden="1"/>
    <cellStyle name="Lien hypertexte visité" xfId="2412" builtinId="9" hidden="1"/>
    <cellStyle name="Lien hypertexte visité" xfId="2414" builtinId="9" hidden="1"/>
    <cellStyle name="Lien hypertexte visité" xfId="2416" builtinId="9" hidden="1"/>
    <cellStyle name="Lien hypertexte visité" xfId="2418" builtinId="9" hidden="1"/>
    <cellStyle name="Lien hypertexte visité" xfId="2420" builtinId="9" hidden="1"/>
    <cellStyle name="Lien hypertexte visité" xfId="2422" builtinId="9" hidden="1"/>
    <cellStyle name="Lien hypertexte visité" xfId="2424" builtinId="9" hidden="1"/>
    <cellStyle name="Lien hypertexte visité" xfId="2426" builtinId="9" hidden="1"/>
    <cellStyle name="Lien hypertexte visité" xfId="2428" builtinId="9" hidden="1"/>
    <cellStyle name="Lien hypertexte visité" xfId="2430" builtinId="9" hidden="1"/>
    <cellStyle name="Lien hypertexte visité" xfId="2432" builtinId="9" hidden="1"/>
    <cellStyle name="Lien hypertexte visité" xfId="2434" builtinId="9" hidden="1"/>
    <cellStyle name="Lien hypertexte visité" xfId="2436" builtinId="9" hidden="1"/>
    <cellStyle name="Lien hypertexte visité" xfId="2438" builtinId="9" hidden="1"/>
    <cellStyle name="Lien hypertexte visité" xfId="2440" builtinId="9" hidden="1"/>
    <cellStyle name="Lien hypertexte visité" xfId="2442" builtinId="9" hidden="1"/>
    <cellStyle name="Lien hypertexte visité" xfId="2444" builtinId="9" hidden="1"/>
    <cellStyle name="Lien hypertexte visité" xfId="2446" builtinId="9" hidden="1"/>
    <cellStyle name="Lien hypertexte visité" xfId="2448" builtinId="9" hidden="1"/>
    <cellStyle name="Lien hypertexte visité" xfId="2450" builtinId="9" hidden="1"/>
    <cellStyle name="Lien hypertexte visité" xfId="2452" builtinId="9" hidden="1"/>
    <cellStyle name="Lien hypertexte visité" xfId="2454" builtinId="9" hidden="1"/>
    <cellStyle name="Lien hypertexte visité" xfId="2456" builtinId="9" hidden="1"/>
    <cellStyle name="Lien hypertexte visité" xfId="2458" builtinId="9" hidden="1"/>
    <cellStyle name="Lien hypertexte visité" xfId="2460" builtinId="9" hidden="1"/>
    <cellStyle name="Lien hypertexte visité" xfId="2462" builtinId="9" hidden="1"/>
    <cellStyle name="Lien hypertexte visité" xfId="2464" builtinId="9" hidden="1"/>
    <cellStyle name="Lien hypertexte visité" xfId="2466" builtinId="9" hidden="1"/>
    <cellStyle name="Lien hypertexte visité" xfId="2468" builtinId="9" hidden="1"/>
    <cellStyle name="Lien hypertexte visité" xfId="2470" builtinId="9" hidden="1"/>
    <cellStyle name="Lien hypertexte visité" xfId="2472" builtinId="9" hidden="1"/>
    <cellStyle name="Lien hypertexte visité" xfId="2474" builtinId="9" hidden="1"/>
    <cellStyle name="Lien hypertexte visité" xfId="2476" builtinId="9" hidden="1"/>
    <cellStyle name="Lien hypertexte visité" xfId="2478" builtinId="9" hidden="1"/>
    <cellStyle name="Lien hypertexte visité" xfId="2480" builtinId="9" hidden="1"/>
    <cellStyle name="Lien hypertexte visité" xfId="2482" builtinId="9" hidden="1"/>
    <cellStyle name="Lien hypertexte visité" xfId="2484" builtinId="9" hidden="1"/>
    <cellStyle name="Lien hypertexte visité" xfId="2486" builtinId="9" hidden="1"/>
    <cellStyle name="Lien hypertexte visité" xfId="2488" builtinId="9" hidden="1"/>
    <cellStyle name="Lien hypertexte visité" xfId="2490" builtinId="9" hidden="1"/>
    <cellStyle name="Lien hypertexte visité" xfId="2492" builtinId="9" hidden="1"/>
    <cellStyle name="Lien hypertexte visité" xfId="2494" builtinId="9" hidden="1"/>
    <cellStyle name="Lien hypertexte visité" xfId="2496" builtinId="9" hidden="1"/>
    <cellStyle name="Lien hypertexte visité" xfId="2498" builtinId="9" hidden="1"/>
    <cellStyle name="Lien hypertexte visité" xfId="2500" builtinId="9" hidden="1"/>
    <cellStyle name="Lien hypertexte visité" xfId="2502" builtinId="9" hidden="1"/>
    <cellStyle name="Lien hypertexte visité" xfId="2504" builtinId="9" hidden="1"/>
    <cellStyle name="Lien hypertexte visité" xfId="2506" builtinId="9" hidden="1"/>
    <cellStyle name="Lien hypertexte visité" xfId="2508" builtinId="9" hidden="1"/>
    <cellStyle name="Lien hypertexte visité" xfId="2510" builtinId="9" hidden="1"/>
    <cellStyle name="Lien hypertexte visité" xfId="2512" builtinId="9" hidden="1"/>
    <cellStyle name="Lien hypertexte visité" xfId="2514" builtinId="9" hidden="1"/>
    <cellStyle name="Lien hypertexte visité" xfId="2516" builtinId="9" hidden="1"/>
    <cellStyle name="Lien hypertexte visité" xfId="2518" builtinId="9" hidden="1"/>
    <cellStyle name="Lien hypertexte visité" xfId="2520" builtinId="9" hidden="1"/>
    <cellStyle name="Lien hypertexte visité" xfId="2522" builtinId="9" hidden="1"/>
    <cellStyle name="Lien hypertexte visité" xfId="2524" builtinId="9" hidden="1"/>
    <cellStyle name="Lien hypertexte visité" xfId="2526" builtinId="9" hidden="1"/>
    <cellStyle name="Lien hypertexte visité" xfId="2528" builtinId="9" hidden="1"/>
    <cellStyle name="Lien hypertexte visité" xfId="2530" builtinId="9" hidden="1"/>
    <cellStyle name="Lien hypertexte visité" xfId="2532" builtinId="9" hidden="1"/>
    <cellStyle name="Lien hypertexte visité" xfId="2534" builtinId="9" hidden="1"/>
    <cellStyle name="Lien hypertexte visité" xfId="2536" builtinId="9" hidden="1"/>
    <cellStyle name="Lien hypertexte visité" xfId="2538" builtinId="9" hidden="1"/>
    <cellStyle name="Lien hypertexte visité" xfId="2540" builtinId="9" hidden="1"/>
    <cellStyle name="Lien hypertexte visité" xfId="2542" builtinId="9" hidden="1"/>
    <cellStyle name="Lien hypertexte visité" xfId="2544" builtinId="9" hidden="1"/>
    <cellStyle name="Lien hypertexte visité" xfId="2546" builtinId="9" hidden="1"/>
    <cellStyle name="Lien hypertexte visité" xfId="2548" builtinId="9" hidden="1"/>
    <cellStyle name="Lien hypertexte visité" xfId="2550" builtinId="9" hidden="1"/>
    <cellStyle name="Lien hypertexte visité" xfId="2552" builtinId="9" hidden="1"/>
    <cellStyle name="Lien hypertexte visité" xfId="2554" builtinId="9" hidden="1"/>
    <cellStyle name="Lien hypertexte visité" xfId="2556" builtinId="9" hidden="1"/>
    <cellStyle name="Lien hypertexte visité" xfId="2558" builtinId="9" hidden="1"/>
    <cellStyle name="Lien hypertexte visité" xfId="2560" builtinId="9" hidden="1"/>
    <cellStyle name="Lien hypertexte visité" xfId="2562" builtinId="9" hidden="1"/>
    <cellStyle name="Lien hypertexte visité" xfId="2564" builtinId="9" hidden="1"/>
    <cellStyle name="Lien hypertexte visité" xfId="2566" builtinId="9" hidden="1"/>
    <cellStyle name="Lien hypertexte visité" xfId="2568" builtinId="9" hidden="1"/>
    <cellStyle name="Lien hypertexte visité" xfId="2570" builtinId="9" hidden="1"/>
    <cellStyle name="Lien hypertexte visité" xfId="2572" builtinId="9" hidden="1"/>
    <cellStyle name="Lien hypertexte visité" xfId="2574" builtinId="9" hidden="1"/>
    <cellStyle name="Lien hypertexte visité" xfId="2576" builtinId="9" hidden="1"/>
    <cellStyle name="Lien hypertexte visité" xfId="2578" builtinId="9" hidden="1"/>
    <cellStyle name="Lien hypertexte visité" xfId="2580" builtinId="9" hidden="1"/>
    <cellStyle name="Lien hypertexte visité" xfId="2582" builtinId="9" hidden="1"/>
    <cellStyle name="Lien hypertexte visité" xfId="2584" builtinId="9" hidden="1"/>
    <cellStyle name="Lien hypertexte visité" xfId="2586" builtinId="9" hidden="1"/>
    <cellStyle name="Lien hypertexte visité" xfId="2588" builtinId="9" hidden="1"/>
    <cellStyle name="Lien hypertexte visité" xfId="2590" builtinId="9" hidden="1"/>
    <cellStyle name="Lien hypertexte visité" xfId="2592" builtinId="9" hidden="1"/>
    <cellStyle name="Lien hypertexte visité" xfId="2594" builtinId="9" hidden="1"/>
    <cellStyle name="Lien hypertexte visité" xfId="2596" builtinId="9" hidden="1"/>
    <cellStyle name="Lien hypertexte visité" xfId="2598" builtinId="9" hidden="1"/>
    <cellStyle name="Lien hypertexte visité" xfId="2600" builtinId="9" hidden="1"/>
    <cellStyle name="Lien hypertexte visité" xfId="2602" builtinId="9" hidden="1"/>
    <cellStyle name="Lien hypertexte visité" xfId="2604" builtinId="9" hidden="1"/>
    <cellStyle name="Lien hypertexte visité" xfId="2606" builtinId="9" hidden="1"/>
    <cellStyle name="Lien hypertexte visité" xfId="2608" builtinId="9" hidden="1"/>
    <cellStyle name="Lien hypertexte visité" xfId="2610" builtinId="9" hidden="1"/>
    <cellStyle name="Lien hypertexte visité" xfId="2612" builtinId="9" hidden="1"/>
    <cellStyle name="Lien hypertexte visité" xfId="2614" builtinId="9" hidden="1"/>
    <cellStyle name="Lien hypertexte visité" xfId="2616" builtinId="9" hidden="1"/>
    <cellStyle name="Lien hypertexte visité" xfId="2618" builtinId="9" hidden="1"/>
    <cellStyle name="Lien hypertexte visité" xfId="2620" builtinId="9" hidden="1"/>
    <cellStyle name="Lien hypertexte visité" xfId="2622" builtinId="9" hidden="1"/>
    <cellStyle name="Lien hypertexte visité" xfId="2624" builtinId="9" hidden="1"/>
    <cellStyle name="Lien hypertexte visité" xfId="2626" builtinId="9" hidden="1"/>
    <cellStyle name="Lien hypertexte visité" xfId="2628" builtinId="9" hidden="1"/>
    <cellStyle name="Lien hypertexte visité" xfId="2630" builtinId="9" hidden="1"/>
    <cellStyle name="Lien hypertexte visité" xfId="2632" builtinId="9" hidden="1"/>
    <cellStyle name="Lien hypertexte visité" xfId="2634" builtinId="9" hidden="1"/>
    <cellStyle name="Lien hypertexte visité" xfId="2636" builtinId="9" hidden="1"/>
    <cellStyle name="Lien hypertexte visité" xfId="2638" builtinId="9" hidden="1"/>
    <cellStyle name="Lien hypertexte visité" xfId="2640" builtinId="9" hidden="1"/>
    <cellStyle name="Lien hypertexte visité" xfId="2642" builtinId="9" hidden="1"/>
    <cellStyle name="Lien hypertexte visité" xfId="2644" builtinId="9" hidden="1"/>
    <cellStyle name="Lien hypertexte visité" xfId="2646" builtinId="9" hidden="1"/>
    <cellStyle name="Lien hypertexte visité" xfId="2648" builtinId="9" hidden="1"/>
    <cellStyle name="Lien hypertexte visité" xfId="2650" builtinId="9" hidden="1"/>
    <cellStyle name="Lien hypertexte visité" xfId="2652" builtinId="9" hidden="1"/>
    <cellStyle name="Lien hypertexte visité" xfId="2654" builtinId="9" hidden="1"/>
    <cellStyle name="Lien hypertexte visité" xfId="2656" builtinId="9" hidden="1"/>
    <cellStyle name="Lien hypertexte visité" xfId="2658" builtinId="9" hidden="1"/>
    <cellStyle name="Lien hypertexte visité" xfId="2660" builtinId="9" hidden="1"/>
    <cellStyle name="Lien hypertexte visité" xfId="2662" builtinId="9" hidden="1"/>
    <cellStyle name="Lien hypertexte visité" xfId="2664" builtinId="9" hidden="1"/>
    <cellStyle name="Lien hypertexte visité" xfId="2666" builtinId="9" hidden="1"/>
    <cellStyle name="Lien hypertexte visité" xfId="2668" builtinId="9" hidden="1"/>
    <cellStyle name="Lien hypertexte visité" xfId="2670" builtinId="9" hidden="1"/>
    <cellStyle name="Lien hypertexte visité" xfId="2672" builtinId="9" hidden="1"/>
    <cellStyle name="Lien hypertexte visité" xfId="2674" builtinId="9" hidden="1"/>
    <cellStyle name="Lien hypertexte visité" xfId="2676" builtinId="9" hidden="1"/>
    <cellStyle name="Lien hypertexte visité" xfId="2678" builtinId="9" hidden="1"/>
    <cellStyle name="Lien hypertexte visité" xfId="2680" builtinId="9" hidden="1"/>
    <cellStyle name="Lien hypertexte visité" xfId="2682" builtinId="9" hidden="1"/>
    <cellStyle name="Lien hypertexte visité" xfId="2684" builtinId="9" hidden="1"/>
    <cellStyle name="Lien hypertexte visité" xfId="2686" builtinId="9" hidden="1"/>
    <cellStyle name="Lien hypertexte visité" xfId="2688" builtinId="9" hidden="1"/>
    <cellStyle name="Lien hypertexte visité" xfId="2690" builtinId="9" hidden="1"/>
    <cellStyle name="Lien hypertexte visité" xfId="2692" builtinId="9" hidden="1"/>
    <cellStyle name="Lien hypertexte visité" xfId="2694" builtinId="9" hidden="1"/>
    <cellStyle name="Lien hypertexte visité" xfId="2696" builtinId="9" hidden="1"/>
    <cellStyle name="Lien hypertexte visité" xfId="2698" builtinId="9" hidden="1"/>
    <cellStyle name="Lien hypertexte visité" xfId="2700" builtinId="9" hidden="1"/>
    <cellStyle name="Lien hypertexte visité" xfId="2702" builtinId="9" hidden="1"/>
    <cellStyle name="Lien hypertexte visité" xfId="2704" builtinId="9" hidden="1"/>
    <cellStyle name="Lien hypertexte visité" xfId="2706" builtinId="9" hidden="1"/>
    <cellStyle name="Lien hypertexte visité" xfId="2708" builtinId="9" hidden="1"/>
    <cellStyle name="Lien hypertexte visité" xfId="2710" builtinId="9" hidden="1"/>
    <cellStyle name="Lien hypertexte visité" xfId="2712" builtinId="9" hidden="1"/>
    <cellStyle name="Lien hypertexte visité" xfId="2714" builtinId="9" hidden="1"/>
    <cellStyle name="Lien hypertexte visité" xfId="2716" builtinId="9" hidden="1"/>
    <cellStyle name="Lien hypertexte visité" xfId="2718" builtinId="9" hidden="1"/>
    <cellStyle name="Lien hypertexte visité" xfId="272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" sqref="B2"/>
    </sheetView>
  </sheetViews>
  <sheetFormatPr baseColWidth="10" defaultRowHeight="15.6" x14ac:dyDescent="0.3"/>
  <sheetData>
    <row r="1" spans="1:2" x14ac:dyDescent="0.3">
      <c r="A1" s="14" t="s">
        <v>192</v>
      </c>
      <c r="B1" s="14" t="s">
        <v>193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J4" sqref="J4:J11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19921875" customWidth="1"/>
  </cols>
  <sheetData>
    <row r="1" spans="1:14" x14ac:dyDescent="0.3">
      <c r="A1" s="16" t="s">
        <v>147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221000</v>
      </c>
      <c r="M3" t="s">
        <v>138</v>
      </c>
      <c r="N3" t="s">
        <v>139</v>
      </c>
    </row>
    <row r="4" spans="1:14" x14ac:dyDescent="0.3">
      <c r="A4" s="3">
        <v>221000</v>
      </c>
      <c r="B4" s="3">
        <v>699202</v>
      </c>
      <c r="C4" s="3">
        <v>191967000000</v>
      </c>
      <c r="D4" s="4">
        <v>1.7127593075186658</v>
      </c>
      <c r="F4" s="3">
        <v>221000</v>
      </c>
      <c r="G4" s="8">
        <v>699202</v>
      </c>
      <c r="H4" s="8">
        <v>191967000000</v>
      </c>
      <c r="J4" s="3">
        <v>221000</v>
      </c>
      <c r="K4" s="7">
        <v>8585159.5784806181</v>
      </c>
      <c r="L4" s="7">
        <v>2357068956899.707</v>
      </c>
      <c r="M4">
        <v>0.19894228473210795</v>
      </c>
      <c r="N4">
        <v>1.8877078950392887</v>
      </c>
    </row>
    <row r="5" spans="1:14" x14ac:dyDescent="0.3">
      <c r="A5" s="3">
        <v>351000</v>
      </c>
      <c r="B5" s="3">
        <v>303780</v>
      </c>
      <c r="C5" s="3">
        <v>132810000000</v>
      </c>
      <c r="D5" s="4">
        <v>1.6067669595910832</v>
      </c>
      <c r="F5" s="3">
        <v>351000</v>
      </c>
      <c r="G5" s="8">
        <v>303780</v>
      </c>
      <c r="H5" s="8">
        <v>132810000000</v>
      </c>
      <c r="J5" s="3">
        <v>351000</v>
      </c>
      <c r="K5" s="7">
        <v>3729966.1281730337</v>
      </c>
      <c r="L5" s="7">
        <v>1670301644248.2661</v>
      </c>
      <c r="M5">
        <v>0.68959356581026587</v>
      </c>
      <c r="N5">
        <v>1.8308772390932413</v>
      </c>
    </row>
    <row r="6" spans="1:14" x14ac:dyDescent="0.3">
      <c r="A6" s="3">
        <v>601000</v>
      </c>
      <c r="B6" s="3">
        <v>57648</v>
      </c>
      <c r="C6" s="3">
        <v>41046000000</v>
      </c>
      <c r="D6" s="4">
        <v>1.6649688161454264</v>
      </c>
      <c r="F6" s="3">
        <v>601000</v>
      </c>
      <c r="G6" s="8">
        <v>57648</v>
      </c>
      <c r="H6" s="8">
        <v>41046000000</v>
      </c>
      <c r="J6" s="3">
        <v>601000</v>
      </c>
      <c r="K6" s="7">
        <v>1048092.6718561922</v>
      </c>
      <c r="L6" s="7">
        <v>755004845906.43152</v>
      </c>
      <c r="M6">
        <v>0.902765218874649</v>
      </c>
      <c r="N6">
        <v>1.7799922700442166</v>
      </c>
    </row>
    <row r="7" spans="1:14" x14ac:dyDescent="0.3">
      <c r="A7" s="3">
        <v>901000</v>
      </c>
      <c r="B7" s="3">
        <v>21741</v>
      </c>
      <c r="C7" s="3">
        <v>24221000000</v>
      </c>
      <c r="D7" s="4">
        <v>1.7150578086842498</v>
      </c>
      <c r="F7" s="3">
        <v>901000</v>
      </c>
      <c r="G7" s="8">
        <v>21741</v>
      </c>
      <c r="H7" s="8">
        <v>24221000000</v>
      </c>
      <c r="J7" s="3">
        <v>901000</v>
      </c>
      <c r="K7" s="7">
        <v>446434.68891081779</v>
      </c>
      <c r="L7" s="7">
        <v>498173746145.30658</v>
      </c>
      <c r="M7">
        <v>0.96266486400458617</v>
      </c>
      <c r="N7">
        <v>1.8095096371695127</v>
      </c>
    </row>
    <row r="8" spans="1:14" x14ac:dyDescent="0.3">
      <c r="A8" s="3">
        <v>1501000</v>
      </c>
      <c r="B8" s="3">
        <v>7036</v>
      </c>
      <c r="C8" s="3">
        <v>13925000000</v>
      </c>
      <c r="D8" s="4">
        <v>1.7383334123484886</v>
      </c>
      <c r="F8" s="3">
        <v>1501000</v>
      </c>
      <c r="G8" s="8">
        <v>7036</v>
      </c>
      <c r="H8" s="8">
        <v>13925000000</v>
      </c>
      <c r="J8" s="3">
        <v>1501000</v>
      </c>
      <c r="K8" s="7">
        <v>160786</v>
      </c>
      <c r="L8" s="7">
        <v>320527000000</v>
      </c>
      <c r="M8">
        <v>0.98817909586358066</v>
      </c>
      <c r="N8">
        <v>1.8259887698041244</v>
      </c>
    </row>
    <row r="9" spans="1:14" x14ac:dyDescent="0.3">
      <c r="A9" s="3">
        <v>3001000</v>
      </c>
      <c r="B9" s="3">
        <v>1449</v>
      </c>
      <c r="C9" s="3">
        <v>5722000000</v>
      </c>
      <c r="D9" s="4">
        <v>1.7017801577877796</v>
      </c>
      <c r="F9" s="3">
        <v>3001000</v>
      </c>
      <c r="G9" s="8">
        <v>1449</v>
      </c>
      <c r="H9" s="8">
        <v>5722000000</v>
      </c>
      <c r="J9" s="3">
        <v>3001000</v>
      </c>
      <c r="K9" s="7">
        <v>36399</v>
      </c>
      <c r="L9" s="7">
        <v>144589000000</v>
      </c>
      <c r="M9">
        <v>0.99736819201936744</v>
      </c>
      <c r="N9">
        <v>1.7827644133099319</v>
      </c>
    </row>
    <row r="10" spans="1:14" x14ac:dyDescent="0.3">
      <c r="A10" s="3">
        <v>6000000</v>
      </c>
      <c r="B10" s="3">
        <v>225</v>
      </c>
      <c r="C10" s="3">
        <v>1693000000</v>
      </c>
      <c r="D10" s="4">
        <v>1.7091002044989774</v>
      </c>
      <c r="F10" s="3">
        <v>6000000</v>
      </c>
      <c r="G10" s="8">
        <v>225</v>
      </c>
      <c r="H10" s="8">
        <v>1693000000</v>
      </c>
      <c r="J10" s="3">
        <v>6000000</v>
      </c>
      <c r="K10" s="7">
        <v>6625</v>
      </c>
      <c r="L10" s="7">
        <v>49452000000</v>
      </c>
      <c r="M10">
        <v>0.99944843477044332</v>
      </c>
      <c r="N10">
        <v>1.7577107726315062</v>
      </c>
    </row>
    <row r="11" spans="1:14" x14ac:dyDescent="0.3">
      <c r="A11" s="3">
        <v>10000000</v>
      </c>
      <c r="B11" s="3">
        <v>101</v>
      </c>
      <c r="C11" s="3">
        <v>1650000000</v>
      </c>
      <c r="D11" s="4">
        <v>1.6336633663366336</v>
      </c>
      <c r="F11" s="3">
        <v>10000000</v>
      </c>
      <c r="G11" s="8">
        <v>101</v>
      </c>
      <c r="H11" s="8">
        <v>1650000000</v>
      </c>
      <c r="J11" s="3">
        <v>10000000</v>
      </c>
      <c r="K11" s="7">
        <v>3026</v>
      </c>
      <c r="L11" s="7">
        <v>52330000000</v>
      </c>
      <c r="M11">
        <v>0.99982706078285788</v>
      </c>
      <c r="N11">
        <v>1.7293456708526107</v>
      </c>
    </row>
    <row r="12" spans="1:14" x14ac:dyDescent="0.3">
      <c r="A12" s="1" t="s">
        <v>0</v>
      </c>
      <c r="B12" s="1" t="s">
        <v>35</v>
      </c>
      <c r="C12" s="1" t="s">
        <v>36</v>
      </c>
      <c r="D12" s="2" t="s">
        <v>3</v>
      </c>
      <c r="E12" s="3">
        <v>331500</v>
      </c>
      <c r="G12" s="7"/>
      <c r="H12" s="7"/>
    </row>
    <row r="13" spans="1:14" x14ac:dyDescent="0.3">
      <c r="A13" s="3">
        <v>331500</v>
      </c>
      <c r="B13" s="3">
        <v>15595</v>
      </c>
      <c r="C13" s="3">
        <v>5314000000</v>
      </c>
      <c r="D13" s="4">
        <v>1.9737788961295131</v>
      </c>
      <c r="F13" s="3">
        <v>221000</v>
      </c>
      <c r="G13" s="7">
        <f>G4*G14/G5</f>
        <v>239585.66918164463</v>
      </c>
      <c r="H13" s="7">
        <f>G13*H4/G4</f>
        <v>65778619277.108444</v>
      </c>
      <c r="K13" s="9">
        <v>17497477.148364056</v>
      </c>
    </row>
    <row r="14" spans="1:14" x14ac:dyDescent="0.3">
      <c r="A14" s="3">
        <v>351000</v>
      </c>
      <c r="B14" s="3">
        <v>104092</v>
      </c>
      <c r="C14" s="3">
        <v>46711000000</v>
      </c>
      <c r="D14" s="4">
        <v>1.9543048594600858</v>
      </c>
      <c r="F14" s="3">
        <v>351000</v>
      </c>
      <c r="G14" s="8">
        <v>104092</v>
      </c>
      <c r="H14" s="8">
        <v>46711000000</v>
      </c>
    </row>
    <row r="15" spans="1:14" x14ac:dyDescent="0.3">
      <c r="A15" s="3">
        <v>601000</v>
      </c>
      <c r="B15" s="3">
        <v>30091</v>
      </c>
      <c r="C15" s="3">
        <v>21485000000</v>
      </c>
      <c r="D15" s="4">
        <v>1.9566729948683188</v>
      </c>
      <c r="F15" s="3">
        <v>601000</v>
      </c>
      <c r="G15" s="8">
        <v>30091</v>
      </c>
      <c r="H15" s="8">
        <v>21485000000</v>
      </c>
    </row>
    <row r="16" spans="1:14" x14ac:dyDescent="0.3">
      <c r="A16" s="3">
        <v>901000</v>
      </c>
      <c r="B16" s="3">
        <v>12836</v>
      </c>
      <c r="C16" s="3">
        <v>14480000000</v>
      </c>
      <c r="D16" s="4">
        <v>2.0651459682718483</v>
      </c>
      <c r="F16" s="3">
        <v>901000</v>
      </c>
      <c r="G16" s="8">
        <v>12836</v>
      </c>
      <c r="H16" s="8">
        <v>14480000000</v>
      </c>
    </row>
    <row r="17" spans="1:8" x14ac:dyDescent="0.3">
      <c r="A17" s="3">
        <v>1501000</v>
      </c>
      <c r="B17" s="3">
        <v>5477</v>
      </c>
      <c r="C17" s="3">
        <v>10985000000</v>
      </c>
      <c r="D17" s="4">
        <v>2.0788998448455662</v>
      </c>
      <c r="F17" s="3">
        <v>1501000</v>
      </c>
      <c r="G17" s="8">
        <v>5477</v>
      </c>
      <c r="H17" s="8">
        <v>10985000000</v>
      </c>
    </row>
    <row r="18" spans="1:8" x14ac:dyDescent="0.3">
      <c r="A18" s="3">
        <v>3001000</v>
      </c>
      <c r="B18" s="3">
        <v>1454</v>
      </c>
      <c r="C18" s="3">
        <v>5826000000</v>
      </c>
      <c r="D18" s="4">
        <v>2.0631955679428118</v>
      </c>
      <c r="F18" s="3">
        <v>3001000</v>
      </c>
      <c r="G18" s="8">
        <v>1454</v>
      </c>
      <c r="H18" s="8">
        <v>5826000000</v>
      </c>
    </row>
    <row r="19" spans="1:8" x14ac:dyDescent="0.3">
      <c r="A19" s="3">
        <v>6000000</v>
      </c>
      <c r="B19" s="3">
        <v>335</v>
      </c>
      <c r="C19" s="3">
        <v>2485000000</v>
      </c>
      <c r="D19" s="4">
        <v>2.0234082397003745</v>
      </c>
      <c r="F19" s="3">
        <v>6000000</v>
      </c>
      <c r="G19" s="8">
        <v>335</v>
      </c>
      <c r="H19" s="8">
        <v>2485000000</v>
      </c>
    </row>
    <row r="20" spans="1:8" x14ac:dyDescent="0.3">
      <c r="A20" s="3">
        <v>10000000</v>
      </c>
      <c r="B20" s="3">
        <v>199</v>
      </c>
      <c r="C20" s="3">
        <v>3998000000</v>
      </c>
      <c r="D20" s="4">
        <v>2.0090452261306533</v>
      </c>
      <c r="F20" s="3">
        <v>10000000</v>
      </c>
      <c r="G20" s="8">
        <v>199</v>
      </c>
      <c r="H20" s="8">
        <v>3998000000</v>
      </c>
    </row>
    <row r="21" spans="1:8" x14ac:dyDescent="0.3">
      <c r="A21" s="1" t="s">
        <v>0</v>
      </c>
      <c r="B21" s="1" t="s">
        <v>8</v>
      </c>
      <c r="C21" s="1" t="s">
        <v>9</v>
      </c>
      <c r="D21" s="2" t="s">
        <v>3</v>
      </c>
      <c r="E21" s="3">
        <v>442000</v>
      </c>
      <c r="G21" s="7"/>
      <c r="H21" s="7"/>
    </row>
    <row r="22" spans="1:8" x14ac:dyDescent="0.3">
      <c r="A22" s="3">
        <v>221000</v>
      </c>
      <c r="B22" s="3"/>
      <c r="C22" s="3"/>
      <c r="D22" s="4"/>
      <c r="F22" s="3">
        <v>221000</v>
      </c>
      <c r="G22" s="7">
        <v>2876604.5135966367</v>
      </c>
      <c r="H22" s="7">
        <v>789776257307.05237</v>
      </c>
    </row>
    <row r="23" spans="1:8" x14ac:dyDescent="0.3">
      <c r="A23" s="3">
        <v>442000</v>
      </c>
      <c r="B23" s="3">
        <v>453071</v>
      </c>
      <c r="C23" s="3">
        <v>232529000000</v>
      </c>
      <c r="D23" s="4">
        <v>1.8680474656177994</v>
      </c>
      <c r="F23" s="3">
        <v>351000</v>
      </c>
      <c r="G23" s="7">
        <v>1249788.9295802731</v>
      </c>
      <c r="H23" s="7">
        <v>560839360273.83594</v>
      </c>
    </row>
    <row r="24" spans="1:8" x14ac:dyDescent="0.3">
      <c r="A24" s="3">
        <v>601000</v>
      </c>
      <c r="B24" s="3">
        <v>361290</v>
      </c>
      <c r="C24" s="3">
        <v>260688000000</v>
      </c>
      <c r="D24" s="4">
        <v>1.7749094627428847</v>
      </c>
      <c r="F24" s="3">
        <v>601000</v>
      </c>
      <c r="G24" s="8">
        <v>361290</v>
      </c>
      <c r="H24" s="8">
        <v>260688000000</v>
      </c>
    </row>
    <row r="25" spans="1:8" x14ac:dyDescent="0.3">
      <c r="A25" s="3">
        <v>901000</v>
      </c>
      <c r="B25" s="3">
        <v>157639</v>
      </c>
      <c r="C25" s="3">
        <v>175198000000</v>
      </c>
      <c r="D25" s="4">
        <v>1.7963771457428892</v>
      </c>
      <c r="F25" s="3">
        <v>901000</v>
      </c>
      <c r="G25" s="8">
        <v>157639</v>
      </c>
      <c r="H25" s="8">
        <v>175198000000</v>
      </c>
    </row>
    <row r="26" spans="1:8" x14ac:dyDescent="0.3">
      <c r="A26" s="3">
        <v>1501000</v>
      </c>
      <c r="B26" s="3">
        <v>53008</v>
      </c>
      <c r="C26" s="3">
        <v>105175000000</v>
      </c>
      <c r="D26" s="4">
        <v>1.8574914595528389</v>
      </c>
      <c r="F26" s="3">
        <v>1501000</v>
      </c>
      <c r="G26" s="8">
        <v>53008</v>
      </c>
      <c r="H26" s="8">
        <v>105175000000</v>
      </c>
    </row>
    <row r="27" spans="1:8" x14ac:dyDescent="0.3">
      <c r="A27" s="3">
        <v>3001000</v>
      </c>
      <c r="B27" s="3">
        <v>11846</v>
      </c>
      <c r="C27" s="3">
        <v>47330000000</v>
      </c>
      <c r="D27" s="4">
        <v>1.8543032784571767</v>
      </c>
      <c r="F27" s="3">
        <v>3001000</v>
      </c>
      <c r="G27" s="8">
        <v>11846</v>
      </c>
      <c r="H27" s="8">
        <v>47330000000</v>
      </c>
    </row>
    <row r="28" spans="1:8" x14ac:dyDescent="0.3">
      <c r="A28" s="3">
        <v>6000000</v>
      </c>
      <c r="B28" s="3">
        <v>2313</v>
      </c>
      <c r="C28" s="3">
        <v>17281000000</v>
      </c>
      <c r="D28" s="4">
        <v>1.812202550923282</v>
      </c>
      <c r="F28" s="3">
        <v>6000000</v>
      </c>
      <c r="G28" s="8">
        <v>2313</v>
      </c>
      <c r="H28" s="8">
        <v>17281000000</v>
      </c>
    </row>
    <row r="29" spans="1:8" x14ac:dyDescent="0.3">
      <c r="A29" s="3">
        <v>10000000</v>
      </c>
      <c r="B29" s="3">
        <v>1189</v>
      </c>
      <c r="C29" s="3">
        <v>20797000000</v>
      </c>
      <c r="D29" s="4">
        <v>1.7491169049621529</v>
      </c>
      <c r="F29" s="3">
        <v>10000000</v>
      </c>
      <c r="G29" s="8">
        <v>1189</v>
      </c>
      <c r="H29" s="8">
        <v>20797000000</v>
      </c>
    </row>
    <row r="30" spans="1:8" x14ac:dyDescent="0.3">
      <c r="A30" s="1" t="s">
        <v>0</v>
      </c>
      <c r="B30" s="1" t="s">
        <v>10</v>
      </c>
      <c r="C30" s="1" t="s">
        <v>11</v>
      </c>
      <c r="D30" s="2" t="s">
        <v>3</v>
      </c>
      <c r="E30" s="3">
        <v>442000</v>
      </c>
      <c r="G30" s="7"/>
      <c r="H30" s="7"/>
    </row>
    <row r="31" spans="1:8" x14ac:dyDescent="0.3">
      <c r="A31" s="3">
        <v>221000</v>
      </c>
      <c r="B31" s="3"/>
      <c r="C31" s="3"/>
      <c r="D31" s="4"/>
      <c r="F31" s="3">
        <v>221000</v>
      </c>
      <c r="G31" s="7">
        <v>28050.257968393671</v>
      </c>
      <c r="H31" s="7">
        <v>7701242089.4371424</v>
      </c>
    </row>
    <row r="32" spans="1:8" x14ac:dyDescent="0.3">
      <c r="A32" s="3">
        <v>442000</v>
      </c>
      <c r="B32" s="3">
        <v>9529</v>
      </c>
      <c r="C32" s="3">
        <v>4836000000</v>
      </c>
      <c r="D32" s="4">
        <v>1.5697603298364737</v>
      </c>
      <c r="F32" s="3">
        <v>351000</v>
      </c>
      <c r="G32" s="7">
        <v>12186.903592436276</v>
      </c>
      <c r="H32" s="7">
        <v>5468839619.8198795</v>
      </c>
    </row>
    <row r="33" spans="1:8" x14ac:dyDescent="0.3">
      <c r="A33" s="3">
        <v>601000</v>
      </c>
      <c r="B33" s="3">
        <v>3523</v>
      </c>
      <c r="C33" s="3">
        <v>2506000000</v>
      </c>
      <c r="D33" s="4">
        <v>1.6926910847864236</v>
      </c>
      <c r="F33" s="3">
        <v>601000</v>
      </c>
      <c r="G33" s="8">
        <v>3523</v>
      </c>
      <c r="H33" s="8">
        <v>2506000000</v>
      </c>
    </row>
    <row r="34" spans="1:8" x14ac:dyDescent="0.3">
      <c r="A34" s="3">
        <v>901000</v>
      </c>
      <c r="B34" s="3">
        <v>1379</v>
      </c>
      <c r="C34" s="3">
        <v>1546000000</v>
      </c>
      <c r="D34" s="4">
        <v>1.737642023161786</v>
      </c>
      <c r="F34" s="3">
        <v>901000</v>
      </c>
      <c r="G34" s="8">
        <v>1379</v>
      </c>
      <c r="H34" s="8">
        <v>1546000000</v>
      </c>
    </row>
    <row r="35" spans="1:8" x14ac:dyDescent="0.3">
      <c r="A35" s="3">
        <v>1501000</v>
      </c>
      <c r="B35" s="3">
        <v>461</v>
      </c>
      <c r="C35" s="3">
        <v>916000000</v>
      </c>
      <c r="D35" s="4">
        <v>1.738761325499071</v>
      </c>
      <c r="F35" s="3">
        <v>1501000</v>
      </c>
      <c r="G35" s="8">
        <v>461</v>
      </c>
      <c r="H35" s="8">
        <v>916000000</v>
      </c>
    </row>
    <row r="36" spans="1:8" x14ac:dyDescent="0.3">
      <c r="A36" s="3">
        <v>3001000</v>
      </c>
      <c r="B36" s="3">
        <v>106</v>
      </c>
      <c r="C36" s="3">
        <v>421000000</v>
      </c>
      <c r="D36" s="4">
        <v>1.6290866007627087</v>
      </c>
      <c r="F36" s="3">
        <v>3001000</v>
      </c>
      <c r="G36" s="8">
        <v>106</v>
      </c>
      <c r="H36" s="8">
        <v>421000000</v>
      </c>
    </row>
    <row r="37" spans="1:8" x14ac:dyDescent="0.3">
      <c r="A37" s="3">
        <v>6000000</v>
      </c>
      <c r="B37" s="3">
        <v>15</v>
      </c>
      <c r="C37" s="3">
        <v>113000000</v>
      </c>
      <c r="D37" s="4">
        <v>1.625</v>
      </c>
      <c r="F37" s="3">
        <v>6000000</v>
      </c>
      <c r="G37" s="8">
        <v>15</v>
      </c>
      <c r="H37" s="8">
        <v>113000000</v>
      </c>
    </row>
    <row r="38" spans="1:8" x14ac:dyDescent="0.3">
      <c r="A38" s="3">
        <v>10000000</v>
      </c>
      <c r="B38" s="3">
        <v>5</v>
      </c>
      <c r="C38" s="3">
        <v>82000000</v>
      </c>
      <c r="D38" s="4">
        <v>1.64</v>
      </c>
      <c r="F38" s="3">
        <v>10000000</v>
      </c>
      <c r="G38" s="8">
        <v>5</v>
      </c>
      <c r="H38" s="8">
        <v>82000000</v>
      </c>
    </row>
    <row r="39" spans="1:8" x14ac:dyDescent="0.3">
      <c r="A39" s="1" t="s">
        <v>0</v>
      </c>
      <c r="B39" s="1" t="s">
        <v>12</v>
      </c>
      <c r="C39" s="1" t="s">
        <v>13</v>
      </c>
      <c r="D39" s="2" t="s">
        <v>3</v>
      </c>
      <c r="E39" s="3">
        <v>552500</v>
      </c>
      <c r="G39" s="7"/>
      <c r="H39" s="7"/>
    </row>
    <row r="40" spans="1:8" x14ac:dyDescent="0.3">
      <c r="A40" s="3">
        <v>221000</v>
      </c>
      <c r="B40" s="3"/>
      <c r="C40" s="3"/>
      <c r="D40" s="4"/>
      <c r="F40" s="3">
        <v>221000</v>
      </c>
      <c r="G40" s="7">
        <v>1999291.4920912739</v>
      </c>
      <c r="H40" s="7">
        <v>548908598462.65546</v>
      </c>
    </row>
    <row r="41" spans="1:8" x14ac:dyDescent="0.3">
      <c r="A41" s="3">
        <v>552500</v>
      </c>
      <c r="B41" s="3">
        <v>77937</v>
      </c>
      <c r="C41" s="3">
        <v>44837000000</v>
      </c>
      <c r="D41" s="4">
        <v>1.7179870315126504</v>
      </c>
      <c r="F41" s="3">
        <v>351000</v>
      </c>
      <c r="G41" s="7">
        <v>868625.61815825326</v>
      </c>
      <c r="H41" s="7">
        <v>389793367884.08484</v>
      </c>
    </row>
    <row r="42" spans="1:8" x14ac:dyDescent="0.3">
      <c r="A42" s="3">
        <v>601000</v>
      </c>
      <c r="B42" s="3">
        <v>251103</v>
      </c>
      <c r="C42" s="3">
        <v>181001000000</v>
      </c>
      <c r="D42" s="4">
        <v>1.7007347872615615</v>
      </c>
      <c r="F42" s="3">
        <v>601000</v>
      </c>
      <c r="G42" s="8">
        <v>251103</v>
      </c>
      <c r="H42" s="8">
        <v>181001000000</v>
      </c>
    </row>
    <row r="43" spans="1:8" x14ac:dyDescent="0.3">
      <c r="A43" s="3">
        <v>901000</v>
      </c>
      <c r="B43" s="3">
        <v>106607</v>
      </c>
      <c r="C43" s="3">
        <v>118303000000</v>
      </c>
      <c r="D43" s="4">
        <v>1.7006065904895602</v>
      </c>
      <c r="F43" s="3">
        <v>901000</v>
      </c>
      <c r="G43" s="8">
        <v>106607</v>
      </c>
      <c r="H43" s="8">
        <v>118303000000</v>
      </c>
    </row>
    <row r="44" spans="1:8" x14ac:dyDescent="0.3">
      <c r="A44" s="3">
        <v>1501000</v>
      </c>
      <c r="B44" s="3">
        <v>33424</v>
      </c>
      <c r="C44" s="3">
        <v>66161000000</v>
      </c>
      <c r="D44" s="4">
        <v>1.7401568014318187</v>
      </c>
      <c r="F44" s="3">
        <v>1501000</v>
      </c>
      <c r="G44" s="8">
        <v>33424</v>
      </c>
      <c r="H44" s="8">
        <v>66161000000</v>
      </c>
    </row>
    <row r="45" spans="1:8" x14ac:dyDescent="0.3">
      <c r="A45" s="3">
        <v>3001000</v>
      </c>
      <c r="B45" s="3">
        <v>6705</v>
      </c>
      <c r="C45" s="3">
        <v>26378000000</v>
      </c>
      <c r="D45" s="4">
        <v>1.7196598521810793</v>
      </c>
      <c r="F45" s="3">
        <v>3001000</v>
      </c>
      <c r="G45" s="8">
        <v>6705</v>
      </c>
      <c r="H45" s="8">
        <v>26378000000</v>
      </c>
    </row>
    <row r="46" spans="1:8" x14ac:dyDescent="0.3">
      <c r="A46" s="3">
        <v>6000000</v>
      </c>
      <c r="B46" s="3">
        <v>1116</v>
      </c>
      <c r="C46" s="3">
        <v>8332000000</v>
      </c>
      <c r="D46" s="4">
        <v>1.7222222222222223</v>
      </c>
      <c r="F46" s="3">
        <v>6000000</v>
      </c>
      <c r="G46" s="8">
        <v>1116</v>
      </c>
      <c r="H46" s="8">
        <v>8332000000</v>
      </c>
    </row>
    <row r="47" spans="1:8" x14ac:dyDescent="0.3">
      <c r="A47" s="3">
        <v>10000000</v>
      </c>
      <c r="B47" s="3">
        <v>474</v>
      </c>
      <c r="C47" s="3">
        <v>8098000000</v>
      </c>
      <c r="D47" s="4">
        <v>1.7084388185654007</v>
      </c>
      <c r="F47" s="3">
        <v>10000000</v>
      </c>
      <c r="G47" s="8">
        <v>474</v>
      </c>
      <c r="H47" s="8">
        <v>8098000000</v>
      </c>
    </row>
    <row r="48" spans="1:8" x14ac:dyDescent="0.3">
      <c r="A48" s="1" t="s">
        <v>0</v>
      </c>
      <c r="B48" s="1" t="s">
        <v>14</v>
      </c>
      <c r="C48" s="1" t="s">
        <v>15</v>
      </c>
      <c r="D48" s="2" t="s">
        <v>3</v>
      </c>
      <c r="E48" s="3">
        <v>663000</v>
      </c>
      <c r="G48" s="7"/>
      <c r="H48" s="7"/>
    </row>
    <row r="49" spans="1:8" x14ac:dyDescent="0.3">
      <c r="A49" s="3">
        <v>221000</v>
      </c>
      <c r="B49" s="3"/>
      <c r="C49" s="3"/>
      <c r="D49" s="4"/>
      <c r="F49" s="3">
        <v>221000</v>
      </c>
      <c r="G49" s="7">
        <v>1452523.0486314534</v>
      </c>
      <c r="H49" s="7">
        <v>398792469238.69537</v>
      </c>
    </row>
    <row r="50" spans="1:8" x14ac:dyDescent="0.3">
      <c r="A50" s="3">
        <v>351000</v>
      </c>
      <c r="B50" s="3"/>
      <c r="C50" s="3"/>
      <c r="D50" s="4"/>
      <c r="F50" s="3">
        <v>351000</v>
      </c>
      <c r="G50" s="7">
        <v>631072.92558268248</v>
      </c>
      <c r="H50" s="7">
        <v>283192247501.17853</v>
      </c>
    </row>
    <row r="51" spans="1:8" x14ac:dyDescent="0.3">
      <c r="A51" s="3">
        <v>663000</v>
      </c>
      <c r="B51" s="3">
        <v>106679</v>
      </c>
      <c r="C51" s="3">
        <v>81575000000</v>
      </c>
      <c r="D51" s="4">
        <v>1.8154462842785934</v>
      </c>
      <c r="F51" s="3">
        <v>601000</v>
      </c>
      <c r="G51" s="7">
        <v>182431.07446978154</v>
      </c>
      <c r="H51" s="7">
        <v>131500646786.79637</v>
      </c>
    </row>
    <row r="52" spans="1:8" x14ac:dyDescent="0.3">
      <c r="A52" s="3">
        <v>901000</v>
      </c>
      <c r="B52" s="3">
        <v>77452</v>
      </c>
      <c r="C52" s="3">
        <v>86739000000</v>
      </c>
      <c r="D52" s="4">
        <v>1.7901256668218108</v>
      </c>
      <c r="F52" s="3">
        <v>901000</v>
      </c>
      <c r="G52" s="8">
        <v>77452</v>
      </c>
      <c r="H52" s="8">
        <v>86739000000</v>
      </c>
    </row>
    <row r="53" spans="1:8" x14ac:dyDescent="0.3">
      <c r="A53" s="3">
        <v>1501000</v>
      </c>
      <c r="B53" s="3">
        <v>29338</v>
      </c>
      <c r="C53" s="3">
        <v>58623000000</v>
      </c>
      <c r="D53" s="4">
        <v>1.7626630620116044</v>
      </c>
      <c r="F53" s="3">
        <v>1501000</v>
      </c>
      <c r="G53" s="8">
        <v>29338</v>
      </c>
      <c r="H53" s="8">
        <v>58623000000</v>
      </c>
    </row>
    <row r="54" spans="1:8" x14ac:dyDescent="0.3">
      <c r="A54" s="3">
        <v>3001000</v>
      </c>
      <c r="B54" s="3">
        <v>6201</v>
      </c>
      <c r="C54" s="3">
        <v>24544000000</v>
      </c>
      <c r="D54" s="4">
        <v>1.7112192236100394</v>
      </c>
      <c r="F54" s="3">
        <v>3001000</v>
      </c>
      <c r="G54" s="8">
        <v>6201</v>
      </c>
      <c r="H54" s="8">
        <v>24544000000</v>
      </c>
    </row>
    <row r="55" spans="1:8" x14ac:dyDescent="0.3">
      <c r="A55" s="3">
        <v>6000000</v>
      </c>
      <c r="B55" s="3">
        <v>998</v>
      </c>
      <c r="C55" s="3">
        <v>7412000000</v>
      </c>
      <c r="D55" s="4">
        <v>1.7067599067599069</v>
      </c>
      <c r="F55" s="3">
        <v>6000000</v>
      </c>
      <c r="G55" s="8">
        <v>998</v>
      </c>
      <c r="H55" s="8">
        <v>7412000000</v>
      </c>
    </row>
    <row r="56" spans="1:8" x14ac:dyDescent="0.3">
      <c r="A56" s="3">
        <v>10000000</v>
      </c>
      <c r="B56" s="3">
        <v>432</v>
      </c>
      <c r="C56" s="3">
        <v>7232000000</v>
      </c>
      <c r="D56" s="4">
        <v>1.674074074074074</v>
      </c>
      <c r="F56" s="3">
        <v>10000000</v>
      </c>
      <c r="G56" s="8">
        <v>432</v>
      </c>
      <c r="H56" s="8">
        <v>7232000000</v>
      </c>
    </row>
    <row r="57" spans="1:8" x14ac:dyDescent="0.3">
      <c r="A57" s="1" t="s">
        <v>0</v>
      </c>
      <c r="B57" s="1" t="s">
        <v>16</v>
      </c>
      <c r="C57" s="1" t="s">
        <v>17</v>
      </c>
      <c r="D57" s="2" t="s">
        <v>3</v>
      </c>
      <c r="E57" s="3">
        <v>773500</v>
      </c>
      <c r="G57" s="7"/>
      <c r="H57" s="7"/>
    </row>
    <row r="58" spans="1:8" x14ac:dyDescent="0.3">
      <c r="A58" s="3">
        <v>221000</v>
      </c>
      <c r="B58" s="3"/>
      <c r="C58" s="3"/>
      <c r="D58" s="4"/>
      <c r="F58" s="3">
        <v>221000</v>
      </c>
      <c r="G58" s="7">
        <v>716865.84638146602</v>
      </c>
      <c r="H58" s="7">
        <v>196816636583.29196</v>
      </c>
    </row>
    <row r="59" spans="1:8" x14ac:dyDescent="0.3">
      <c r="A59" s="3">
        <v>351000</v>
      </c>
      <c r="B59" s="3"/>
      <c r="C59" s="3"/>
      <c r="D59" s="4"/>
      <c r="F59" s="3">
        <v>351000</v>
      </c>
      <c r="G59" s="7">
        <v>311454.35341111961</v>
      </c>
      <c r="H59" s="7">
        <v>139764288342.8775</v>
      </c>
    </row>
    <row r="60" spans="1:8" x14ac:dyDescent="0.3">
      <c r="A60" s="3">
        <v>773500</v>
      </c>
      <c r="B60" s="3">
        <v>21075</v>
      </c>
      <c r="C60" s="3">
        <v>17526000000</v>
      </c>
      <c r="D60" s="4">
        <v>1.9326722559678975</v>
      </c>
      <c r="F60" s="3">
        <v>601000</v>
      </c>
      <c r="G60" s="7">
        <v>90035.477735983557</v>
      </c>
      <c r="H60" s="7">
        <v>64899708508.822113</v>
      </c>
    </row>
    <row r="61" spans="1:8" x14ac:dyDescent="0.3">
      <c r="A61" s="3">
        <v>901000</v>
      </c>
      <c r="B61" s="3">
        <v>38225</v>
      </c>
      <c r="C61" s="3">
        <v>43118000000</v>
      </c>
      <c r="D61" s="4">
        <v>1.9158351119414678</v>
      </c>
      <c r="F61" s="3">
        <v>901000</v>
      </c>
      <c r="G61" s="8">
        <v>38225</v>
      </c>
      <c r="H61" s="8">
        <v>43118000000</v>
      </c>
    </row>
    <row r="62" spans="1:8" x14ac:dyDescent="0.3">
      <c r="A62" s="3">
        <v>1501000</v>
      </c>
      <c r="B62" s="3">
        <v>16987</v>
      </c>
      <c r="C62" s="3">
        <v>34140000000</v>
      </c>
      <c r="D62" s="4">
        <v>1.8353189529816183</v>
      </c>
      <c r="F62" s="3">
        <v>1501000</v>
      </c>
      <c r="G62" s="8">
        <v>16987</v>
      </c>
      <c r="H62" s="8">
        <v>34140000000</v>
      </c>
    </row>
    <row r="63" spans="1:8" x14ac:dyDescent="0.3">
      <c r="A63" s="3">
        <v>3001000</v>
      </c>
      <c r="B63" s="3">
        <v>4193</v>
      </c>
      <c r="C63" s="3">
        <v>16602000000</v>
      </c>
      <c r="D63" s="4">
        <v>1.7226338279023066</v>
      </c>
      <c r="F63" s="3">
        <v>3001000</v>
      </c>
      <c r="G63" s="8">
        <v>4193</v>
      </c>
      <c r="H63" s="8">
        <v>16602000000</v>
      </c>
    </row>
    <row r="64" spans="1:8" x14ac:dyDescent="0.3">
      <c r="A64" s="3">
        <v>6000000</v>
      </c>
      <c r="B64" s="3">
        <v>769</v>
      </c>
      <c r="C64" s="3">
        <v>5780000000</v>
      </c>
      <c r="D64" s="4">
        <v>1.6685750636132317</v>
      </c>
      <c r="F64" s="3">
        <v>6000000</v>
      </c>
      <c r="G64" s="8">
        <v>769</v>
      </c>
      <c r="H64" s="8">
        <v>5780000000</v>
      </c>
    </row>
    <row r="65" spans="1:8" x14ac:dyDescent="0.3">
      <c r="A65" s="3">
        <v>10000000</v>
      </c>
      <c r="B65" s="3">
        <v>279</v>
      </c>
      <c r="C65" s="3">
        <v>4712000000</v>
      </c>
      <c r="D65" s="4">
        <v>1.6888888888888889</v>
      </c>
      <c r="F65" s="3">
        <v>10000000</v>
      </c>
      <c r="G65" s="8">
        <v>279</v>
      </c>
      <c r="H65" s="8">
        <v>4712000000</v>
      </c>
    </row>
    <row r="66" spans="1:8" x14ac:dyDescent="0.3">
      <c r="A66" s="1" t="s">
        <v>0</v>
      </c>
      <c r="B66" s="1" t="s">
        <v>18</v>
      </c>
      <c r="C66" s="1" t="s">
        <v>19</v>
      </c>
      <c r="D66" s="2" t="s">
        <v>3</v>
      </c>
      <c r="E66" s="3">
        <v>884000</v>
      </c>
      <c r="G66" s="7"/>
      <c r="H66" s="7"/>
    </row>
    <row r="67" spans="1:8" x14ac:dyDescent="0.3">
      <c r="A67" s="3">
        <v>221000</v>
      </c>
      <c r="B67" s="3"/>
      <c r="C67" s="3"/>
      <c r="D67" s="4"/>
      <c r="F67" s="3">
        <v>221000</v>
      </c>
      <c r="G67" s="7">
        <v>308575.81782500044</v>
      </c>
      <c r="H67" s="7">
        <v>84719972226.068954</v>
      </c>
    </row>
    <row r="68" spans="1:8" x14ac:dyDescent="0.3">
      <c r="A68" s="3">
        <v>351000</v>
      </c>
      <c r="B68" s="3"/>
      <c r="C68" s="3"/>
      <c r="D68" s="4"/>
      <c r="F68" s="3">
        <v>351000</v>
      </c>
      <c r="G68" s="7">
        <v>134065.92363705853</v>
      </c>
      <c r="H68" s="7">
        <v>60161716164.648956</v>
      </c>
    </row>
    <row r="69" spans="1:8" x14ac:dyDescent="0.3">
      <c r="A69" s="3">
        <v>884000</v>
      </c>
      <c r="B69" s="3">
        <v>1090</v>
      </c>
      <c r="C69" s="3">
        <v>971000000</v>
      </c>
      <c r="D69" s="4">
        <v>2.0214980125374131</v>
      </c>
      <c r="F69" s="3">
        <v>601000</v>
      </c>
      <c r="G69" s="7">
        <v>38755.886217602965</v>
      </c>
      <c r="H69" s="7">
        <v>27936162297.034901</v>
      </c>
    </row>
    <row r="70" spans="1:8" x14ac:dyDescent="0.3">
      <c r="A70" s="3">
        <v>901000</v>
      </c>
      <c r="B70" s="3">
        <v>16454</v>
      </c>
      <c r="C70" s="3">
        <v>18615000000</v>
      </c>
      <c r="D70" s="4">
        <v>2.0228857335628545</v>
      </c>
      <c r="F70" s="3">
        <v>901000</v>
      </c>
      <c r="G70" s="8">
        <v>16454</v>
      </c>
      <c r="H70" s="8">
        <v>18615000000</v>
      </c>
    </row>
    <row r="71" spans="1:8" x14ac:dyDescent="0.3">
      <c r="A71" s="3">
        <v>1501000</v>
      </c>
      <c r="B71" s="3">
        <v>8107</v>
      </c>
      <c r="C71" s="3">
        <v>16390000000</v>
      </c>
      <c r="D71" s="4">
        <v>1.9048633272402076</v>
      </c>
      <c r="F71" s="3">
        <v>1501000</v>
      </c>
      <c r="G71" s="8">
        <v>8107</v>
      </c>
      <c r="H71" s="8">
        <v>16390000000</v>
      </c>
    </row>
    <row r="72" spans="1:8" x14ac:dyDescent="0.3">
      <c r="A72" s="3">
        <v>3001000</v>
      </c>
      <c r="B72" s="3">
        <v>2274</v>
      </c>
      <c r="C72" s="3">
        <v>9075000000</v>
      </c>
      <c r="D72" s="4">
        <v>1.7421501509266626</v>
      </c>
      <c r="F72" s="3">
        <v>3001000</v>
      </c>
      <c r="G72" s="8">
        <v>2274</v>
      </c>
      <c r="H72" s="8">
        <v>9075000000</v>
      </c>
    </row>
    <row r="73" spans="1:8" x14ac:dyDescent="0.3">
      <c r="A73" s="3">
        <v>6000000</v>
      </c>
      <c r="B73" s="3">
        <v>420</v>
      </c>
      <c r="C73" s="3">
        <v>3133000000</v>
      </c>
      <c r="D73" s="4">
        <v>1.6635698198198199</v>
      </c>
      <c r="F73" s="3">
        <v>6000000</v>
      </c>
      <c r="G73" s="8">
        <v>420</v>
      </c>
      <c r="H73" s="8">
        <v>3133000000</v>
      </c>
    </row>
    <row r="74" spans="1:8" x14ac:dyDescent="0.3">
      <c r="A74" s="3">
        <v>10000000</v>
      </c>
      <c r="B74" s="3">
        <v>172</v>
      </c>
      <c r="C74" s="3">
        <v>2776000000</v>
      </c>
      <c r="D74" s="4">
        <v>1.613953488372093</v>
      </c>
      <c r="F74" s="3">
        <v>10000000</v>
      </c>
      <c r="G74" s="8">
        <v>172</v>
      </c>
      <c r="H74" s="8">
        <v>2776000000</v>
      </c>
    </row>
    <row r="75" spans="1:8" x14ac:dyDescent="0.3">
      <c r="A75" s="1" t="s">
        <v>0</v>
      </c>
      <c r="B75" s="1" t="s">
        <v>20</v>
      </c>
      <c r="C75" s="1" t="s">
        <v>21</v>
      </c>
      <c r="D75" s="2" t="s">
        <v>3</v>
      </c>
      <c r="E75" s="3">
        <v>994500</v>
      </c>
      <c r="G75" s="7"/>
      <c r="H75" s="7"/>
    </row>
    <row r="76" spans="1:8" x14ac:dyDescent="0.3">
      <c r="A76" s="3">
        <v>221000</v>
      </c>
      <c r="B76" s="3"/>
      <c r="C76" s="3"/>
      <c r="D76" s="4"/>
      <c r="F76" s="3">
        <v>221000</v>
      </c>
      <c r="G76" s="7">
        <v>147798.18682798531</v>
      </c>
      <c r="H76" s="7">
        <v>40578222789.419739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64213.393546650834</v>
      </c>
      <c r="H77" s="7">
        <v>28815584540.191429</v>
      </c>
    </row>
    <row r="78" spans="1:8" x14ac:dyDescent="0.3">
      <c r="A78" s="3">
        <v>601000</v>
      </c>
      <c r="B78" s="3"/>
      <c r="C78" s="3"/>
      <c r="D78" s="4"/>
      <c r="F78" s="3">
        <v>601000</v>
      </c>
      <c r="G78" s="7">
        <v>18562.860020100201</v>
      </c>
      <c r="H78" s="7">
        <v>13380549919.746704</v>
      </c>
    </row>
    <row r="79" spans="1:8" x14ac:dyDescent="0.3">
      <c r="A79" s="3">
        <v>994500</v>
      </c>
      <c r="B79" s="3">
        <v>5075</v>
      </c>
      <c r="C79" s="3">
        <v>6114000000</v>
      </c>
      <c r="D79" s="4">
        <v>2.1093595841304991</v>
      </c>
      <c r="F79" s="3">
        <v>901000</v>
      </c>
      <c r="G79" s="7">
        <v>7880.9525101763911</v>
      </c>
      <c r="H79" s="7">
        <v>8916004070.5563107</v>
      </c>
    </row>
    <row r="80" spans="1:8" x14ac:dyDescent="0.3">
      <c r="A80" s="3">
        <v>1501000</v>
      </c>
      <c r="B80" s="3">
        <v>3883</v>
      </c>
      <c r="C80" s="3">
        <v>7933000000</v>
      </c>
      <c r="D80" s="4">
        <v>1.9653439013579765</v>
      </c>
      <c r="F80" s="3">
        <v>1501000</v>
      </c>
      <c r="G80" s="8">
        <v>3883</v>
      </c>
      <c r="H80" s="8">
        <v>7933000000</v>
      </c>
    </row>
    <row r="81" spans="1:8" x14ac:dyDescent="0.3">
      <c r="A81" s="3">
        <v>3001000</v>
      </c>
      <c r="B81" s="3">
        <v>1117</v>
      </c>
      <c r="C81" s="3">
        <v>4469000000</v>
      </c>
      <c r="D81" s="4">
        <v>1.8007934637350849</v>
      </c>
      <c r="F81" s="3">
        <v>3001000</v>
      </c>
      <c r="G81" s="8">
        <v>1117</v>
      </c>
      <c r="H81" s="8">
        <v>4469000000</v>
      </c>
    </row>
    <row r="82" spans="1:8" x14ac:dyDescent="0.3">
      <c r="A82" s="3">
        <v>6000000</v>
      </c>
      <c r="B82" s="3">
        <v>230</v>
      </c>
      <c r="C82" s="3">
        <v>1705000000</v>
      </c>
      <c r="D82" s="4">
        <v>1.7222222222222223</v>
      </c>
      <c r="F82" s="3">
        <v>6000000</v>
      </c>
      <c r="G82" s="8">
        <v>230</v>
      </c>
      <c r="H82" s="8">
        <v>1705000000</v>
      </c>
    </row>
    <row r="83" spans="1:8" x14ac:dyDescent="0.3">
      <c r="A83" s="3">
        <v>10000000</v>
      </c>
      <c r="B83" s="3">
        <v>88</v>
      </c>
      <c r="C83" s="3">
        <v>1581000000</v>
      </c>
      <c r="D83" s="4">
        <v>1.7965909090909089</v>
      </c>
      <c r="F83" s="3">
        <v>10000000</v>
      </c>
      <c r="G83" s="8">
        <v>88</v>
      </c>
      <c r="H83" s="8">
        <v>1581000000</v>
      </c>
    </row>
    <row r="84" spans="1:8" x14ac:dyDescent="0.3">
      <c r="A84" s="1" t="s">
        <v>0</v>
      </c>
      <c r="B84" s="1" t="s">
        <v>22</v>
      </c>
      <c r="C84" s="1" t="s">
        <v>23</v>
      </c>
      <c r="D84" s="2" t="s">
        <v>3</v>
      </c>
      <c r="E84" s="3">
        <v>1105000</v>
      </c>
      <c r="G84" s="7"/>
      <c r="H84" s="7"/>
    </row>
    <row r="85" spans="1:8" x14ac:dyDescent="0.3">
      <c r="A85" s="3">
        <v>221000</v>
      </c>
      <c r="B85" s="3"/>
      <c r="C85" s="3"/>
      <c r="D85" s="4"/>
      <c r="F85" s="3">
        <v>221000</v>
      </c>
      <c r="G85" s="7">
        <v>70073.773358310835</v>
      </c>
      <c r="H85" s="7">
        <v>19238863805.130505</v>
      </c>
    </row>
    <row r="86" spans="1:8" x14ac:dyDescent="0.3">
      <c r="A86" s="3">
        <v>351000</v>
      </c>
      <c r="B86" s="3"/>
      <c r="C86" s="3"/>
      <c r="D86" s="4"/>
      <c r="F86" s="3">
        <v>351000</v>
      </c>
      <c r="G86" s="7">
        <v>30444.722513361881</v>
      </c>
      <c r="H86" s="7">
        <v>13661985871.360397</v>
      </c>
    </row>
    <row r="87" spans="1:8" x14ac:dyDescent="0.3">
      <c r="A87" s="3">
        <v>601000</v>
      </c>
      <c r="B87" s="3"/>
      <c r="C87" s="3"/>
      <c r="D87" s="4"/>
      <c r="F87" s="3">
        <v>601000</v>
      </c>
      <c r="G87" s="7">
        <v>8800.9851395839487</v>
      </c>
      <c r="H87" s="7">
        <v>6343958898.3398619</v>
      </c>
    </row>
    <row r="88" spans="1:8" x14ac:dyDescent="0.3">
      <c r="A88" s="3">
        <v>1105000</v>
      </c>
      <c r="B88" s="3">
        <v>1448</v>
      </c>
      <c r="C88" s="3">
        <v>1850000000</v>
      </c>
      <c r="D88" s="4">
        <v>2.1675865082974792</v>
      </c>
      <c r="F88" s="3">
        <v>901000</v>
      </c>
      <c r="G88" s="7">
        <v>3736.5010484766253</v>
      </c>
      <c r="H88" s="7">
        <v>4227237572.4682384</v>
      </c>
    </row>
    <row r="89" spans="1:8" x14ac:dyDescent="0.3">
      <c r="A89" s="3">
        <v>1501000</v>
      </c>
      <c r="B89" s="3">
        <v>1841</v>
      </c>
      <c r="C89" s="3">
        <v>3747000000</v>
      </c>
      <c r="D89" s="4">
        <v>2.0070557057091025</v>
      </c>
      <c r="F89" s="3">
        <v>1501000</v>
      </c>
      <c r="G89" s="8">
        <v>1841</v>
      </c>
      <c r="H89" s="8">
        <v>3747000000</v>
      </c>
    </row>
    <row r="90" spans="1:8" x14ac:dyDescent="0.3">
      <c r="A90" s="3">
        <v>3001000</v>
      </c>
      <c r="B90" s="3">
        <v>600</v>
      </c>
      <c r="C90" s="3">
        <v>2408000000</v>
      </c>
      <c r="D90" s="4">
        <v>1.7724860943787968</v>
      </c>
      <c r="F90" s="3">
        <v>3001000</v>
      </c>
      <c r="G90" s="8">
        <v>600</v>
      </c>
      <c r="H90" s="8">
        <v>2408000000</v>
      </c>
    </row>
    <row r="91" spans="1:8" x14ac:dyDescent="0.3">
      <c r="A91" s="3">
        <v>6000000</v>
      </c>
      <c r="B91" s="3">
        <v>130</v>
      </c>
      <c r="C91" s="3">
        <v>960000000</v>
      </c>
      <c r="D91" s="4">
        <v>1.6120370370370369</v>
      </c>
      <c r="F91" s="3">
        <v>6000000</v>
      </c>
      <c r="G91" s="8">
        <v>130</v>
      </c>
      <c r="H91" s="8">
        <v>960000000</v>
      </c>
    </row>
    <row r="92" spans="1:8" x14ac:dyDescent="0.3">
      <c r="A92" s="3">
        <v>10000000</v>
      </c>
      <c r="B92" s="3">
        <v>50</v>
      </c>
      <c r="C92" s="3">
        <v>781000000</v>
      </c>
      <c r="D92" s="4">
        <v>1.5620000000000001</v>
      </c>
      <c r="F92" s="3">
        <v>10000000</v>
      </c>
      <c r="G92" s="8">
        <v>50</v>
      </c>
      <c r="H92" s="8">
        <v>781000000</v>
      </c>
    </row>
    <row r="93" spans="1:8" x14ac:dyDescent="0.3">
      <c r="A93" s="1" t="s">
        <v>0</v>
      </c>
      <c r="B93" s="1" t="s">
        <v>24</v>
      </c>
      <c r="C93" s="1" t="s">
        <v>25</v>
      </c>
      <c r="D93" s="2" t="s">
        <v>3</v>
      </c>
      <c r="E93" s="3">
        <v>1215500</v>
      </c>
      <c r="G93" s="7"/>
      <c r="H93" s="7"/>
    </row>
    <row r="94" spans="1:8" x14ac:dyDescent="0.3">
      <c r="A94" s="3">
        <v>221000</v>
      </c>
      <c r="B94" s="3"/>
      <c r="C94" s="3"/>
      <c r="D94" s="4"/>
      <c r="F94" s="3">
        <v>221000</v>
      </c>
      <c r="G94" s="7">
        <v>31325.755281852158</v>
      </c>
      <c r="H94" s="7">
        <v>8600534987.3016872</v>
      </c>
    </row>
    <row r="95" spans="1:8" x14ac:dyDescent="0.3">
      <c r="A95" s="3">
        <v>351000</v>
      </c>
      <c r="B95" s="3"/>
      <c r="C95" s="3"/>
      <c r="D95" s="4"/>
      <c r="F95" s="3">
        <v>351000</v>
      </c>
      <c r="G95" s="7">
        <v>13609.998168656615</v>
      </c>
      <c r="H95" s="7">
        <v>6107449414.5190697</v>
      </c>
    </row>
    <row r="96" spans="1:8" x14ac:dyDescent="0.3">
      <c r="A96" s="3">
        <v>601000</v>
      </c>
      <c r="B96" s="3"/>
      <c r="C96" s="3"/>
      <c r="D96" s="4"/>
      <c r="F96" s="3">
        <v>601000</v>
      </c>
      <c r="G96" s="7">
        <v>3934.3893372501843</v>
      </c>
      <c r="H96" s="7">
        <v>2836001180.5180368</v>
      </c>
    </row>
    <row r="97" spans="1:8" x14ac:dyDescent="0.3">
      <c r="A97" s="3">
        <v>1215500</v>
      </c>
      <c r="B97" s="3">
        <v>397</v>
      </c>
      <c r="C97" s="3">
        <v>538000000</v>
      </c>
      <c r="D97" s="4">
        <v>2.1854913283064805</v>
      </c>
      <c r="F97" s="3">
        <v>901000</v>
      </c>
      <c r="G97" s="7">
        <v>1670.3641297644012</v>
      </c>
      <c r="H97" s="7">
        <v>1889742814.8513634</v>
      </c>
    </row>
    <row r="98" spans="1:8" x14ac:dyDescent="0.3">
      <c r="A98" s="3">
        <v>1501000</v>
      </c>
      <c r="B98" s="3">
        <v>823</v>
      </c>
      <c r="C98" s="3">
        <v>1707000000</v>
      </c>
      <c r="D98" s="4">
        <v>2.0556616740556128</v>
      </c>
      <c r="F98" s="3">
        <v>1501000</v>
      </c>
      <c r="G98" s="8">
        <v>823</v>
      </c>
      <c r="H98" s="8">
        <v>1707000000</v>
      </c>
    </row>
    <row r="99" spans="1:8" x14ac:dyDescent="0.3">
      <c r="A99" s="3">
        <v>3001000</v>
      </c>
      <c r="B99" s="3">
        <v>300</v>
      </c>
      <c r="C99" s="3">
        <v>1201000000</v>
      </c>
      <c r="D99" s="4">
        <v>1.7561950041149887</v>
      </c>
      <c r="F99" s="3">
        <v>3001000</v>
      </c>
      <c r="G99" s="8">
        <v>300</v>
      </c>
      <c r="H99" s="8">
        <v>1201000000</v>
      </c>
    </row>
    <row r="100" spans="1:8" x14ac:dyDescent="0.3">
      <c r="A100" s="3">
        <v>6000000</v>
      </c>
      <c r="B100" s="3">
        <v>58</v>
      </c>
      <c r="C100" s="3">
        <v>439000000</v>
      </c>
      <c r="D100" s="4">
        <v>1.6604938271604939</v>
      </c>
      <c r="F100" s="3">
        <v>6000000</v>
      </c>
      <c r="G100" s="8">
        <v>58</v>
      </c>
      <c r="H100" s="8">
        <v>439000000</v>
      </c>
    </row>
    <row r="101" spans="1:8" x14ac:dyDescent="0.3">
      <c r="A101" s="3">
        <v>10000000</v>
      </c>
      <c r="B101" s="3">
        <v>23</v>
      </c>
      <c r="C101" s="3">
        <v>368000000</v>
      </c>
      <c r="D101" s="4">
        <v>1.6</v>
      </c>
      <c r="F101" s="3">
        <v>10000000</v>
      </c>
      <c r="G101" s="8">
        <v>23</v>
      </c>
      <c r="H101" s="8">
        <v>368000000</v>
      </c>
    </row>
    <row r="102" spans="1:8" x14ac:dyDescent="0.3">
      <c r="A102" s="1" t="s">
        <v>0</v>
      </c>
      <c r="B102" s="1" t="s">
        <v>26</v>
      </c>
      <c r="C102" s="1" t="s">
        <v>27</v>
      </c>
      <c r="D102" s="2" t="s">
        <v>3</v>
      </c>
      <c r="E102" s="3">
        <v>1326000</v>
      </c>
      <c r="G102" s="7"/>
      <c r="H102" s="7"/>
    </row>
    <row r="103" spans="1:8" x14ac:dyDescent="0.3">
      <c r="A103" s="3">
        <v>221000</v>
      </c>
      <c r="B103" s="3"/>
      <c r="C103" s="3"/>
      <c r="D103" s="4"/>
      <c r="F103" s="3">
        <v>221000</v>
      </c>
      <c r="G103" s="7">
        <v>15263.217336601114</v>
      </c>
      <c r="H103" s="7">
        <v>4190540133.545537</v>
      </c>
    </row>
    <row r="104" spans="1:8" x14ac:dyDescent="0.3">
      <c r="A104" s="3">
        <v>351000</v>
      </c>
      <c r="B104" s="3"/>
      <c r="C104" s="3"/>
      <c r="D104" s="4"/>
      <c r="F104" s="3">
        <v>351000</v>
      </c>
      <c r="G104" s="7">
        <v>6631.3599825410729</v>
      </c>
      <c r="H104" s="7">
        <v>2975804635.7498751</v>
      </c>
    </row>
    <row r="105" spans="1:8" x14ac:dyDescent="0.3">
      <c r="A105" s="3">
        <v>601000</v>
      </c>
      <c r="B105" s="3"/>
      <c r="C105" s="3"/>
      <c r="D105" s="4"/>
      <c r="F105" s="3">
        <v>601000</v>
      </c>
      <c r="G105" s="7">
        <v>1916.9989358898226</v>
      </c>
      <c r="H105" s="7">
        <v>1381818315.17343</v>
      </c>
    </row>
    <row r="106" spans="1:8" x14ac:dyDescent="0.3">
      <c r="A106" s="3">
        <v>1326000</v>
      </c>
      <c r="B106" s="3">
        <v>114</v>
      </c>
      <c r="C106" s="3">
        <v>160000000</v>
      </c>
      <c r="D106" s="4">
        <v>2.1275815267231577</v>
      </c>
      <c r="F106" s="3">
        <v>901000</v>
      </c>
      <c r="G106" s="7">
        <v>813.8712224003948</v>
      </c>
      <c r="H106" s="7">
        <v>920761687.43061578</v>
      </c>
    </row>
    <row r="107" spans="1:8" x14ac:dyDescent="0.3">
      <c r="A107" s="3">
        <v>1501000</v>
      </c>
      <c r="B107" s="3">
        <v>401</v>
      </c>
      <c r="C107" s="3">
        <v>825000000</v>
      </c>
      <c r="D107" s="4">
        <v>2.0635815439279797</v>
      </c>
      <c r="F107" s="3">
        <v>1501000</v>
      </c>
      <c r="G107" s="8">
        <v>401</v>
      </c>
      <c r="H107" s="8">
        <v>825000000</v>
      </c>
    </row>
    <row r="108" spans="1:8" x14ac:dyDescent="0.3">
      <c r="A108" s="3">
        <v>3001000</v>
      </c>
      <c r="B108" s="3">
        <v>154</v>
      </c>
      <c r="C108" s="3">
        <v>613000000</v>
      </c>
      <c r="D108" s="4">
        <v>1.7874476623734117</v>
      </c>
      <c r="F108" s="3">
        <v>3001000</v>
      </c>
      <c r="G108" s="8">
        <v>154</v>
      </c>
      <c r="H108" s="8">
        <v>613000000</v>
      </c>
    </row>
    <row r="109" spans="1:8" x14ac:dyDescent="0.3">
      <c r="A109" s="3">
        <v>6000000</v>
      </c>
      <c r="B109" s="3">
        <v>16</v>
      </c>
      <c r="C109" s="3">
        <v>119000000</v>
      </c>
      <c r="D109" s="4">
        <v>2.0777777777777775</v>
      </c>
      <c r="F109" s="3">
        <v>6000000</v>
      </c>
      <c r="G109" s="8">
        <v>16</v>
      </c>
      <c r="H109" s="8">
        <v>119000000</v>
      </c>
    </row>
    <row r="110" spans="1:8" x14ac:dyDescent="0.3">
      <c r="A110" s="3">
        <v>10000000</v>
      </c>
      <c r="B110" s="3">
        <v>14</v>
      </c>
      <c r="C110" s="3">
        <v>255000000</v>
      </c>
      <c r="D110" s="4">
        <v>1.8214285714285712</v>
      </c>
      <c r="F110" s="3">
        <v>10000000</v>
      </c>
      <c r="G110" s="8">
        <v>14</v>
      </c>
      <c r="H110" s="8">
        <v>255000000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5.69921875" customWidth="1"/>
  </cols>
  <sheetData>
    <row r="1" spans="1:14" x14ac:dyDescent="0.3">
      <c r="A1" s="16" t="s">
        <v>149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221000</v>
      </c>
    </row>
    <row r="4" spans="1:14" x14ac:dyDescent="0.3">
      <c r="A4" s="3">
        <v>221000</v>
      </c>
      <c r="B4" s="3">
        <v>768685</v>
      </c>
      <c r="C4" s="3">
        <v>212962000000</v>
      </c>
      <c r="D4" s="4">
        <v>1.7735738402066021</v>
      </c>
      <c r="F4" s="3">
        <v>221000</v>
      </c>
      <c r="G4" s="8">
        <v>768685</v>
      </c>
      <c r="H4" s="8">
        <v>212962000000</v>
      </c>
      <c r="J4" s="3">
        <v>221000</v>
      </c>
      <c r="K4" s="7">
        <v>8447844.9555058889</v>
      </c>
      <c r="L4" s="7">
        <v>2340451494974.4629</v>
      </c>
      <c r="M4">
        <v>0.15865051742674963</v>
      </c>
      <c r="N4">
        <v>1.9934568587684132</v>
      </c>
    </row>
    <row r="5" spans="1:14" x14ac:dyDescent="0.3">
      <c r="A5" s="3">
        <v>351000</v>
      </c>
      <c r="B5" s="3">
        <v>389870</v>
      </c>
      <c r="C5" s="3">
        <v>170891000000</v>
      </c>
      <c r="D5" s="4">
        <v>1.6127358335896744</v>
      </c>
      <c r="F5" s="3">
        <v>351000</v>
      </c>
      <c r="G5" s="8">
        <v>389870</v>
      </c>
      <c r="H5" s="8">
        <v>170891000000</v>
      </c>
      <c r="J5" s="3">
        <v>351000</v>
      </c>
      <c r="K5" s="7">
        <v>4284669.6797818122</v>
      </c>
      <c r="L5" s="7">
        <v>1919454094432.7224</v>
      </c>
      <c r="M5">
        <v>0.63735402410098541</v>
      </c>
      <c r="N5">
        <v>1.8700507710129042</v>
      </c>
    </row>
    <row r="6" spans="1:14" x14ac:dyDescent="0.3">
      <c r="A6" s="3">
        <v>601000</v>
      </c>
      <c r="B6" s="3">
        <v>77823</v>
      </c>
      <c r="C6" s="3">
        <v>55443000000</v>
      </c>
      <c r="D6" s="4">
        <v>1.6473623751437108</v>
      </c>
      <c r="F6" s="3">
        <v>601000</v>
      </c>
      <c r="G6" s="8">
        <v>77823</v>
      </c>
      <c r="H6" s="8">
        <v>55443000000</v>
      </c>
      <c r="J6" s="3">
        <v>601000</v>
      </c>
      <c r="K6" s="7">
        <v>1276502.7561447369</v>
      </c>
      <c r="L6" s="7">
        <v>922406129293.87537</v>
      </c>
      <c r="M6">
        <v>0.88014806346312269</v>
      </c>
      <c r="N6">
        <v>1.7946309615118825</v>
      </c>
    </row>
    <row r="7" spans="1:14" x14ac:dyDescent="0.3">
      <c r="A7" s="3">
        <v>901000</v>
      </c>
      <c r="B7" s="3">
        <v>28384</v>
      </c>
      <c r="C7" s="3">
        <v>31655000000</v>
      </c>
      <c r="D7" s="4">
        <v>1.7038493594555701</v>
      </c>
      <c r="F7" s="3">
        <v>901000</v>
      </c>
      <c r="G7" s="8">
        <v>28384</v>
      </c>
      <c r="H7" s="8">
        <v>31655000000</v>
      </c>
      <c r="J7" s="3">
        <v>901000</v>
      </c>
      <c r="K7" s="7">
        <v>576510.47160836402</v>
      </c>
      <c r="L7" s="7">
        <v>644225793974.8291</v>
      </c>
      <c r="M7">
        <v>0.95248205501531724</v>
      </c>
      <c r="N7">
        <v>1.7984968676426452</v>
      </c>
    </row>
    <row r="8" spans="1:14" x14ac:dyDescent="0.3">
      <c r="A8" s="3">
        <v>1501000</v>
      </c>
      <c r="B8" s="3">
        <v>9052</v>
      </c>
      <c r="C8" s="3">
        <v>17909000000</v>
      </c>
      <c r="D8" s="4">
        <v>1.7283661493605293</v>
      </c>
      <c r="F8" s="3">
        <v>1501000</v>
      </c>
      <c r="G8" s="8">
        <v>9052</v>
      </c>
      <c r="H8" s="8">
        <v>17909000000</v>
      </c>
      <c r="J8" s="3">
        <v>1501000</v>
      </c>
      <c r="K8" s="7">
        <v>204215</v>
      </c>
      <c r="L8" s="7">
        <v>405915000000</v>
      </c>
      <c r="M8">
        <v>0.98515045575501992</v>
      </c>
      <c r="N8">
        <v>1.8167888455961974</v>
      </c>
    </row>
    <row r="9" spans="1:14" x14ac:dyDescent="0.3">
      <c r="A9" s="3">
        <v>3001000</v>
      </c>
      <c r="B9" s="3">
        <v>1792</v>
      </c>
      <c r="C9" s="3">
        <v>7078000000</v>
      </c>
      <c r="D9" s="4">
        <v>1.7080289010535696</v>
      </c>
      <c r="F9" s="3">
        <v>3001000</v>
      </c>
      <c r="G9" s="8">
        <v>1792</v>
      </c>
      <c r="H9" s="8">
        <v>7078000000</v>
      </c>
      <c r="J9" s="3">
        <v>3001000</v>
      </c>
      <c r="K9" s="7">
        <v>45812</v>
      </c>
      <c r="L9" s="7">
        <v>181789000000</v>
      </c>
      <c r="M9">
        <v>0.99672245277087002</v>
      </c>
      <c r="N9">
        <v>1.7785046754816167</v>
      </c>
    </row>
    <row r="10" spans="1:14" x14ac:dyDescent="0.3">
      <c r="A10" s="3">
        <v>6000000</v>
      </c>
      <c r="B10" s="3">
        <v>297</v>
      </c>
      <c r="C10" s="3">
        <v>2222000000</v>
      </c>
      <c r="D10" s="4">
        <v>1.7109756097560975</v>
      </c>
      <c r="F10" s="3">
        <v>6000000</v>
      </c>
      <c r="G10" s="8">
        <v>297</v>
      </c>
      <c r="H10" s="8">
        <v>2222000000</v>
      </c>
      <c r="J10" s="3">
        <v>6000000</v>
      </c>
      <c r="K10" s="7">
        <v>8297</v>
      </c>
      <c r="L10" s="7">
        <v>61784000000</v>
      </c>
      <c r="M10">
        <v>0.99931842430719264</v>
      </c>
      <c r="N10">
        <v>1.7586742046336326</v>
      </c>
    </row>
    <row r="11" spans="1:14" x14ac:dyDescent="0.3">
      <c r="A11" s="3">
        <v>10000000</v>
      </c>
      <c r="B11" s="3">
        <v>113</v>
      </c>
      <c r="C11" s="3">
        <v>1987000000</v>
      </c>
      <c r="D11" s="4">
        <v>1.7584070796460178</v>
      </c>
      <c r="F11" s="3">
        <v>10000000</v>
      </c>
      <c r="G11" s="8">
        <v>113</v>
      </c>
      <c r="H11" s="8">
        <v>1987000000</v>
      </c>
      <c r="J11" s="3">
        <v>10000000</v>
      </c>
      <c r="K11" s="7">
        <v>3731</v>
      </c>
      <c r="L11" s="7">
        <v>65136000000</v>
      </c>
      <c r="M11">
        <v>0.99978858007067972</v>
      </c>
      <c r="N11">
        <v>1.745805414098097</v>
      </c>
    </row>
    <row r="12" spans="1:14" x14ac:dyDescent="0.3">
      <c r="A12" s="1" t="s">
        <v>0</v>
      </c>
      <c r="B12" s="1" t="s">
        <v>35</v>
      </c>
      <c r="C12" s="1" t="s">
        <v>36</v>
      </c>
      <c r="D12" s="2" t="s">
        <v>3</v>
      </c>
      <c r="E12" s="3">
        <v>331500</v>
      </c>
      <c r="G12" s="7"/>
      <c r="H12" s="7"/>
    </row>
    <row r="13" spans="1:14" x14ac:dyDescent="0.3">
      <c r="A13" s="3">
        <v>331500</v>
      </c>
      <c r="B13" s="3">
        <v>17808</v>
      </c>
      <c r="C13" s="3">
        <v>6068000000</v>
      </c>
      <c r="D13" s="4">
        <v>1.9915935643828184</v>
      </c>
      <c r="F13" s="3">
        <v>221000</v>
      </c>
      <c r="G13" s="7">
        <f>G4*G14/G5</f>
        <v>246958.31860620205</v>
      </c>
      <c r="H13" s="7">
        <f>G13*H4/G4</f>
        <v>68419102034.01133</v>
      </c>
      <c r="K13" s="9">
        <v>17647342.953881387</v>
      </c>
    </row>
    <row r="14" spans="1:14" x14ac:dyDescent="0.3">
      <c r="A14" s="3">
        <v>351000</v>
      </c>
      <c r="B14" s="3">
        <v>125255</v>
      </c>
      <c r="C14" s="3">
        <v>56233000000</v>
      </c>
      <c r="D14" s="4">
        <v>1.9666332475919976</v>
      </c>
      <c r="F14" s="3">
        <v>351000</v>
      </c>
      <c r="G14" s="8">
        <v>125255</v>
      </c>
      <c r="H14" s="8">
        <v>56233000000</v>
      </c>
    </row>
    <row r="15" spans="1:14" x14ac:dyDescent="0.3">
      <c r="A15" s="3">
        <v>601000</v>
      </c>
      <c r="B15" s="3">
        <v>38549</v>
      </c>
      <c r="C15" s="3">
        <v>27517000000</v>
      </c>
      <c r="D15" s="4">
        <v>1.93560272842294</v>
      </c>
      <c r="F15" s="3">
        <v>601000</v>
      </c>
      <c r="G15" s="8">
        <v>38549</v>
      </c>
      <c r="H15" s="8">
        <v>27517000000</v>
      </c>
    </row>
    <row r="16" spans="1:14" x14ac:dyDescent="0.3">
      <c r="A16" s="3">
        <v>901000</v>
      </c>
      <c r="B16" s="3">
        <v>16189</v>
      </c>
      <c r="C16" s="3">
        <v>18227000000</v>
      </c>
      <c r="D16" s="4">
        <v>2.0494598782351141</v>
      </c>
      <c r="F16" s="3">
        <v>901000</v>
      </c>
      <c r="G16" s="8">
        <v>16189</v>
      </c>
      <c r="H16" s="8">
        <v>18227000000</v>
      </c>
    </row>
    <row r="17" spans="1:8" x14ac:dyDescent="0.3">
      <c r="A17" s="3">
        <v>1501000</v>
      </c>
      <c r="B17" s="3">
        <v>6735</v>
      </c>
      <c r="C17" s="3">
        <v>13463000000</v>
      </c>
      <c r="D17" s="4">
        <v>2.0778586721901866</v>
      </c>
      <c r="F17" s="3">
        <v>1501000</v>
      </c>
      <c r="G17" s="8">
        <v>6735</v>
      </c>
      <c r="H17" s="8">
        <v>13463000000</v>
      </c>
    </row>
    <row r="18" spans="1:8" x14ac:dyDescent="0.3">
      <c r="A18" s="3">
        <v>3001000</v>
      </c>
      <c r="B18" s="3">
        <v>1800</v>
      </c>
      <c r="C18" s="3">
        <v>7195000000</v>
      </c>
      <c r="D18" s="4">
        <v>2.0714518842795044</v>
      </c>
      <c r="F18" s="3">
        <v>3001000</v>
      </c>
      <c r="G18" s="8">
        <v>1800</v>
      </c>
      <c r="H18" s="8">
        <v>7195000000</v>
      </c>
    </row>
    <row r="19" spans="1:8" x14ac:dyDescent="0.3">
      <c r="A19" s="3">
        <v>6000000</v>
      </c>
      <c r="B19" s="3">
        <v>391</v>
      </c>
      <c r="C19" s="3">
        <v>2912000000</v>
      </c>
      <c r="D19" s="4">
        <v>2.0845144356955378</v>
      </c>
      <c r="F19" s="3">
        <v>6000000</v>
      </c>
      <c r="G19" s="8">
        <v>391</v>
      </c>
      <c r="H19" s="8">
        <v>2912000000</v>
      </c>
    </row>
    <row r="20" spans="1:8" x14ac:dyDescent="0.3">
      <c r="A20" s="3">
        <v>10000000</v>
      </c>
      <c r="B20" s="3">
        <v>244</v>
      </c>
      <c r="C20" s="3">
        <v>5030000000</v>
      </c>
      <c r="D20" s="4">
        <v>2.0614754098360653</v>
      </c>
      <c r="F20" s="3">
        <v>10000000</v>
      </c>
      <c r="G20" s="8">
        <v>244</v>
      </c>
      <c r="H20" s="8">
        <v>5030000000</v>
      </c>
    </row>
    <row r="21" spans="1:8" x14ac:dyDescent="0.3">
      <c r="A21" s="1" t="s">
        <v>0</v>
      </c>
      <c r="B21" s="1" t="s">
        <v>8</v>
      </c>
      <c r="C21" s="1" t="s">
        <v>9</v>
      </c>
      <c r="D21" s="2" t="s">
        <v>3</v>
      </c>
      <c r="E21" s="3">
        <v>442000</v>
      </c>
      <c r="G21" s="7"/>
      <c r="H21" s="7"/>
    </row>
    <row r="22" spans="1:8" x14ac:dyDescent="0.3">
      <c r="A22" s="3">
        <v>221000</v>
      </c>
      <c r="B22" s="3"/>
      <c r="C22" s="3"/>
      <c r="D22" s="4"/>
      <c r="F22" s="3">
        <v>221000</v>
      </c>
      <c r="G22" s="7">
        <v>2812156.2522673188</v>
      </c>
      <c r="H22" s="7">
        <v>779099917125.15881</v>
      </c>
    </row>
    <row r="23" spans="1:8" x14ac:dyDescent="0.3">
      <c r="A23" s="3">
        <v>442000</v>
      </c>
      <c r="B23" s="3">
        <v>503345</v>
      </c>
      <c r="C23" s="3">
        <v>259245000000</v>
      </c>
      <c r="D23" s="4">
        <v>1.9152272566916877</v>
      </c>
      <c r="F23" s="3">
        <v>351000</v>
      </c>
      <c r="G23" s="7">
        <v>1426299.9252898907</v>
      </c>
      <c r="H23" s="7">
        <v>640334706788.76233</v>
      </c>
    </row>
    <row r="24" spans="1:8" x14ac:dyDescent="0.3">
      <c r="A24" s="3">
        <v>601000</v>
      </c>
      <c r="B24" s="3">
        <v>438964</v>
      </c>
      <c r="C24" s="3">
        <v>317543000000</v>
      </c>
      <c r="D24" s="4">
        <v>1.7887612377906361</v>
      </c>
      <c r="F24" s="3">
        <v>601000</v>
      </c>
      <c r="G24" s="8">
        <v>438964</v>
      </c>
      <c r="H24" s="8">
        <v>317543000000</v>
      </c>
    </row>
    <row r="25" spans="1:8" x14ac:dyDescent="0.3">
      <c r="A25" s="3">
        <v>901000</v>
      </c>
      <c r="B25" s="3">
        <v>204298</v>
      </c>
      <c r="C25" s="3">
        <v>227435000000</v>
      </c>
      <c r="D25" s="4">
        <v>1.7815226521179417</v>
      </c>
      <c r="F25" s="3">
        <v>901000</v>
      </c>
      <c r="G25" s="8">
        <v>204298</v>
      </c>
      <c r="H25" s="8">
        <v>227435000000</v>
      </c>
    </row>
    <row r="26" spans="1:8" x14ac:dyDescent="0.3">
      <c r="A26" s="3">
        <v>1501000</v>
      </c>
      <c r="B26" s="3">
        <v>67866</v>
      </c>
      <c r="C26" s="3">
        <v>134337000000</v>
      </c>
      <c r="D26" s="4">
        <v>1.8398766627722223</v>
      </c>
      <c r="F26" s="3">
        <v>1501000</v>
      </c>
      <c r="G26" s="8">
        <v>67866</v>
      </c>
      <c r="H26" s="8">
        <v>134337000000</v>
      </c>
    </row>
    <row r="27" spans="1:8" x14ac:dyDescent="0.3">
      <c r="A27" s="3">
        <v>3001000</v>
      </c>
      <c r="B27" s="3">
        <v>14683</v>
      </c>
      <c r="C27" s="3">
        <v>58470000000</v>
      </c>
      <c r="D27" s="4">
        <v>1.8498397078178908</v>
      </c>
      <c r="F27" s="3">
        <v>3001000</v>
      </c>
      <c r="G27" s="8">
        <v>14683</v>
      </c>
      <c r="H27" s="8">
        <v>58470000000</v>
      </c>
    </row>
    <row r="28" spans="1:8" x14ac:dyDescent="0.3">
      <c r="A28" s="3">
        <v>6000000</v>
      </c>
      <c r="B28" s="3">
        <v>2908</v>
      </c>
      <c r="C28" s="3">
        <v>21791000000</v>
      </c>
      <c r="D28" s="4">
        <v>1.8088280411105997</v>
      </c>
      <c r="F28" s="3">
        <v>6000000</v>
      </c>
      <c r="G28" s="8">
        <v>2908</v>
      </c>
      <c r="H28" s="8">
        <v>21791000000</v>
      </c>
    </row>
    <row r="29" spans="1:8" x14ac:dyDescent="0.3">
      <c r="A29" s="3">
        <v>10000000</v>
      </c>
      <c r="B29" s="3">
        <v>1438</v>
      </c>
      <c r="C29" s="3">
        <v>25376000000</v>
      </c>
      <c r="D29" s="4">
        <v>1.7646731571627259</v>
      </c>
      <c r="F29" s="3">
        <v>10000000</v>
      </c>
      <c r="G29" s="8">
        <v>1438</v>
      </c>
      <c r="H29" s="8">
        <v>25376000000</v>
      </c>
    </row>
    <row r="30" spans="1:8" x14ac:dyDescent="0.3">
      <c r="A30" s="1" t="s">
        <v>0</v>
      </c>
      <c r="B30" s="1" t="s">
        <v>10</v>
      </c>
      <c r="C30" s="1" t="s">
        <v>11</v>
      </c>
      <c r="D30" s="2" t="s">
        <v>3</v>
      </c>
      <c r="E30" s="3">
        <v>442000</v>
      </c>
      <c r="G30" s="7"/>
      <c r="H30" s="7"/>
    </row>
    <row r="31" spans="1:8" x14ac:dyDescent="0.3">
      <c r="A31" s="3">
        <v>221000</v>
      </c>
      <c r="B31" s="3"/>
      <c r="C31" s="3"/>
      <c r="D31" s="4"/>
      <c r="F31" s="3">
        <v>221000</v>
      </c>
      <c r="G31" s="7">
        <v>32281.588820894242</v>
      </c>
      <c r="H31" s="7">
        <v>8943522663.3475075</v>
      </c>
    </row>
    <row r="32" spans="1:8" x14ac:dyDescent="0.3">
      <c r="A32" s="3">
        <v>442000</v>
      </c>
      <c r="B32" s="3">
        <v>12638</v>
      </c>
      <c r="C32" s="3">
        <v>6452000000</v>
      </c>
      <c r="D32" s="4">
        <v>1.5704005983588154</v>
      </c>
      <c r="F32" s="3">
        <v>351000</v>
      </c>
      <c r="G32" s="7">
        <v>16372.926535059276</v>
      </c>
      <c r="H32" s="7">
        <v>7350595008.9496489</v>
      </c>
    </row>
    <row r="33" spans="1:8" x14ac:dyDescent="0.3">
      <c r="A33" s="3">
        <v>601000</v>
      </c>
      <c r="B33" s="3">
        <v>5039</v>
      </c>
      <c r="C33" s="3">
        <v>3580000000</v>
      </c>
      <c r="D33" s="4">
        <v>1.665875385034119</v>
      </c>
      <c r="F33" s="3">
        <v>601000</v>
      </c>
      <c r="G33" s="8">
        <v>5039</v>
      </c>
      <c r="H33" s="8">
        <v>3580000000</v>
      </c>
    </row>
    <row r="34" spans="1:8" x14ac:dyDescent="0.3">
      <c r="A34" s="3">
        <v>901000</v>
      </c>
      <c r="B34" s="3">
        <v>1762</v>
      </c>
      <c r="C34" s="3">
        <v>1972000000</v>
      </c>
      <c r="D34" s="4">
        <v>1.7571964580916362</v>
      </c>
      <c r="F34" s="3">
        <v>901000</v>
      </c>
      <c r="G34" s="8">
        <v>1762</v>
      </c>
      <c r="H34" s="8">
        <v>1972000000</v>
      </c>
    </row>
    <row r="35" spans="1:8" x14ac:dyDescent="0.3">
      <c r="A35" s="3">
        <v>1501000</v>
      </c>
      <c r="B35" s="3">
        <v>605</v>
      </c>
      <c r="C35" s="3">
        <v>1186000000</v>
      </c>
      <c r="D35" s="4">
        <v>1.7762992442124674</v>
      </c>
      <c r="F35" s="3">
        <v>1501000</v>
      </c>
      <c r="G35" s="8">
        <v>605</v>
      </c>
      <c r="H35" s="8">
        <v>1186000000</v>
      </c>
    </row>
    <row r="36" spans="1:8" x14ac:dyDescent="0.3">
      <c r="A36" s="3">
        <v>3001000</v>
      </c>
      <c r="B36" s="3">
        <v>117</v>
      </c>
      <c r="C36" s="3">
        <v>477000000</v>
      </c>
      <c r="D36" s="4">
        <v>1.8371653893146729</v>
      </c>
      <c r="F36" s="3">
        <v>3001000</v>
      </c>
      <c r="G36" s="8">
        <v>117</v>
      </c>
      <c r="H36" s="8">
        <v>477000000</v>
      </c>
    </row>
    <row r="37" spans="1:8" x14ac:dyDescent="0.3">
      <c r="A37" s="3">
        <v>6000000</v>
      </c>
      <c r="B37" s="3">
        <v>22</v>
      </c>
      <c r="C37" s="3">
        <v>173000000</v>
      </c>
      <c r="D37" s="4">
        <v>1.7676767676767675</v>
      </c>
      <c r="F37" s="3">
        <v>6000000</v>
      </c>
      <c r="G37" s="8">
        <v>22</v>
      </c>
      <c r="H37" s="8">
        <v>173000000</v>
      </c>
    </row>
    <row r="38" spans="1:8" x14ac:dyDescent="0.3">
      <c r="A38" s="3">
        <v>10000000</v>
      </c>
      <c r="B38" s="3">
        <v>11</v>
      </c>
      <c r="C38" s="3">
        <v>177000000</v>
      </c>
      <c r="D38" s="4">
        <v>1.6090909090909091</v>
      </c>
      <c r="F38" s="3">
        <v>10000000</v>
      </c>
      <c r="G38" s="8">
        <v>11</v>
      </c>
      <c r="H38" s="8">
        <v>177000000</v>
      </c>
    </row>
    <row r="39" spans="1:8" x14ac:dyDescent="0.3">
      <c r="A39" s="1" t="s">
        <v>0</v>
      </c>
      <c r="B39" s="1" t="s">
        <v>12</v>
      </c>
      <c r="C39" s="1" t="s">
        <v>13</v>
      </c>
      <c r="D39" s="2" t="s">
        <v>3</v>
      </c>
      <c r="E39" s="3">
        <v>552500</v>
      </c>
      <c r="G39" s="7"/>
      <c r="H39" s="7"/>
    </row>
    <row r="40" spans="1:8" x14ac:dyDescent="0.3">
      <c r="A40" s="3">
        <v>221000</v>
      </c>
      <c r="B40" s="3"/>
      <c r="C40" s="3"/>
      <c r="D40" s="4"/>
      <c r="F40" s="3">
        <v>221000</v>
      </c>
      <c r="G40" s="7">
        <v>1970720.8480022794</v>
      </c>
      <c r="H40" s="7">
        <v>545982623873.57812</v>
      </c>
    </row>
    <row r="41" spans="1:8" x14ac:dyDescent="0.3">
      <c r="A41" s="3">
        <v>552500</v>
      </c>
      <c r="B41" s="3">
        <v>88802</v>
      </c>
      <c r="C41" s="3">
        <v>51106000000</v>
      </c>
      <c r="D41" s="4">
        <v>1.7413572170141938</v>
      </c>
      <c r="F41" s="3">
        <v>351000</v>
      </c>
      <c r="G41" s="7">
        <v>999531.58577395009</v>
      </c>
      <c r="H41" s="7">
        <v>448737852084.36017</v>
      </c>
    </row>
    <row r="42" spans="1:8" x14ac:dyDescent="0.3">
      <c r="A42" s="3">
        <v>601000</v>
      </c>
      <c r="B42" s="3">
        <v>307620</v>
      </c>
      <c r="C42" s="3">
        <v>222651000000</v>
      </c>
      <c r="D42" s="4">
        <v>1.7149415293277033</v>
      </c>
      <c r="F42" s="3">
        <v>601000</v>
      </c>
      <c r="G42" s="8">
        <v>307620</v>
      </c>
      <c r="H42" s="8">
        <v>222651000000</v>
      </c>
    </row>
    <row r="43" spans="1:8" x14ac:dyDescent="0.3">
      <c r="A43" s="3">
        <v>901000</v>
      </c>
      <c r="B43" s="3">
        <v>139984</v>
      </c>
      <c r="C43" s="3">
        <v>155659000000</v>
      </c>
      <c r="D43" s="4">
        <v>1.6869173416311702</v>
      </c>
      <c r="F43" s="3">
        <v>901000</v>
      </c>
      <c r="G43" s="8">
        <v>139984</v>
      </c>
      <c r="H43" s="8">
        <v>155659000000</v>
      </c>
    </row>
    <row r="44" spans="1:8" x14ac:dyDescent="0.3">
      <c r="A44" s="3">
        <v>1501000</v>
      </c>
      <c r="B44" s="3">
        <v>42585</v>
      </c>
      <c r="C44" s="3">
        <v>83942000000</v>
      </c>
      <c r="D44" s="4">
        <v>1.730619397077737</v>
      </c>
      <c r="F44" s="3">
        <v>1501000</v>
      </c>
      <c r="G44" s="8">
        <v>42585</v>
      </c>
      <c r="H44" s="8">
        <v>83942000000</v>
      </c>
    </row>
    <row r="45" spans="1:8" x14ac:dyDescent="0.3">
      <c r="A45" s="3">
        <v>3001000</v>
      </c>
      <c r="B45" s="3">
        <v>8457</v>
      </c>
      <c r="C45" s="3">
        <v>33400000000</v>
      </c>
      <c r="D45" s="4">
        <v>1.7204201163714659</v>
      </c>
      <c r="F45" s="3">
        <v>3001000</v>
      </c>
      <c r="G45" s="8">
        <v>8457</v>
      </c>
      <c r="H45" s="8">
        <v>33400000000</v>
      </c>
    </row>
    <row r="46" spans="1:8" x14ac:dyDescent="0.3">
      <c r="A46" s="3">
        <v>6000000</v>
      </c>
      <c r="B46" s="3">
        <v>1354</v>
      </c>
      <c r="C46" s="3">
        <v>10027000000</v>
      </c>
      <c r="D46" s="4">
        <v>1.7408646423057128</v>
      </c>
      <c r="F46" s="3">
        <v>6000000</v>
      </c>
      <c r="G46" s="8">
        <v>1354</v>
      </c>
      <c r="H46" s="8">
        <v>10027000000</v>
      </c>
    </row>
    <row r="47" spans="1:8" x14ac:dyDescent="0.3">
      <c r="A47" s="3">
        <v>10000000</v>
      </c>
      <c r="B47" s="3">
        <v>589</v>
      </c>
      <c r="C47" s="3">
        <v>10268000000</v>
      </c>
      <c r="D47" s="4">
        <v>1.7432937181663837</v>
      </c>
      <c r="F47" s="3">
        <v>10000000</v>
      </c>
      <c r="G47" s="8">
        <v>589</v>
      </c>
      <c r="H47" s="8">
        <v>10268000000</v>
      </c>
    </row>
    <row r="48" spans="1:8" x14ac:dyDescent="0.3">
      <c r="A48" s="1" t="s">
        <v>0</v>
      </c>
      <c r="B48" s="1" t="s">
        <v>14</v>
      </c>
      <c r="C48" s="1" t="s">
        <v>15</v>
      </c>
      <c r="D48" s="2" t="s">
        <v>3</v>
      </c>
      <c r="E48" s="3">
        <v>663000</v>
      </c>
      <c r="G48" s="7"/>
      <c r="H48" s="7"/>
    </row>
    <row r="49" spans="1:8" x14ac:dyDescent="0.3">
      <c r="A49" s="3">
        <v>221000</v>
      </c>
      <c r="B49" s="3"/>
      <c r="C49" s="3"/>
      <c r="D49" s="4"/>
      <c r="F49" s="3">
        <v>221000</v>
      </c>
      <c r="G49" s="7">
        <v>1405256.4122034772</v>
      </c>
      <c r="H49" s="7">
        <v>389322305047.8114</v>
      </c>
    </row>
    <row r="50" spans="1:8" x14ac:dyDescent="0.3">
      <c r="A50" s="3">
        <v>351000</v>
      </c>
      <c r="B50" s="3"/>
      <c r="C50" s="3"/>
      <c r="D50" s="4"/>
      <c r="F50" s="3">
        <v>351000</v>
      </c>
      <c r="G50" s="7">
        <v>712733.19685667043</v>
      </c>
      <c r="H50" s="7">
        <v>319980247166.50946</v>
      </c>
    </row>
    <row r="51" spans="1:8" x14ac:dyDescent="0.3">
      <c r="A51" s="3">
        <v>663000</v>
      </c>
      <c r="B51" s="3">
        <v>132124</v>
      </c>
      <c r="C51" s="3">
        <v>101038000000</v>
      </c>
      <c r="D51" s="4">
        <v>1.8248266866834881</v>
      </c>
      <c r="F51" s="3">
        <v>601000</v>
      </c>
      <c r="G51" s="7">
        <v>219353.73442679163</v>
      </c>
      <c r="H51" s="7">
        <v>158765126857.35513</v>
      </c>
    </row>
    <row r="52" spans="1:8" x14ac:dyDescent="0.3">
      <c r="A52" s="3">
        <v>901000</v>
      </c>
      <c r="B52" s="3">
        <v>99818</v>
      </c>
      <c r="C52" s="3">
        <v>111972000000</v>
      </c>
      <c r="D52" s="4">
        <v>1.7866632948652839</v>
      </c>
      <c r="F52" s="3">
        <v>901000</v>
      </c>
      <c r="G52" s="8">
        <v>99818</v>
      </c>
      <c r="H52" s="8">
        <v>111972000000</v>
      </c>
    </row>
    <row r="53" spans="1:8" x14ac:dyDescent="0.3">
      <c r="A53" s="3">
        <v>1501000</v>
      </c>
      <c r="B53" s="3">
        <v>37272</v>
      </c>
      <c r="C53" s="3">
        <v>74123000000</v>
      </c>
      <c r="D53" s="4">
        <v>1.7594174650929804</v>
      </c>
      <c r="F53" s="3">
        <v>1501000</v>
      </c>
      <c r="G53" s="8">
        <v>37272</v>
      </c>
      <c r="H53" s="8">
        <v>74123000000</v>
      </c>
    </row>
    <row r="54" spans="1:8" x14ac:dyDescent="0.3">
      <c r="A54" s="3">
        <v>3001000</v>
      </c>
      <c r="B54" s="3">
        <v>8137</v>
      </c>
      <c r="C54" s="3">
        <v>32066000000</v>
      </c>
      <c r="D54" s="4">
        <v>1.6922758599119185</v>
      </c>
      <c r="F54" s="3">
        <v>3001000</v>
      </c>
      <c r="G54" s="8">
        <v>8137</v>
      </c>
      <c r="H54" s="8">
        <v>32066000000</v>
      </c>
    </row>
    <row r="55" spans="1:8" x14ac:dyDescent="0.3">
      <c r="A55" s="3">
        <v>6000000</v>
      </c>
      <c r="B55" s="3">
        <v>1305</v>
      </c>
      <c r="C55" s="3">
        <v>9627000000</v>
      </c>
      <c r="D55" s="4">
        <v>1.6872842870118074</v>
      </c>
      <c r="F55" s="3">
        <v>6000000</v>
      </c>
      <c r="G55" s="8">
        <v>1305</v>
      </c>
      <c r="H55" s="8">
        <v>9627000000</v>
      </c>
    </row>
    <row r="56" spans="1:8" x14ac:dyDescent="0.3">
      <c r="A56" s="3">
        <v>10000000</v>
      </c>
      <c r="B56" s="3">
        <v>530</v>
      </c>
      <c r="C56" s="3">
        <v>8950000000</v>
      </c>
      <c r="D56" s="4">
        <v>1.6886792452830188</v>
      </c>
      <c r="F56" s="3">
        <v>10000000</v>
      </c>
      <c r="G56" s="8">
        <v>530</v>
      </c>
      <c r="H56" s="8">
        <v>8950000000</v>
      </c>
    </row>
    <row r="57" spans="1:8" x14ac:dyDescent="0.3">
      <c r="A57" s="1" t="s">
        <v>0</v>
      </c>
      <c r="B57" s="1" t="s">
        <v>16</v>
      </c>
      <c r="C57" s="1" t="s">
        <v>17</v>
      </c>
      <c r="D57" s="2" t="s">
        <v>3</v>
      </c>
      <c r="E57" s="3">
        <v>773500</v>
      </c>
      <c r="G57" s="7"/>
      <c r="H57" s="7"/>
    </row>
    <row r="58" spans="1:8" x14ac:dyDescent="0.3">
      <c r="A58" s="3">
        <v>221000</v>
      </c>
      <c r="B58" s="3"/>
      <c r="C58" s="3"/>
      <c r="D58" s="4"/>
      <c r="F58" s="3">
        <v>221000</v>
      </c>
      <c r="G58" s="7">
        <v>682651.25956988323</v>
      </c>
      <c r="H58" s="7">
        <v>189126596122.62689</v>
      </c>
    </row>
    <row r="59" spans="1:8" x14ac:dyDescent="0.3">
      <c r="A59" s="3">
        <v>351000</v>
      </c>
      <c r="B59" s="3"/>
      <c r="C59" s="3"/>
      <c r="D59" s="4"/>
      <c r="F59" s="3">
        <v>351000</v>
      </c>
      <c r="G59" s="7">
        <v>346234.47389829438</v>
      </c>
      <c r="H59" s="7">
        <v>155441325062.65448</v>
      </c>
    </row>
    <row r="60" spans="1:8" x14ac:dyDescent="0.3">
      <c r="A60" s="3">
        <v>773500</v>
      </c>
      <c r="B60" s="3">
        <v>26150</v>
      </c>
      <c r="C60" s="3">
        <v>21745000000</v>
      </c>
      <c r="D60" s="4">
        <v>1.9370370121710454</v>
      </c>
      <c r="F60" s="3">
        <v>601000</v>
      </c>
      <c r="G60" s="7">
        <v>106558.56240713224</v>
      </c>
      <c r="H60" s="7">
        <v>77125578566.121841</v>
      </c>
    </row>
    <row r="61" spans="1:8" x14ac:dyDescent="0.3">
      <c r="A61" s="3">
        <v>901000</v>
      </c>
      <c r="B61" s="3">
        <v>48490</v>
      </c>
      <c r="C61" s="3">
        <v>54781000000</v>
      </c>
      <c r="D61" s="4">
        <v>1.9152985896974533</v>
      </c>
      <c r="F61" s="3">
        <v>901000</v>
      </c>
      <c r="G61" s="8">
        <v>48490</v>
      </c>
      <c r="H61" s="8">
        <v>54781000000</v>
      </c>
    </row>
    <row r="62" spans="1:8" x14ac:dyDescent="0.3">
      <c r="A62" s="3">
        <v>1501000</v>
      </c>
      <c r="B62" s="3">
        <v>21578</v>
      </c>
      <c r="C62" s="3">
        <v>43380000000</v>
      </c>
      <c r="D62" s="4">
        <v>1.832679164649422</v>
      </c>
      <c r="F62" s="3">
        <v>1501000</v>
      </c>
      <c r="G62" s="8">
        <v>21578</v>
      </c>
      <c r="H62" s="8">
        <v>43380000000</v>
      </c>
    </row>
    <row r="63" spans="1:8" x14ac:dyDescent="0.3">
      <c r="A63" s="3">
        <v>3001000</v>
      </c>
      <c r="B63" s="3">
        <v>5286</v>
      </c>
      <c r="C63" s="3">
        <v>20935000000</v>
      </c>
      <c r="D63" s="4">
        <v>1.7221188499446225</v>
      </c>
      <c r="F63" s="3">
        <v>3001000</v>
      </c>
      <c r="G63" s="8">
        <v>5286</v>
      </c>
      <c r="H63" s="8">
        <v>20935000000</v>
      </c>
    </row>
    <row r="64" spans="1:8" x14ac:dyDescent="0.3">
      <c r="A64" s="3">
        <v>6000000</v>
      </c>
      <c r="B64" s="3">
        <v>951</v>
      </c>
      <c r="C64" s="3">
        <v>7116000000</v>
      </c>
      <c r="D64" s="4">
        <v>1.6649043303121853</v>
      </c>
      <c r="F64" s="3">
        <v>6000000</v>
      </c>
      <c r="G64" s="8">
        <v>951</v>
      </c>
      <c r="H64" s="8">
        <v>7116000000</v>
      </c>
    </row>
    <row r="65" spans="1:8" x14ac:dyDescent="0.3">
      <c r="A65" s="3">
        <v>10000000</v>
      </c>
      <c r="B65" s="3">
        <v>373</v>
      </c>
      <c r="C65" s="3">
        <v>6110000000</v>
      </c>
      <c r="D65" s="4">
        <v>1.6380697050938338</v>
      </c>
      <c r="F65" s="3">
        <v>10000000</v>
      </c>
      <c r="G65" s="8">
        <v>373</v>
      </c>
      <c r="H65" s="8">
        <v>6110000000</v>
      </c>
    </row>
    <row r="66" spans="1:8" x14ac:dyDescent="0.3">
      <c r="A66" s="1" t="s">
        <v>0</v>
      </c>
      <c r="B66" s="1" t="s">
        <v>18</v>
      </c>
      <c r="C66" s="1" t="s">
        <v>19</v>
      </c>
      <c r="D66" s="2" t="s">
        <v>3</v>
      </c>
      <c r="E66" s="3">
        <v>884000</v>
      </c>
      <c r="G66" s="7"/>
      <c r="H66" s="7"/>
    </row>
    <row r="67" spans="1:8" x14ac:dyDescent="0.3">
      <c r="A67" s="3">
        <v>221000</v>
      </c>
      <c r="B67" s="3"/>
      <c r="C67" s="3"/>
      <c r="D67" s="4"/>
      <c r="F67" s="3">
        <v>221000</v>
      </c>
      <c r="G67" s="7">
        <v>288279.02334940189</v>
      </c>
      <c r="H67" s="7">
        <v>79866886137.4104</v>
      </c>
    </row>
    <row r="68" spans="1:8" x14ac:dyDescent="0.3">
      <c r="A68" s="3">
        <v>351000</v>
      </c>
      <c r="B68" s="3"/>
      <c r="C68" s="3"/>
      <c r="D68" s="4"/>
      <c r="F68" s="3">
        <v>351000</v>
      </c>
      <c r="G68" s="7">
        <v>146212.48344020155</v>
      </c>
      <c r="H68" s="7">
        <v>65641823330.748108</v>
      </c>
    </row>
    <row r="69" spans="1:8" x14ac:dyDescent="0.3">
      <c r="A69" s="3">
        <v>884000</v>
      </c>
      <c r="B69" s="3">
        <v>1411</v>
      </c>
      <c r="C69" s="3">
        <v>1259000000</v>
      </c>
      <c r="D69" s="4">
        <v>2.0216424311762582</v>
      </c>
      <c r="F69" s="3">
        <v>601000</v>
      </c>
      <c r="G69" s="7">
        <v>44998.962309978277</v>
      </c>
      <c r="H69" s="7">
        <v>32569611719.910843</v>
      </c>
    </row>
    <row r="70" spans="1:8" x14ac:dyDescent="0.3">
      <c r="A70" s="3">
        <v>901000</v>
      </c>
      <c r="B70" s="3">
        <v>20477</v>
      </c>
      <c r="C70" s="3">
        <v>23168000000</v>
      </c>
      <c r="D70" s="4">
        <v>2.0244598769337059</v>
      </c>
      <c r="F70" s="3">
        <v>901000</v>
      </c>
      <c r="G70" s="8">
        <v>20477</v>
      </c>
      <c r="H70" s="8">
        <v>23168000000</v>
      </c>
    </row>
    <row r="71" spans="1:8" x14ac:dyDescent="0.3">
      <c r="A71" s="3">
        <v>1501000</v>
      </c>
      <c r="B71" s="3">
        <v>10091</v>
      </c>
      <c r="C71" s="3">
        <v>20336000000</v>
      </c>
      <c r="D71" s="4">
        <v>1.9031603006077493</v>
      </c>
      <c r="F71" s="3">
        <v>1501000</v>
      </c>
      <c r="G71" s="8">
        <v>10091</v>
      </c>
      <c r="H71" s="8">
        <v>20336000000</v>
      </c>
    </row>
    <row r="72" spans="1:8" x14ac:dyDescent="0.3">
      <c r="A72" s="3">
        <v>3001000</v>
      </c>
      <c r="B72" s="3">
        <v>2915</v>
      </c>
      <c r="C72" s="3">
        <v>11619000000</v>
      </c>
      <c r="D72" s="4">
        <v>1.7282932765550889</v>
      </c>
      <c r="F72" s="3">
        <v>3001000</v>
      </c>
      <c r="G72" s="8">
        <v>2915</v>
      </c>
      <c r="H72" s="8">
        <v>11619000000</v>
      </c>
    </row>
    <row r="73" spans="1:8" x14ac:dyDescent="0.3">
      <c r="A73" s="3">
        <v>6000000</v>
      </c>
      <c r="B73" s="3">
        <v>518</v>
      </c>
      <c r="C73" s="3">
        <v>3847000000</v>
      </c>
      <c r="D73" s="4">
        <v>1.6646090534979425</v>
      </c>
      <c r="F73" s="3">
        <v>6000000</v>
      </c>
      <c r="G73" s="8">
        <v>518</v>
      </c>
      <c r="H73" s="8">
        <v>3847000000</v>
      </c>
    </row>
    <row r="74" spans="1:8" x14ac:dyDescent="0.3">
      <c r="A74" s="3">
        <v>10000000</v>
      </c>
      <c r="B74" s="3">
        <v>211</v>
      </c>
      <c r="C74" s="3">
        <v>3434000000</v>
      </c>
      <c r="D74" s="4">
        <v>1.6274881516587678</v>
      </c>
      <c r="F74" s="3">
        <v>10000000</v>
      </c>
      <c r="G74" s="8">
        <v>211</v>
      </c>
      <c r="H74" s="8">
        <v>3434000000</v>
      </c>
    </row>
    <row r="75" spans="1:8" x14ac:dyDescent="0.3">
      <c r="A75" s="1" t="s">
        <v>0</v>
      </c>
      <c r="B75" s="1" t="s">
        <v>20</v>
      </c>
      <c r="C75" s="1" t="s">
        <v>21</v>
      </c>
      <c r="D75" s="2" t="s">
        <v>3</v>
      </c>
      <c r="E75" s="3">
        <v>994500</v>
      </c>
      <c r="G75" s="7"/>
      <c r="H75" s="7"/>
    </row>
    <row r="76" spans="1:8" x14ac:dyDescent="0.3">
      <c r="A76" s="3">
        <v>221000</v>
      </c>
      <c r="B76" s="3"/>
      <c r="C76" s="3"/>
      <c r="D76" s="4"/>
      <c r="F76" s="3">
        <v>221000</v>
      </c>
      <c r="G76" s="7">
        <v>135326.30399426387</v>
      </c>
      <c r="H76" s="7">
        <v>37491768866.605194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68636.263408605169</v>
      </c>
      <c r="H77" s="7">
        <v>30814123190.739643</v>
      </c>
    </row>
    <row r="78" spans="1:8" x14ac:dyDescent="0.3">
      <c r="A78" s="3">
        <v>601000</v>
      </c>
      <c r="B78" s="3"/>
      <c r="C78" s="3"/>
      <c r="D78" s="4"/>
      <c r="F78" s="3">
        <v>601000</v>
      </c>
      <c r="G78" s="7">
        <v>21123.78202976584</v>
      </c>
      <c r="H78" s="7">
        <v>15289094313.469194</v>
      </c>
    </row>
    <row r="79" spans="1:8" x14ac:dyDescent="0.3">
      <c r="A79" s="3">
        <v>994500</v>
      </c>
      <c r="B79" s="3">
        <v>6347</v>
      </c>
      <c r="C79" s="3">
        <v>7641000000</v>
      </c>
      <c r="D79" s="4">
        <v>2.1138487344453969</v>
      </c>
      <c r="F79" s="3">
        <v>901000</v>
      </c>
      <c r="G79" s="7">
        <v>9612.4813199881082</v>
      </c>
      <c r="H79" s="7">
        <v>10875712615.201666</v>
      </c>
    </row>
    <row r="80" spans="1:8" x14ac:dyDescent="0.3">
      <c r="A80" s="3">
        <v>1501000</v>
      </c>
      <c r="B80" s="3">
        <v>4737</v>
      </c>
      <c r="C80" s="3">
        <v>9660000000</v>
      </c>
      <c r="D80" s="4">
        <v>1.9790847121311959</v>
      </c>
      <c r="F80" s="3">
        <v>1501000</v>
      </c>
      <c r="G80" s="8">
        <v>4737</v>
      </c>
      <c r="H80" s="8">
        <v>9660000000</v>
      </c>
    </row>
    <row r="81" spans="1:8" x14ac:dyDescent="0.3">
      <c r="A81" s="3">
        <v>3001000</v>
      </c>
      <c r="B81" s="3">
        <v>1416</v>
      </c>
      <c r="C81" s="3">
        <v>5655000000</v>
      </c>
      <c r="D81" s="4">
        <v>1.7936430520972688</v>
      </c>
      <c r="F81" s="3">
        <v>3001000</v>
      </c>
      <c r="G81" s="8">
        <v>1416</v>
      </c>
      <c r="H81" s="8">
        <v>5655000000</v>
      </c>
    </row>
    <row r="82" spans="1:8" x14ac:dyDescent="0.3">
      <c r="A82" s="3">
        <v>6000000</v>
      </c>
      <c r="B82" s="3">
        <v>294</v>
      </c>
      <c r="C82" s="3">
        <v>2151000000</v>
      </c>
      <c r="D82" s="4">
        <v>1.6908797417271995</v>
      </c>
      <c r="F82" s="3">
        <v>6000000</v>
      </c>
      <c r="G82" s="8">
        <v>294</v>
      </c>
      <c r="H82" s="8">
        <v>2151000000</v>
      </c>
    </row>
    <row r="83" spans="1:8" x14ac:dyDescent="0.3">
      <c r="A83" s="3">
        <v>10000000</v>
      </c>
      <c r="B83" s="3">
        <v>119</v>
      </c>
      <c r="C83" s="3">
        <v>2039000000</v>
      </c>
      <c r="D83" s="4">
        <v>1.7134453781512606</v>
      </c>
      <c r="F83" s="3">
        <v>10000000</v>
      </c>
      <c r="G83" s="8">
        <v>119</v>
      </c>
      <c r="H83" s="8">
        <v>2039000000</v>
      </c>
    </row>
    <row r="84" spans="1:8" x14ac:dyDescent="0.3">
      <c r="A84" s="1" t="s">
        <v>0</v>
      </c>
      <c r="B84" s="1" t="s">
        <v>22</v>
      </c>
      <c r="C84" s="1" t="s">
        <v>23</v>
      </c>
      <c r="D84" s="2" t="s">
        <v>3</v>
      </c>
      <c r="E84" s="3">
        <v>1105000</v>
      </c>
      <c r="G84" s="7"/>
      <c r="H84" s="7"/>
    </row>
    <row r="85" spans="1:8" x14ac:dyDescent="0.3">
      <c r="A85" s="3">
        <v>221000</v>
      </c>
      <c r="B85" s="3"/>
      <c r="C85" s="3"/>
      <c r="D85" s="4"/>
      <c r="F85" s="3">
        <v>221000</v>
      </c>
      <c r="G85" s="7">
        <v>63077.998568573908</v>
      </c>
      <c r="H85" s="7">
        <v>17475580674.997734</v>
      </c>
    </row>
    <row r="86" spans="1:8" x14ac:dyDescent="0.3">
      <c r="A86" s="3">
        <v>351000</v>
      </c>
      <c r="B86" s="3"/>
      <c r="C86" s="3"/>
      <c r="D86" s="4"/>
      <c r="F86" s="3">
        <v>351000</v>
      </c>
      <c r="G86" s="7">
        <v>31992.583830736796</v>
      </c>
      <c r="H86" s="7">
        <v>14363011189.603785</v>
      </c>
    </row>
    <row r="87" spans="1:8" x14ac:dyDescent="0.3">
      <c r="A87" s="3">
        <v>601000</v>
      </c>
      <c r="B87" s="3"/>
      <c r="C87" s="3"/>
      <c r="D87" s="4"/>
      <c r="F87" s="3">
        <v>601000</v>
      </c>
      <c r="G87" s="7">
        <v>9846.1707244507015</v>
      </c>
      <c r="H87" s="7">
        <v>7126518945.3535957</v>
      </c>
    </row>
    <row r="88" spans="1:8" x14ac:dyDescent="0.3">
      <c r="A88" s="3">
        <v>1105000</v>
      </c>
      <c r="B88" s="3">
        <v>1818</v>
      </c>
      <c r="C88" s="3">
        <v>2331000000</v>
      </c>
      <c r="D88" s="4">
        <v>2.1415411054163696</v>
      </c>
      <c r="F88" s="3">
        <v>901000</v>
      </c>
      <c r="G88" s="7">
        <v>4480.5486076702009</v>
      </c>
      <c r="H88" s="7">
        <v>5069363194.9261723</v>
      </c>
    </row>
    <row r="89" spans="1:8" x14ac:dyDescent="0.3">
      <c r="A89" s="3">
        <v>1501000</v>
      </c>
      <c r="B89" s="3">
        <v>2208</v>
      </c>
      <c r="C89" s="3">
        <v>4520000000</v>
      </c>
      <c r="D89" s="4">
        <v>1.9986675549633577</v>
      </c>
      <c r="F89" s="3">
        <v>1501000</v>
      </c>
      <c r="G89" s="8">
        <v>2208</v>
      </c>
      <c r="H89" s="8">
        <v>4520000000</v>
      </c>
    </row>
    <row r="90" spans="1:8" x14ac:dyDescent="0.3">
      <c r="A90" s="3">
        <v>3001000</v>
      </c>
      <c r="B90" s="3">
        <v>692</v>
      </c>
      <c r="C90" s="3">
        <v>2800000000</v>
      </c>
      <c r="D90" s="4">
        <v>1.7760783319550553</v>
      </c>
      <c r="F90" s="3">
        <v>3001000</v>
      </c>
      <c r="G90" s="8">
        <v>692</v>
      </c>
      <c r="H90" s="8">
        <v>2800000000</v>
      </c>
    </row>
    <row r="91" spans="1:8" x14ac:dyDescent="0.3">
      <c r="A91" s="3">
        <v>6000000</v>
      </c>
      <c r="B91" s="3">
        <v>163</v>
      </c>
      <c r="C91" s="3">
        <v>1212000000</v>
      </c>
      <c r="D91" s="4">
        <v>1.5900473933649291</v>
      </c>
      <c r="F91" s="3">
        <v>6000000</v>
      </c>
      <c r="G91" s="8">
        <v>163</v>
      </c>
      <c r="H91" s="8">
        <v>1212000000</v>
      </c>
    </row>
    <row r="92" spans="1:8" x14ac:dyDescent="0.3">
      <c r="A92" s="3">
        <v>10000000</v>
      </c>
      <c r="B92" s="3">
        <v>48</v>
      </c>
      <c r="C92" s="3">
        <v>801000000</v>
      </c>
      <c r="D92" s="4">
        <v>1.66875</v>
      </c>
      <c r="F92" s="3">
        <v>10000000</v>
      </c>
      <c r="G92" s="8">
        <v>48</v>
      </c>
      <c r="H92" s="8">
        <v>801000000</v>
      </c>
    </row>
    <row r="93" spans="1:8" x14ac:dyDescent="0.3">
      <c r="A93" s="1" t="s">
        <v>0</v>
      </c>
      <c r="B93" s="1" t="s">
        <v>24</v>
      </c>
      <c r="C93" s="1" t="s">
        <v>25</v>
      </c>
      <c r="D93" s="2" t="s">
        <v>3</v>
      </c>
      <c r="E93" s="3">
        <v>1215500</v>
      </c>
      <c r="G93" s="7"/>
      <c r="H93" s="7"/>
    </row>
    <row r="94" spans="1:8" x14ac:dyDescent="0.3">
      <c r="A94" s="3">
        <v>221000</v>
      </c>
      <c r="B94" s="3"/>
      <c r="C94" s="3"/>
      <c r="D94" s="4"/>
      <c r="F94" s="3">
        <v>221000</v>
      </c>
      <c r="G94" s="7">
        <v>27739.464044422672</v>
      </c>
      <c r="H94" s="7">
        <v>7685139871.1153975</v>
      </c>
    </row>
    <row r="95" spans="1:8" x14ac:dyDescent="0.3">
      <c r="A95" s="3">
        <v>351000</v>
      </c>
      <c r="B95" s="3"/>
      <c r="C95" s="3"/>
      <c r="D95" s="4"/>
      <c r="F95" s="3">
        <v>351000</v>
      </c>
      <c r="G95" s="7">
        <v>14069.202400201733</v>
      </c>
      <c r="H95" s="7">
        <v>6316342330.210722</v>
      </c>
    </row>
    <row r="96" spans="1:8" x14ac:dyDescent="0.3">
      <c r="A96" s="3">
        <v>601000</v>
      </c>
      <c r="B96" s="3"/>
      <c r="C96" s="3"/>
      <c r="D96" s="4"/>
      <c r="F96" s="3">
        <v>601000</v>
      </c>
      <c r="G96" s="7">
        <v>4329.9962742036378</v>
      </c>
      <c r="H96" s="7">
        <v>3133989989.10251</v>
      </c>
    </row>
    <row r="97" spans="1:8" x14ac:dyDescent="0.3">
      <c r="A97" s="3">
        <v>1215500</v>
      </c>
      <c r="B97" s="3">
        <v>514</v>
      </c>
      <c r="C97" s="3">
        <v>691000000</v>
      </c>
      <c r="D97" s="4">
        <v>2.2075323511605647</v>
      </c>
      <c r="F97" s="3">
        <v>901000</v>
      </c>
      <c r="G97" s="7">
        <v>1970.3861857100387</v>
      </c>
      <c r="H97" s="7">
        <v>2229325934.0005951</v>
      </c>
    </row>
    <row r="98" spans="1:8" x14ac:dyDescent="0.3">
      <c r="A98" s="3">
        <v>1501000</v>
      </c>
      <c r="B98" s="3">
        <v>971</v>
      </c>
      <c r="C98" s="3">
        <v>2004000000</v>
      </c>
      <c r="D98" s="4">
        <v>2.1116664273287773</v>
      </c>
      <c r="F98" s="3">
        <v>1501000</v>
      </c>
      <c r="G98" s="8">
        <v>971</v>
      </c>
      <c r="H98" s="8">
        <v>2004000000</v>
      </c>
    </row>
    <row r="99" spans="1:8" x14ac:dyDescent="0.3">
      <c r="A99" s="3">
        <v>3001000</v>
      </c>
      <c r="B99" s="3">
        <v>335</v>
      </c>
      <c r="C99" s="3">
        <v>1353000000</v>
      </c>
      <c r="D99" s="4">
        <v>1.861991948629736</v>
      </c>
      <c r="F99" s="3">
        <v>3001000</v>
      </c>
      <c r="G99" s="8">
        <v>335</v>
      </c>
      <c r="H99" s="8">
        <v>1353000000</v>
      </c>
    </row>
    <row r="100" spans="1:8" x14ac:dyDescent="0.3">
      <c r="A100" s="3">
        <v>6000000</v>
      </c>
      <c r="B100" s="3">
        <v>67</v>
      </c>
      <c r="C100" s="3">
        <v>501000000</v>
      </c>
      <c r="D100" s="4">
        <v>1.724770642201835</v>
      </c>
      <c r="F100" s="3">
        <v>6000000</v>
      </c>
      <c r="G100" s="8">
        <v>67</v>
      </c>
      <c r="H100" s="8">
        <v>501000000</v>
      </c>
    </row>
    <row r="101" spans="1:8" x14ac:dyDescent="0.3">
      <c r="A101" s="3">
        <v>10000000</v>
      </c>
      <c r="B101" s="3">
        <v>42</v>
      </c>
      <c r="C101" s="3">
        <v>627000000</v>
      </c>
      <c r="D101" s="4">
        <v>1.4928571428571429</v>
      </c>
      <c r="F101" s="3">
        <v>10000000</v>
      </c>
      <c r="G101" s="8">
        <v>42</v>
      </c>
      <c r="H101" s="8">
        <v>627000000</v>
      </c>
    </row>
    <row r="102" spans="1:8" x14ac:dyDescent="0.3">
      <c r="A102" s="1" t="s">
        <v>0</v>
      </c>
      <c r="B102" s="1" t="s">
        <v>26</v>
      </c>
      <c r="C102" s="1" t="s">
        <v>27</v>
      </c>
      <c r="D102" s="2" t="s">
        <v>3</v>
      </c>
      <c r="E102" s="3">
        <v>1326000</v>
      </c>
      <c r="G102" s="7"/>
      <c r="H102" s="7"/>
    </row>
    <row r="103" spans="1:8" x14ac:dyDescent="0.3">
      <c r="A103" s="3">
        <v>221000</v>
      </c>
      <c r="B103" s="3"/>
      <c r="C103" s="3"/>
      <c r="D103" s="4"/>
      <c r="F103" s="3">
        <v>221000</v>
      </c>
      <c r="G103" s="7">
        <v>14712.486079173714</v>
      </c>
      <c r="H103" s="7">
        <v>4076052557.8006487</v>
      </c>
    </row>
    <row r="104" spans="1:8" x14ac:dyDescent="0.3">
      <c r="A104" s="3">
        <v>351000</v>
      </c>
      <c r="B104" s="3"/>
      <c r="C104" s="3"/>
      <c r="D104" s="4"/>
      <c r="F104" s="3">
        <v>351000</v>
      </c>
      <c r="G104" s="7">
        <v>7462.0383482017432</v>
      </c>
      <c r="H104" s="7">
        <v>3350068280.1838536</v>
      </c>
    </row>
    <row r="105" spans="1:8" x14ac:dyDescent="0.3">
      <c r="A105" s="3">
        <v>601000</v>
      </c>
      <c r="B105" s="3"/>
      <c r="C105" s="3"/>
      <c r="D105" s="4"/>
      <c r="F105" s="3">
        <v>601000</v>
      </c>
      <c r="G105" s="7">
        <v>2296.5479724149059</v>
      </c>
      <c r="H105" s="7">
        <v>1662208902.5620935</v>
      </c>
    </row>
    <row r="106" spans="1:8" x14ac:dyDescent="0.3">
      <c r="A106" s="3">
        <v>1326000</v>
      </c>
      <c r="B106" s="3">
        <v>127</v>
      </c>
      <c r="C106" s="3">
        <v>179000000</v>
      </c>
      <c r="D106" s="4">
        <v>2.1969792190380426</v>
      </c>
      <c r="F106" s="3">
        <v>901000</v>
      </c>
      <c r="G106" s="7">
        <v>1045.0554949955406</v>
      </c>
      <c r="H106" s="7">
        <v>1182392230.7006245</v>
      </c>
    </row>
    <row r="107" spans="1:8" x14ac:dyDescent="0.3">
      <c r="A107" s="3">
        <v>1501000</v>
      </c>
      <c r="B107" s="3">
        <v>515</v>
      </c>
      <c r="C107" s="3">
        <v>1055000000</v>
      </c>
      <c r="D107" s="4">
        <v>2.1134711639549213</v>
      </c>
      <c r="F107" s="3">
        <v>1501000</v>
      </c>
      <c r="G107" s="8">
        <v>515</v>
      </c>
      <c r="H107" s="8">
        <v>1055000000</v>
      </c>
    </row>
    <row r="108" spans="1:8" x14ac:dyDescent="0.3">
      <c r="A108" s="3">
        <v>3001000</v>
      </c>
      <c r="B108" s="3">
        <v>182</v>
      </c>
      <c r="C108" s="3">
        <v>741000000</v>
      </c>
      <c r="D108" s="4">
        <v>1.9257844982603398</v>
      </c>
      <c r="F108" s="3">
        <v>3001000</v>
      </c>
      <c r="G108" s="8">
        <v>182</v>
      </c>
      <c r="H108" s="8">
        <v>741000000</v>
      </c>
    </row>
    <row r="109" spans="1:8" x14ac:dyDescent="0.3">
      <c r="A109" s="3">
        <v>6000000</v>
      </c>
      <c r="B109" s="3">
        <v>27</v>
      </c>
      <c r="C109" s="3">
        <v>205000000</v>
      </c>
      <c r="D109" s="4">
        <v>2.2583333333333333</v>
      </c>
      <c r="F109" s="3">
        <v>6000000</v>
      </c>
      <c r="G109" s="8">
        <v>27</v>
      </c>
      <c r="H109" s="8">
        <v>205000000</v>
      </c>
    </row>
    <row r="110" spans="1:8" x14ac:dyDescent="0.3">
      <c r="A110" s="3">
        <v>10000000</v>
      </c>
      <c r="B110" s="3">
        <v>13</v>
      </c>
      <c r="C110" s="3">
        <v>337000000</v>
      </c>
      <c r="D110" s="4">
        <v>2.5923076923076924</v>
      </c>
      <c r="F110" s="3">
        <v>10000000</v>
      </c>
      <c r="G110" s="8">
        <v>13</v>
      </c>
      <c r="H110" s="8">
        <v>337000000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19921875" customWidth="1"/>
  </cols>
  <sheetData>
    <row r="1" spans="1:14" x14ac:dyDescent="0.3">
      <c r="A1" s="16" t="s">
        <v>148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221000</v>
      </c>
    </row>
    <row r="4" spans="1:14" x14ac:dyDescent="0.3">
      <c r="A4" s="3">
        <v>221000</v>
      </c>
      <c r="B4" s="3">
        <v>802693</v>
      </c>
      <c r="C4" s="3">
        <v>225283000000</v>
      </c>
      <c r="D4" s="4">
        <v>1.8461754030034525</v>
      </c>
      <c r="F4" s="3">
        <v>221000</v>
      </c>
      <c r="G4" s="8">
        <v>802693</v>
      </c>
      <c r="H4" s="8">
        <v>225283000000</v>
      </c>
      <c r="J4" s="3">
        <v>221000</v>
      </c>
      <c r="K4" s="7">
        <v>8039180.4682931919</v>
      </c>
      <c r="L4" s="7">
        <v>2256268203956.5503</v>
      </c>
      <c r="M4">
        <v>0.13090871449819896</v>
      </c>
      <c r="N4">
        <v>2.1127132602805681</v>
      </c>
    </row>
    <row r="5" spans="1:14" x14ac:dyDescent="0.3">
      <c r="A5" s="3">
        <v>351000</v>
      </c>
      <c r="B5" s="3">
        <v>489121</v>
      </c>
      <c r="C5" s="3">
        <v>215091000000</v>
      </c>
      <c r="D5" s="4">
        <v>1.6176054395860484</v>
      </c>
      <c r="F5" s="3">
        <v>351000</v>
      </c>
      <c r="G5" s="8">
        <v>489121</v>
      </c>
      <c r="H5" s="8">
        <v>215091000000</v>
      </c>
      <c r="J5" s="3">
        <v>351000</v>
      </c>
      <c r="K5" s="7">
        <v>4898674.8231665576</v>
      </c>
      <c r="L5" s="7">
        <v>2197740278170.3835</v>
      </c>
      <c r="M5">
        <v>0.58203480570762789</v>
      </c>
      <c r="N5">
        <v>1.9029549861095434</v>
      </c>
    </row>
    <row r="6" spans="1:14" x14ac:dyDescent="0.3">
      <c r="A6" s="3">
        <v>601000</v>
      </c>
      <c r="B6" s="3">
        <v>100625</v>
      </c>
      <c r="C6" s="3">
        <v>71573000000</v>
      </c>
      <c r="D6" s="4">
        <v>1.6363592827767648</v>
      </c>
      <c r="F6" s="3">
        <v>601000</v>
      </c>
      <c r="G6" s="8">
        <v>100625</v>
      </c>
      <c r="H6" s="8">
        <v>71573000000</v>
      </c>
      <c r="J6" s="3">
        <v>601000</v>
      </c>
      <c r="K6" s="7">
        <v>1508758.8901426294</v>
      </c>
      <c r="L6" s="7">
        <v>1093248366621.5275</v>
      </c>
      <c r="M6">
        <v>0.85692850087931505</v>
      </c>
      <c r="N6">
        <v>1.8124614921786752</v>
      </c>
    </row>
    <row r="7" spans="1:14" x14ac:dyDescent="0.3">
      <c r="A7" s="3">
        <v>901000</v>
      </c>
      <c r="B7" s="3">
        <v>35972</v>
      </c>
      <c r="C7" s="3">
        <v>40061000000</v>
      </c>
      <c r="D7" s="4">
        <v>1.6991046810305122</v>
      </c>
      <c r="F7" s="3">
        <v>901000</v>
      </c>
      <c r="G7" s="8">
        <v>35972</v>
      </c>
      <c r="H7" s="8">
        <v>40061000000</v>
      </c>
      <c r="J7" s="3">
        <v>901000</v>
      </c>
      <c r="K7" s="7">
        <v>718148.2271984308</v>
      </c>
      <c r="L7" s="7">
        <v>801447756701.5365</v>
      </c>
      <c r="M7">
        <v>0.94159390966967493</v>
      </c>
      <c r="N7">
        <v>1.795717054569189</v>
      </c>
    </row>
    <row r="8" spans="1:14" x14ac:dyDescent="0.3">
      <c r="A8" s="3">
        <v>1501000</v>
      </c>
      <c r="B8" s="3">
        <v>11295</v>
      </c>
      <c r="C8" s="3">
        <v>22285000000</v>
      </c>
      <c r="D8" s="4">
        <v>1.7313253277608596</v>
      </c>
      <c r="F8" s="3">
        <v>1501000</v>
      </c>
      <c r="G8" s="8">
        <v>11295</v>
      </c>
      <c r="H8" s="8">
        <v>22285000000</v>
      </c>
      <c r="J8" s="3">
        <v>1501000</v>
      </c>
      <c r="K8" s="7">
        <v>250251</v>
      </c>
      <c r="L8" s="7">
        <v>498009859594.38379</v>
      </c>
      <c r="M8">
        <v>0.98189346556629642</v>
      </c>
      <c r="N8">
        <v>1.8222015186158269</v>
      </c>
    </row>
    <row r="9" spans="1:14" x14ac:dyDescent="0.3">
      <c r="A9" s="3">
        <v>3001000</v>
      </c>
      <c r="B9" s="3">
        <v>2239</v>
      </c>
      <c r="C9" s="3">
        <v>8822000000</v>
      </c>
      <c r="D9" s="4">
        <v>1.7192336853898942</v>
      </c>
      <c r="F9" s="3">
        <v>3001000</v>
      </c>
      <c r="G9" s="8">
        <v>2239</v>
      </c>
      <c r="H9" s="8">
        <v>8822000000</v>
      </c>
      <c r="J9" s="3">
        <v>3001000</v>
      </c>
      <c r="K9" s="7">
        <v>57596</v>
      </c>
      <c r="L9" s="7">
        <v>228895600000</v>
      </c>
      <c r="M9">
        <v>0.99593653325167952</v>
      </c>
      <c r="N9">
        <v>1.7694373023899563</v>
      </c>
    </row>
    <row r="10" spans="1:14" x14ac:dyDescent="0.3">
      <c r="A10" s="3">
        <v>6000000</v>
      </c>
      <c r="B10" s="3">
        <v>376</v>
      </c>
      <c r="C10" s="3">
        <v>2802000000</v>
      </c>
      <c r="D10" s="4">
        <v>1.7332053742802305</v>
      </c>
      <c r="F10" s="3">
        <v>6000000</v>
      </c>
      <c r="G10" s="8">
        <v>376</v>
      </c>
      <c r="H10" s="8">
        <v>2802000000</v>
      </c>
      <c r="J10" s="3">
        <v>6000000</v>
      </c>
      <c r="K10" s="7">
        <v>10396</v>
      </c>
      <c r="L10" s="7">
        <v>77444404255.319153</v>
      </c>
      <c r="M10">
        <v>0.99916858637597195</v>
      </c>
      <c r="N10">
        <v>1.7505625710484749</v>
      </c>
    </row>
    <row r="11" spans="1:14" x14ac:dyDescent="0.3">
      <c r="A11" s="3">
        <v>10000000</v>
      </c>
      <c r="B11" s="3">
        <v>145</v>
      </c>
      <c r="C11" s="3">
        <v>2616000000</v>
      </c>
      <c r="D11" s="4">
        <v>1.8041379310344827</v>
      </c>
      <c r="F11" s="3">
        <v>10000000</v>
      </c>
      <c r="G11" s="8">
        <v>145</v>
      </c>
      <c r="H11" s="8">
        <v>2616000000</v>
      </c>
      <c r="J11" s="3">
        <v>10000000</v>
      </c>
      <c r="K11" s="7">
        <v>4420</v>
      </c>
      <c r="L11" s="7">
        <v>78173606060.606064</v>
      </c>
      <c r="M11">
        <v>0.99975196758786422</v>
      </c>
      <c r="N11">
        <v>1.7686336212806801</v>
      </c>
    </row>
    <row r="12" spans="1:14" x14ac:dyDescent="0.3">
      <c r="A12" s="1" t="s">
        <v>0</v>
      </c>
      <c r="B12" s="1" t="s">
        <v>35</v>
      </c>
      <c r="C12" s="1" t="s">
        <v>36</v>
      </c>
      <c r="D12" s="2" t="s">
        <v>3</v>
      </c>
      <c r="E12" s="3">
        <v>331500</v>
      </c>
      <c r="G12" s="7"/>
      <c r="H12" s="7"/>
    </row>
    <row r="13" spans="1:14" x14ac:dyDescent="0.3">
      <c r="A13" s="3">
        <v>331500</v>
      </c>
      <c r="B13" s="3">
        <v>20830</v>
      </c>
      <c r="C13" s="3">
        <v>7098000000</v>
      </c>
      <c r="D13" s="4">
        <v>1.9908476292152912</v>
      </c>
      <c r="F13" s="3">
        <v>221000</v>
      </c>
      <c r="G13" s="7">
        <v>250215.79326383452</v>
      </c>
      <c r="H13" s="7">
        <v>70225309743.396835</v>
      </c>
      <c r="K13" s="9">
        <v>17820251.643483676</v>
      </c>
    </row>
    <row r="14" spans="1:14" x14ac:dyDescent="0.3">
      <c r="A14" s="3">
        <v>351000</v>
      </c>
      <c r="B14" s="3">
        <v>152469</v>
      </c>
      <c r="C14" s="3">
        <v>68554000000</v>
      </c>
      <c r="D14" s="4">
        <v>1.9618864983688498</v>
      </c>
      <c r="F14" s="3">
        <v>351000</v>
      </c>
      <c r="G14" s="8">
        <v>152469</v>
      </c>
      <c r="H14" s="8">
        <v>68554000000</v>
      </c>
    </row>
    <row r="15" spans="1:14" x14ac:dyDescent="0.3">
      <c r="A15" s="3">
        <v>601000</v>
      </c>
      <c r="B15" s="3">
        <v>48689</v>
      </c>
      <c r="C15" s="3">
        <v>34842000000</v>
      </c>
      <c r="D15" s="4">
        <v>1.907869600823872</v>
      </c>
      <c r="F15" s="3">
        <v>601000</v>
      </c>
      <c r="G15" s="8">
        <v>48689</v>
      </c>
      <c r="H15" s="8">
        <v>34842000000</v>
      </c>
    </row>
    <row r="16" spans="1:14" x14ac:dyDescent="0.3">
      <c r="A16" s="3">
        <v>901000</v>
      </c>
      <c r="B16" s="3">
        <v>19763</v>
      </c>
      <c r="C16" s="3">
        <v>22208000000</v>
      </c>
      <c r="D16" s="4">
        <v>2.027094653690193</v>
      </c>
      <c r="F16" s="3">
        <v>901000</v>
      </c>
      <c r="G16" s="8">
        <v>19763</v>
      </c>
      <c r="H16" s="8">
        <v>22208000000</v>
      </c>
    </row>
    <row r="17" spans="1:8" x14ac:dyDescent="0.3">
      <c r="A17" s="3">
        <v>1501000</v>
      </c>
      <c r="B17" s="3">
        <v>8153</v>
      </c>
      <c r="C17" s="3">
        <v>16299000000</v>
      </c>
      <c r="D17" s="4">
        <v>2.0496432629994503</v>
      </c>
      <c r="F17" s="3">
        <v>1501000</v>
      </c>
      <c r="G17" s="8">
        <v>8153</v>
      </c>
      <c r="H17" s="8">
        <v>16299000000</v>
      </c>
    </row>
    <row r="18" spans="1:8" x14ac:dyDescent="0.3">
      <c r="A18" s="3">
        <v>3001000</v>
      </c>
      <c r="B18" s="3">
        <v>2225</v>
      </c>
      <c r="C18" s="3">
        <v>8946000000</v>
      </c>
      <c r="D18" s="4">
        <v>2.0153408493966154</v>
      </c>
      <c r="F18" s="3">
        <v>3001000</v>
      </c>
      <c r="G18" s="8">
        <v>2225</v>
      </c>
      <c r="H18" s="8">
        <v>8946000000</v>
      </c>
    </row>
    <row r="19" spans="1:8" x14ac:dyDescent="0.3">
      <c r="A19" s="3">
        <v>6000000</v>
      </c>
      <c r="B19" s="3">
        <v>477</v>
      </c>
      <c r="C19" s="3">
        <v>3553000000</v>
      </c>
      <c r="D19" s="4">
        <v>2.0364797081623349</v>
      </c>
      <c r="F19" s="3">
        <v>6000000</v>
      </c>
      <c r="G19" s="8">
        <v>477</v>
      </c>
      <c r="H19" s="8">
        <v>3553000000</v>
      </c>
    </row>
    <row r="20" spans="1:8" x14ac:dyDescent="0.3">
      <c r="A20" s="3">
        <v>10000000</v>
      </c>
      <c r="B20" s="3">
        <v>254</v>
      </c>
      <c r="C20" s="3">
        <v>5379000000</v>
      </c>
      <c r="D20" s="4">
        <v>2.1177165354330709</v>
      </c>
      <c r="F20" s="3">
        <v>10000000</v>
      </c>
      <c r="G20" s="8">
        <v>254</v>
      </c>
      <c r="H20" s="8">
        <v>5379000000</v>
      </c>
    </row>
    <row r="21" spans="1:8" x14ac:dyDescent="0.3">
      <c r="A21" s="1" t="s">
        <v>0</v>
      </c>
      <c r="B21" s="1" t="s">
        <v>8</v>
      </c>
      <c r="C21" s="1" t="s">
        <v>9</v>
      </c>
      <c r="D21" s="2" t="s">
        <v>3</v>
      </c>
      <c r="E21" s="3">
        <v>442000</v>
      </c>
      <c r="G21" s="7"/>
      <c r="H21" s="7"/>
    </row>
    <row r="22" spans="1:8" x14ac:dyDescent="0.3">
      <c r="A22" s="3">
        <v>221000</v>
      </c>
      <c r="B22" s="3"/>
      <c r="C22" s="3"/>
      <c r="D22" s="4"/>
      <c r="F22" s="3">
        <v>221000</v>
      </c>
      <c r="G22" s="7">
        <v>2702540.2409819844</v>
      </c>
      <c r="H22" s="7">
        <v>758492192044.95923</v>
      </c>
    </row>
    <row r="23" spans="1:8" x14ac:dyDescent="0.3">
      <c r="A23" s="3">
        <v>442000</v>
      </c>
      <c r="B23" s="3">
        <v>547874</v>
      </c>
      <c r="C23" s="3">
        <v>282551000000</v>
      </c>
      <c r="D23" s="4">
        <v>1.9624252001200311</v>
      </c>
      <c r="F23" s="3">
        <v>351000</v>
      </c>
      <c r="G23" s="7">
        <v>1646792.9646942841</v>
      </c>
      <c r="H23" s="7">
        <v>740440646306.14722</v>
      </c>
    </row>
    <row r="24" spans="1:8" x14ac:dyDescent="0.3">
      <c r="A24" s="3">
        <v>601000</v>
      </c>
      <c r="B24" s="3">
        <v>525882</v>
      </c>
      <c r="C24" s="3">
        <v>381504000000</v>
      </c>
      <c r="D24" s="4">
        <v>1.8012625070529895</v>
      </c>
      <c r="F24" s="3">
        <v>601000</v>
      </c>
      <c r="G24" s="8">
        <v>525882</v>
      </c>
      <c r="H24" s="8">
        <v>381504000000</v>
      </c>
    </row>
    <row r="25" spans="1:8" x14ac:dyDescent="0.3">
      <c r="A25" s="3">
        <v>901000</v>
      </c>
      <c r="B25" s="3">
        <v>261502</v>
      </c>
      <c r="C25" s="3">
        <v>290658000000</v>
      </c>
      <c r="D25" s="4">
        <v>1.7654916698491836</v>
      </c>
      <c r="F25" s="3">
        <v>901000</v>
      </c>
      <c r="G25" s="8">
        <v>261502</v>
      </c>
      <c r="H25" s="8">
        <v>290658000000</v>
      </c>
    </row>
    <row r="26" spans="1:8" x14ac:dyDescent="0.3">
      <c r="A26" s="3">
        <v>1501000</v>
      </c>
      <c r="B26" s="3">
        <v>84320</v>
      </c>
      <c r="C26" s="3">
        <v>166973000000</v>
      </c>
      <c r="D26" s="4">
        <v>1.832350824197519</v>
      </c>
      <c r="F26" s="3">
        <v>1501000</v>
      </c>
      <c r="G26" s="8">
        <v>84320</v>
      </c>
      <c r="H26" s="8">
        <v>166973000000</v>
      </c>
    </row>
    <row r="27" spans="1:8" x14ac:dyDescent="0.3">
      <c r="A27" s="3">
        <v>3001000</v>
      </c>
      <c r="B27" s="3">
        <v>18499</v>
      </c>
      <c r="C27" s="3">
        <v>73597000000</v>
      </c>
      <c r="D27" s="4">
        <v>1.8278454206317361</v>
      </c>
      <c r="F27" s="3">
        <v>3001000</v>
      </c>
      <c r="G27" s="8">
        <v>18499</v>
      </c>
      <c r="H27" s="8">
        <v>73597000000</v>
      </c>
    </row>
    <row r="28" spans="1:8" x14ac:dyDescent="0.3">
      <c r="A28" s="3">
        <v>6000000</v>
      </c>
      <c r="B28" s="3">
        <v>3573</v>
      </c>
      <c r="C28" s="3">
        <v>26827000000</v>
      </c>
      <c r="D28" s="4">
        <v>1.8002161200101705</v>
      </c>
      <c r="F28" s="3">
        <v>6000000</v>
      </c>
      <c r="G28" s="8">
        <v>3573</v>
      </c>
      <c r="H28" s="8">
        <v>26827000000</v>
      </c>
    </row>
    <row r="29" spans="1:8" x14ac:dyDescent="0.3">
      <c r="A29" s="3">
        <v>10000000</v>
      </c>
      <c r="B29" s="3">
        <v>1671</v>
      </c>
      <c r="C29" s="3">
        <v>29815000000</v>
      </c>
      <c r="D29" s="4">
        <v>1.7842609216038301</v>
      </c>
      <c r="F29" s="3">
        <v>10000000</v>
      </c>
      <c r="G29" s="8">
        <v>1671</v>
      </c>
      <c r="H29" s="8">
        <v>29815000000</v>
      </c>
    </row>
    <row r="30" spans="1:8" x14ac:dyDescent="0.3">
      <c r="A30" s="1" t="s">
        <v>0</v>
      </c>
      <c r="B30" s="1" t="s">
        <v>10</v>
      </c>
      <c r="C30" s="1" t="s">
        <v>11</v>
      </c>
      <c r="D30" s="2" t="s">
        <v>3</v>
      </c>
      <c r="E30" s="3">
        <v>442000</v>
      </c>
      <c r="G30" s="7"/>
      <c r="H30" s="7"/>
    </row>
    <row r="31" spans="1:8" x14ac:dyDescent="0.3">
      <c r="A31" s="3">
        <v>221000</v>
      </c>
      <c r="B31" s="3"/>
      <c r="C31" s="3"/>
      <c r="D31" s="4"/>
      <c r="F31" s="3">
        <v>221000</v>
      </c>
      <c r="G31" s="7">
        <v>33876.697184070268</v>
      </c>
      <c r="H31" s="7">
        <v>9507799335.1367245</v>
      </c>
    </row>
    <row r="32" spans="1:8" x14ac:dyDescent="0.3">
      <c r="A32" s="3">
        <v>442000</v>
      </c>
      <c r="B32" s="3">
        <v>15449</v>
      </c>
      <c r="C32" s="3">
        <v>7903000000</v>
      </c>
      <c r="D32" s="4">
        <v>1.5696334638978875</v>
      </c>
      <c r="F32" s="3">
        <v>351000</v>
      </c>
      <c r="G32" s="7">
        <v>20642.766292180986</v>
      </c>
      <c r="H32" s="7">
        <v>9281520836.3285332</v>
      </c>
    </row>
    <row r="33" spans="1:8" x14ac:dyDescent="0.3">
      <c r="A33" s="3">
        <v>601000</v>
      </c>
      <c r="B33" s="3">
        <v>6592</v>
      </c>
      <c r="C33" s="3">
        <v>4660000000</v>
      </c>
      <c r="D33" s="4">
        <v>1.6443981584550909</v>
      </c>
      <c r="F33" s="3">
        <v>601000</v>
      </c>
      <c r="G33" s="8">
        <v>6592</v>
      </c>
      <c r="H33" s="8">
        <v>4660000000</v>
      </c>
    </row>
    <row r="34" spans="1:8" x14ac:dyDescent="0.3">
      <c r="A34" s="3">
        <v>901000</v>
      </c>
      <c r="B34" s="3">
        <v>2112</v>
      </c>
      <c r="C34" s="3">
        <v>2365000000</v>
      </c>
      <c r="D34" s="4">
        <v>1.7906928114550473</v>
      </c>
      <c r="F34" s="3">
        <v>901000</v>
      </c>
      <c r="G34" s="8">
        <v>2112</v>
      </c>
      <c r="H34" s="8">
        <v>2365000000</v>
      </c>
    </row>
    <row r="35" spans="1:8" x14ac:dyDescent="0.3">
      <c r="A35" s="3">
        <v>1501000</v>
      </c>
      <c r="B35" s="3">
        <v>680</v>
      </c>
      <c r="C35" s="3">
        <v>1358000000</v>
      </c>
      <c r="D35" s="4">
        <v>1.8872408647646208</v>
      </c>
      <c r="F35" s="3">
        <v>1501000</v>
      </c>
      <c r="G35" s="8">
        <v>680</v>
      </c>
      <c r="H35" s="8">
        <v>1358000000</v>
      </c>
    </row>
    <row r="36" spans="1:8" x14ac:dyDescent="0.3">
      <c r="A36" s="3">
        <v>3001000</v>
      </c>
      <c r="B36" s="3">
        <v>136</v>
      </c>
      <c r="C36" s="3">
        <v>547000000</v>
      </c>
      <c r="D36" s="4">
        <v>2.0259913362212596</v>
      </c>
      <c r="F36" s="3">
        <v>3001000</v>
      </c>
      <c r="G36" s="8">
        <v>136</v>
      </c>
      <c r="H36" s="8">
        <v>547000000</v>
      </c>
    </row>
    <row r="37" spans="1:8" x14ac:dyDescent="0.3">
      <c r="A37" s="3">
        <v>6000000</v>
      </c>
      <c r="B37" s="3">
        <v>23</v>
      </c>
      <c r="C37" s="3">
        <v>177000000</v>
      </c>
      <c r="D37" s="4">
        <v>2.2094017094017095</v>
      </c>
      <c r="F37" s="3">
        <v>6000000</v>
      </c>
      <c r="G37" s="8">
        <v>23</v>
      </c>
      <c r="H37" s="8">
        <v>177000000</v>
      </c>
    </row>
    <row r="38" spans="1:8" x14ac:dyDescent="0.3">
      <c r="A38" s="3">
        <v>10000000</v>
      </c>
      <c r="B38" s="3">
        <v>16</v>
      </c>
      <c r="C38" s="3">
        <v>340000000</v>
      </c>
      <c r="D38" s="4">
        <v>2.125</v>
      </c>
      <c r="F38" s="3">
        <v>10000000</v>
      </c>
      <c r="G38" s="8">
        <v>16</v>
      </c>
      <c r="H38" s="8">
        <v>340000000</v>
      </c>
    </row>
    <row r="39" spans="1:8" x14ac:dyDescent="0.3">
      <c r="A39" s="1" t="s">
        <v>0</v>
      </c>
      <c r="B39" s="1" t="s">
        <v>12</v>
      </c>
      <c r="C39" s="1" t="s">
        <v>13</v>
      </c>
      <c r="D39" s="2" t="s">
        <v>3</v>
      </c>
      <c r="E39" s="3">
        <v>552500</v>
      </c>
      <c r="G39" s="7"/>
      <c r="H39" s="7"/>
    </row>
    <row r="40" spans="1:8" x14ac:dyDescent="0.3">
      <c r="A40" s="3">
        <v>221000</v>
      </c>
      <c r="B40" s="3"/>
      <c r="C40" s="3"/>
      <c r="D40" s="4"/>
      <c r="F40" s="3">
        <v>221000</v>
      </c>
      <c r="G40" s="7">
        <v>1877623.1361139966</v>
      </c>
      <c r="H40" s="7">
        <v>526971797403.45258</v>
      </c>
    </row>
    <row r="41" spans="1:8" x14ac:dyDescent="0.3">
      <c r="A41" s="3">
        <v>552500</v>
      </c>
      <c r="B41" s="3">
        <v>97516</v>
      </c>
      <c r="C41" s="3">
        <v>56126000000</v>
      </c>
      <c r="D41" s="4">
        <v>1.7676950387962389</v>
      </c>
      <c r="F41" s="3">
        <v>351000</v>
      </c>
      <c r="G41" s="7">
        <v>1144129.7058267782</v>
      </c>
      <c r="H41" s="7">
        <v>514430263550.28864</v>
      </c>
    </row>
    <row r="42" spans="1:8" x14ac:dyDescent="0.3">
      <c r="A42" s="3">
        <v>601000</v>
      </c>
      <c r="B42" s="3">
        <v>365363</v>
      </c>
      <c r="C42" s="3">
        <v>265381000000</v>
      </c>
      <c r="D42" s="4">
        <v>1.732285729275693</v>
      </c>
      <c r="F42" s="3">
        <v>601000</v>
      </c>
      <c r="G42" s="8">
        <v>365363</v>
      </c>
      <c r="H42" s="8">
        <v>265381000000</v>
      </c>
    </row>
    <row r="43" spans="1:8" x14ac:dyDescent="0.3">
      <c r="A43" s="3">
        <v>901000</v>
      </c>
      <c r="B43" s="3">
        <v>176193</v>
      </c>
      <c r="C43" s="3">
        <v>195672000000</v>
      </c>
      <c r="D43" s="4">
        <v>1.68402781575795</v>
      </c>
      <c r="F43" s="3">
        <v>901000</v>
      </c>
      <c r="G43" s="8">
        <v>176193</v>
      </c>
      <c r="H43" s="8">
        <v>195672000000</v>
      </c>
    </row>
    <row r="44" spans="1:8" x14ac:dyDescent="0.3">
      <c r="A44" s="3">
        <v>1501000</v>
      </c>
      <c r="B44" s="3">
        <v>52305</v>
      </c>
      <c r="C44" s="3">
        <v>103256000000</v>
      </c>
      <c r="D44" s="4">
        <v>1.742060829618491</v>
      </c>
      <c r="F44" s="3">
        <v>1501000</v>
      </c>
      <c r="G44" s="8">
        <v>52305</v>
      </c>
      <c r="H44" s="8">
        <v>103256000000</v>
      </c>
    </row>
    <row r="45" spans="1:8" x14ac:dyDescent="0.3">
      <c r="A45" s="3">
        <v>3001000</v>
      </c>
      <c r="B45" s="3">
        <v>10520</v>
      </c>
      <c r="C45" s="3">
        <v>41594000000</v>
      </c>
      <c r="D45" s="4">
        <v>1.7307349758792117</v>
      </c>
      <c r="F45" s="3">
        <v>3001000</v>
      </c>
      <c r="G45" s="8">
        <v>10520</v>
      </c>
      <c r="H45" s="8">
        <v>41594000000</v>
      </c>
    </row>
    <row r="46" spans="1:8" x14ac:dyDescent="0.3">
      <c r="A46" s="3">
        <v>6000000</v>
      </c>
      <c r="B46" s="3">
        <v>1756</v>
      </c>
      <c r="C46" s="3">
        <v>13022000000</v>
      </c>
      <c r="D46" s="4">
        <v>1.7445432497978981</v>
      </c>
      <c r="F46" s="3">
        <v>6000000</v>
      </c>
      <c r="G46" s="8">
        <v>1756</v>
      </c>
      <c r="H46" s="8">
        <v>13022000000</v>
      </c>
    </row>
    <row r="47" spans="1:8" x14ac:dyDescent="0.3">
      <c r="A47" s="3">
        <v>10000000</v>
      </c>
      <c r="B47" s="3">
        <v>718</v>
      </c>
      <c r="C47" s="3">
        <v>12874000000</v>
      </c>
      <c r="D47" s="4">
        <v>1.7930362116991643</v>
      </c>
      <c r="F47" s="3">
        <v>10000000</v>
      </c>
      <c r="G47" s="8">
        <v>718</v>
      </c>
      <c r="H47" s="8">
        <v>12874000000</v>
      </c>
    </row>
    <row r="48" spans="1:8" x14ac:dyDescent="0.3">
      <c r="A48" s="1" t="s">
        <v>0</v>
      </c>
      <c r="B48" s="1" t="s">
        <v>14</v>
      </c>
      <c r="C48" s="1" t="s">
        <v>15</v>
      </c>
      <c r="D48" s="2" t="s">
        <v>3</v>
      </c>
      <c r="E48" s="3">
        <v>663000</v>
      </c>
      <c r="G48" s="7"/>
      <c r="H48" s="7"/>
    </row>
    <row r="49" spans="1:8" x14ac:dyDescent="0.3">
      <c r="A49" s="3">
        <v>221000</v>
      </c>
      <c r="B49" s="3"/>
      <c r="C49" s="3"/>
      <c r="D49" s="4"/>
      <c r="F49" s="3">
        <v>221000</v>
      </c>
      <c r="G49" s="7">
        <v>1295909.8209933348</v>
      </c>
      <c r="H49" s="7">
        <v>363708730738.70264</v>
      </c>
    </row>
    <row r="50" spans="1:8" x14ac:dyDescent="0.3">
      <c r="A50" s="3">
        <v>351000</v>
      </c>
      <c r="B50" s="3"/>
      <c r="C50" s="3"/>
      <c r="D50" s="4"/>
      <c r="F50" s="3">
        <v>351000</v>
      </c>
      <c r="G50" s="7">
        <v>789662.68243784469</v>
      </c>
      <c r="H50" s="7">
        <v>355052735518.98425</v>
      </c>
    </row>
    <row r="51" spans="1:8" x14ac:dyDescent="0.3">
      <c r="A51" s="3">
        <v>663000</v>
      </c>
      <c r="B51" s="3">
        <v>161143</v>
      </c>
      <c r="C51" s="3">
        <v>123252000000</v>
      </c>
      <c r="D51" s="4">
        <v>1.8344399002672291</v>
      </c>
      <c r="F51" s="3">
        <v>601000</v>
      </c>
      <c r="G51" s="7">
        <v>252168.54800133943</v>
      </c>
      <c r="H51" s="7">
        <v>183162338378.93671</v>
      </c>
    </row>
    <row r="52" spans="1:8" x14ac:dyDescent="0.3">
      <c r="A52" s="3">
        <v>901000</v>
      </c>
      <c r="B52" s="3">
        <v>121606</v>
      </c>
      <c r="C52" s="3">
        <v>136354000000</v>
      </c>
      <c r="D52" s="4">
        <v>1.7987563738985153</v>
      </c>
      <c r="F52" s="3">
        <v>901000</v>
      </c>
      <c r="G52" s="8">
        <v>121606</v>
      </c>
      <c r="H52" s="8">
        <v>136354000000</v>
      </c>
    </row>
    <row r="53" spans="1:8" x14ac:dyDescent="0.3">
      <c r="A53" s="3">
        <v>1501000</v>
      </c>
      <c r="B53" s="3">
        <v>45528</v>
      </c>
      <c r="C53" s="3">
        <v>90783000000</v>
      </c>
      <c r="D53" s="4">
        <v>1.7745150357912987</v>
      </c>
      <c r="F53" s="3">
        <v>1501000</v>
      </c>
      <c r="G53" s="8">
        <v>45528</v>
      </c>
      <c r="H53" s="8">
        <v>90783000000</v>
      </c>
    </row>
    <row r="54" spans="1:8" x14ac:dyDescent="0.3">
      <c r="A54" s="3">
        <v>3001000</v>
      </c>
      <c r="B54" s="3">
        <v>10395</v>
      </c>
      <c r="C54" s="3">
        <v>41019000000</v>
      </c>
      <c r="D54" s="4">
        <v>1.6869868604058893</v>
      </c>
      <c r="F54" s="3">
        <v>3001000</v>
      </c>
      <c r="G54" s="8">
        <v>10395</v>
      </c>
      <c r="H54" s="8">
        <v>41019000000</v>
      </c>
    </row>
    <row r="55" spans="1:8" x14ac:dyDescent="0.3">
      <c r="A55" s="3">
        <v>6000000</v>
      </c>
      <c r="B55" s="3">
        <v>1672</v>
      </c>
      <c r="C55" s="3">
        <v>12338000000</v>
      </c>
      <c r="D55" s="4">
        <v>1.6808740804846387</v>
      </c>
      <c r="F55" s="3">
        <v>6000000</v>
      </c>
      <c r="G55" s="8">
        <v>1672</v>
      </c>
      <c r="H55" s="8">
        <v>12338000000</v>
      </c>
    </row>
    <row r="56" spans="1:8" x14ac:dyDescent="0.3">
      <c r="A56" s="3">
        <v>10000000</v>
      </c>
      <c r="B56" s="3">
        <v>639</v>
      </c>
      <c r="C56" s="3">
        <v>10969000000</v>
      </c>
      <c r="D56" s="4">
        <v>1.7165884194053207</v>
      </c>
      <c r="F56" s="3">
        <v>10000000</v>
      </c>
      <c r="G56" s="8">
        <v>639</v>
      </c>
      <c r="H56" s="8">
        <v>10969000000</v>
      </c>
    </row>
    <row r="57" spans="1:8" x14ac:dyDescent="0.3">
      <c r="A57" s="1" t="s">
        <v>0</v>
      </c>
      <c r="B57" s="1" t="s">
        <v>16</v>
      </c>
      <c r="C57" s="1" t="s">
        <v>17</v>
      </c>
      <c r="D57" s="2" t="s">
        <v>3</v>
      </c>
      <c r="E57" s="3">
        <v>773500</v>
      </c>
      <c r="G57" s="7"/>
      <c r="H57" s="7"/>
    </row>
    <row r="58" spans="1:8" x14ac:dyDescent="0.3">
      <c r="A58" s="3">
        <v>221000</v>
      </c>
      <c r="B58" s="3"/>
      <c r="C58" s="3"/>
      <c r="D58" s="4"/>
      <c r="F58" s="3">
        <v>221000</v>
      </c>
      <c r="G58" s="7">
        <v>614343.90795227839</v>
      </c>
      <c r="H58" s="7">
        <v>172421135621.23145</v>
      </c>
    </row>
    <row r="59" spans="1:8" x14ac:dyDescent="0.3">
      <c r="A59" s="3">
        <v>351000</v>
      </c>
      <c r="B59" s="3"/>
      <c r="C59" s="3"/>
      <c r="D59" s="4"/>
      <c r="F59" s="3">
        <v>351000</v>
      </c>
      <c r="G59" s="7">
        <v>374350.47596220014</v>
      </c>
      <c r="H59" s="7">
        <v>168317641809.89362</v>
      </c>
    </row>
    <row r="60" spans="1:8" x14ac:dyDescent="0.3">
      <c r="A60" s="3">
        <v>773500</v>
      </c>
      <c r="B60" s="3">
        <v>32114</v>
      </c>
      <c r="C60" s="3">
        <v>26709000000</v>
      </c>
      <c r="D60" s="4">
        <v>1.9539601120487025</v>
      </c>
      <c r="F60" s="3">
        <v>601000</v>
      </c>
      <c r="G60" s="7">
        <v>119543.97499900676</v>
      </c>
      <c r="H60" s="7">
        <v>86830630439.347748</v>
      </c>
    </row>
    <row r="61" spans="1:8" x14ac:dyDescent="0.3">
      <c r="A61" s="3">
        <v>901000</v>
      </c>
      <c r="B61" s="3">
        <v>57649</v>
      </c>
      <c r="C61" s="3">
        <v>65157000000</v>
      </c>
      <c r="D61" s="4">
        <v>1.9403891315947952</v>
      </c>
      <c r="F61" s="3">
        <v>901000</v>
      </c>
      <c r="G61" s="8">
        <v>57649</v>
      </c>
      <c r="H61" s="8">
        <v>65157000000</v>
      </c>
    </row>
    <row r="62" spans="1:8" x14ac:dyDescent="0.3">
      <c r="A62" s="3">
        <v>1501000</v>
      </c>
      <c r="B62" s="3">
        <v>26029</v>
      </c>
      <c r="C62" s="3">
        <v>52388000000</v>
      </c>
      <c r="D62" s="4">
        <v>1.853017701730697</v>
      </c>
      <c r="F62" s="3">
        <v>1501000</v>
      </c>
      <c r="G62" s="8">
        <v>26029</v>
      </c>
      <c r="H62" s="8">
        <v>52388000000</v>
      </c>
    </row>
    <row r="63" spans="1:8" x14ac:dyDescent="0.3">
      <c r="A63" s="3">
        <v>3001000</v>
      </c>
      <c r="B63" s="3">
        <v>6804</v>
      </c>
      <c r="C63" s="3">
        <v>27060000000</v>
      </c>
      <c r="D63" s="4">
        <v>1.7149129959044387</v>
      </c>
      <c r="F63" s="3">
        <v>3001000</v>
      </c>
      <c r="G63" s="8">
        <v>6804</v>
      </c>
      <c r="H63" s="8">
        <v>27060000000</v>
      </c>
    </row>
    <row r="64" spans="1:8" x14ac:dyDescent="0.3">
      <c r="A64" s="3">
        <v>6000000</v>
      </c>
      <c r="B64" s="3">
        <v>1183</v>
      </c>
      <c r="C64" s="3">
        <v>8763000000</v>
      </c>
      <c r="D64" s="4">
        <v>1.6585144927536231</v>
      </c>
      <c r="F64" s="3">
        <v>6000000</v>
      </c>
      <c r="G64" s="8">
        <v>1183</v>
      </c>
      <c r="H64" s="8">
        <v>8763000000</v>
      </c>
    </row>
    <row r="65" spans="1:8" x14ac:dyDescent="0.3">
      <c r="A65" s="3">
        <v>10000000</v>
      </c>
      <c r="B65" s="3">
        <v>473</v>
      </c>
      <c r="C65" s="3">
        <v>7716000000</v>
      </c>
      <c r="D65" s="4">
        <v>1.6312896405919661</v>
      </c>
      <c r="F65" s="3">
        <v>10000000</v>
      </c>
      <c r="G65" s="8">
        <v>473</v>
      </c>
      <c r="H65" s="8">
        <v>7716000000</v>
      </c>
    </row>
    <row r="66" spans="1:8" x14ac:dyDescent="0.3">
      <c r="A66" s="1" t="s">
        <v>0</v>
      </c>
      <c r="B66" s="1" t="s">
        <v>18</v>
      </c>
      <c r="C66" s="1" t="s">
        <v>19</v>
      </c>
      <c r="D66" s="2" t="s">
        <v>3</v>
      </c>
      <c r="E66" s="3">
        <v>884000</v>
      </c>
      <c r="G66" s="7"/>
      <c r="H66" s="7"/>
    </row>
    <row r="67" spans="1:8" x14ac:dyDescent="0.3">
      <c r="A67" s="3">
        <v>221000</v>
      </c>
      <c r="B67" s="3"/>
      <c r="C67" s="3"/>
      <c r="D67" s="4"/>
      <c r="F67" s="3">
        <v>221000</v>
      </c>
      <c r="G67" s="7">
        <v>257634.62191285676</v>
      </c>
      <c r="H67" s="7">
        <v>72307470637.45929</v>
      </c>
    </row>
    <row r="68" spans="1:8" x14ac:dyDescent="0.3">
      <c r="A68" s="3">
        <v>351000</v>
      </c>
      <c r="B68" s="3"/>
      <c r="C68" s="3"/>
      <c r="D68" s="4"/>
      <c r="F68" s="3">
        <v>351000</v>
      </c>
      <c r="G68" s="7">
        <v>156989.66342628925</v>
      </c>
      <c r="H68" s="7">
        <v>70586607025.204025</v>
      </c>
    </row>
    <row r="69" spans="1:8" x14ac:dyDescent="0.3">
      <c r="A69" s="3">
        <v>884000</v>
      </c>
      <c r="B69" s="3">
        <v>1740</v>
      </c>
      <c r="C69" s="3">
        <v>1552000000</v>
      </c>
      <c r="D69" s="4">
        <v>2.0452533321346031</v>
      </c>
      <c r="F69" s="3">
        <v>601000</v>
      </c>
      <c r="G69" s="7">
        <v>50132.615302537553</v>
      </c>
      <c r="H69" s="7">
        <v>36413768174.672089</v>
      </c>
    </row>
    <row r="70" spans="1:8" x14ac:dyDescent="0.3">
      <c r="A70" s="3">
        <v>901000</v>
      </c>
      <c r="B70" s="3">
        <v>24176</v>
      </c>
      <c r="C70" s="3">
        <v>27311000000</v>
      </c>
      <c r="D70" s="4">
        <v>2.0499816569431752</v>
      </c>
      <c r="F70" s="3">
        <v>901000</v>
      </c>
      <c r="G70" s="8">
        <v>24176</v>
      </c>
      <c r="H70" s="8">
        <v>27311000000</v>
      </c>
    </row>
    <row r="71" spans="1:8" x14ac:dyDescent="0.3">
      <c r="A71" s="3">
        <v>1501000</v>
      </c>
      <c r="B71" s="3">
        <v>12236</v>
      </c>
      <c r="C71" s="3">
        <v>24853000000</v>
      </c>
      <c r="D71" s="4">
        <v>1.9239409218995533</v>
      </c>
      <c r="F71" s="3">
        <v>1501000</v>
      </c>
      <c r="G71" s="8">
        <v>12236</v>
      </c>
      <c r="H71" s="8">
        <v>24853000000</v>
      </c>
    </row>
    <row r="72" spans="1:8" x14ac:dyDescent="0.3">
      <c r="A72" s="3">
        <v>3001000</v>
      </c>
      <c r="B72" s="3">
        <v>3503</v>
      </c>
      <c r="C72" s="3">
        <v>14097000000</v>
      </c>
      <c r="D72" s="4">
        <v>1.7513174397781872</v>
      </c>
      <c r="F72" s="3">
        <v>3001000</v>
      </c>
      <c r="G72" s="8">
        <v>3503</v>
      </c>
      <c r="H72" s="8">
        <v>14097000000</v>
      </c>
    </row>
    <row r="73" spans="1:8" x14ac:dyDescent="0.3">
      <c r="A73" s="3">
        <v>6000000</v>
      </c>
      <c r="B73" s="3">
        <v>667</v>
      </c>
      <c r="C73" s="3">
        <v>4927000000</v>
      </c>
      <c r="D73" s="4">
        <v>1.654040404040404</v>
      </c>
      <c r="F73" s="3">
        <v>6000000</v>
      </c>
      <c r="G73" s="8">
        <v>667</v>
      </c>
      <c r="H73" s="8">
        <v>4927000000</v>
      </c>
    </row>
    <row r="74" spans="1:8" x14ac:dyDescent="0.3">
      <c r="A74" s="3">
        <v>10000000</v>
      </c>
      <c r="B74" s="3">
        <v>257</v>
      </c>
      <c r="C74" s="3">
        <v>4243000000</v>
      </c>
      <c r="D74" s="4">
        <v>1.6509727626459143</v>
      </c>
      <c r="F74" s="3">
        <v>10000000</v>
      </c>
      <c r="G74" s="8">
        <v>257</v>
      </c>
      <c r="H74" s="8">
        <v>4243000000</v>
      </c>
    </row>
    <row r="75" spans="1:8" x14ac:dyDescent="0.3">
      <c r="A75" s="1" t="s">
        <v>0</v>
      </c>
      <c r="B75" s="1" t="s">
        <v>20</v>
      </c>
      <c r="C75" s="1" t="s">
        <v>21</v>
      </c>
      <c r="D75" s="2" t="s">
        <v>3</v>
      </c>
      <c r="E75" s="3">
        <v>994500</v>
      </c>
      <c r="G75" s="7"/>
      <c r="H75" s="7"/>
    </row>
    <row r="76" spans="1:8" x14ac:dyDescent="0.3">
      <c r="A76" s="3">
        <v>221000</v>
      </c>
      <c r="B76" s="3"/>
      <c r="C76" s="3"/>
      <c r="D76" s="4"/>
      <c r="F76" s="3">
        <v>221000</v>
      </c>
      <c r="G76" s="7">
        <v>116478.81075694044</v>
      </c>
      <c r="H76" s="7">
        <v>32690824417.001038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70976.366302241906</v>
      </c>
      <c r="H77" s="7">
        <v>31912807295.147812</v>
      </c>
    </row>
    <row r="78" spans="1:8" x14ac:dyDescent="0.3">
      <c r="A78" s="3">
        <v>601000</v>
      </c>
      <c r="B78" s="3"/>
      <c r="C78" s="3"/>
      <c r="D78" s="4"/>
      <c r="F78" s="3">
        <v>601000</v>
      </c>
      <c r="G78" s="7">
        <v>22665.383119780789</v>
      </c>
      <c r="H78" s="7">
        <v>16462975281.32445</v>
      </c>
    </row>
    <row r="79" spans="1:8" x14ac:dyDescent="0.3">
      <c r="A79" s="3">
        <v>994500</v>
      </c>
      <c r="B79" s="3">
        <v>7473</v>
      </c>
      <c r="C79" s="3">
        <v>8934000000</v>
      </c>
      <c r="D79" s="4">
        <v>2.1331642408056513</v>
      </c>
      <c r="F79" s="3">
        <v>901000</v>
      </c>
      <c r="G79" s="7">
        <v>10930.175874468781</v>
      </c>
      <c r="H79" s="7">
        <v>12347536122.915985</v>
      </c>
    </row>
    <row r="80" spans="1:8" x14ac:dyDescent="0.3">
      <c r="A80" s="3">
        <v>1501000</v>
      </c>
      <c r="B80" s="3">
        <v>5532</v>
      </c>
      <c r="C80" s="3">
        <v>11279000000</v>
      </c>
      <c r="D80" s="4">
        <v>2.0016432808619333</v>
      </c>
      <c r="F80" s="3">
        <v>1501000</v>
      </c>
      <c r="G80" s="8">
        <v>5532</v>
      </c>
      <c r="H80" s="8">
        <v>11279000000</v>
      </c>
    </row>
    <row r="81" spans="1:8" x14ac:dyDescent="0.3">
      <c r="A81" s="3">
        <v>3001000</v>
      </c>
      <c r="B81" s="3">
        <v>1822</v>
      </c>
      <c r="C81" s="3">
        <v>7355000000</v>
      </c>
      <c r="D81" s="4">
        <v>1.7737143174497392</v>
      </c>
      <c r="F81" s="3">
        <v>3001000</v>
      </c>
      <c r="G81" s="8">
        <v>1822</v>
      </c>
      <c r="H81" s="8">
        <v>7355000000</v>
      </c>
    </row>
    <row r="82" spans="1:8" x14ac:dyDescent="0.3">
      <c r="A82" s="3">
        <v>6000000</v>
      </c>
      <c r="B82" s="3">
        <v>349</v>
      </c>
      <c r="C82" s="3">
        <v>2624000000</v>
      </c>
      <c r="D82" s="4">
        <v>1.6974412171507609</v>
      </c>
      <c r="F82" s="3">
        <v>6000000</v>
      </c>
      <c r="G82" s="8">
        <v>349</v>
      </c>
      <c r="H82" s="8">
        <v>2624000000</v>
      </c>
    </row>
    <row r="83" spans="1:8" x14ac:dyDescent="0.3">
      <c r="A83" s="3">
        <v>10000000</v>
      </c>
      <c r="B83" s="3">
        <v>133</v>
      </c>
      <c r="C83" s="3">
        <v>2285000000</v>
      </c>
      <c r="D83" s="4">
        <v>1.7180451127819549</v>
      </c>
      <c r="F83" s="3">
        <v>10000000</v>
      </c>
      <c r="G83" s="8">
        <v>133</v>
      </c>
      <c r="H83" s="8">
        <v>2285000000</v>
      </c>
    </row>
    <row r="84" spans="1:8" x14ac:dyDescent="0.3">
      <c r="A84" s="1" t="s">
        <v>0</v>
      </c>
      <c r="B84" s="1" t="s">
        <v>22</v>
      </c>
      <c r="C84" s="1" t="s">
        <v>23</v>
      </c>
      <c r="D84" s="2" t="s">
        <v>3</v>
      </c>
      <c r="E84" s="3">
        <v>1105000</v>
      </c>
      <c r="G84" s="7"/>
      <c r="H84" s="7"/>
    </row>
    <row r="85" spans="1:8" x14ac:dyDescent="0.3">
      <c r="A85" s="3">
        <v>221000</v>
      </c>
      <c r="B85" s="3"/>
      <c r="C85" s="3"/>
      <c r="D85" s="4"/>
      <c r="F85" s="3">
        <v>221000</v>
      </c>
      <c r="G85" s="7">
        <v>53986.202238032412</v>
      </c>
      <c r="H85" s="7">
        <v>15151712546.12991</v>
      </c>
    </row>
    <row r="86" spans="1:8" x14ac:dyDescent="0.3">
      <c r="A86" s="3">
        <v>351000</v>
      </c>
      <c r="B86" s="3"/>
      <c r="C86" s="3"/>
      <c r="D86" s="4"/>
      <c r="F86" s="3">
        <v>351000</v>
      </c>
      <c r="G86" s="7">
        <v>32896.49370913743</v>
      </c>
      <c r="H86" s="7">
        <v>14791113142.581163</v>
      </c>
    </row>
    <row r="87" spans="1:8" x14ac:dyDescent="0.3">
      <c r="A87" s="3">
        <v>601000</v>
      </c>
      <c r="B87" s="3"/>
      <c r="C87" s="3"/>
      <c r="D87" s="4"/>
      <c r="F87" s="3">
        <v>601000</v>
      </c>
      <c r="G87" s="7">
        <v>10505.069110469622</v>
      </c>
      <c r="H87" s="7">
        <v>7630345014.6991854</v>
      </c>
    </row>
    <row r="88" spans="1:8" x14ac:dyDescent="0.3">
      <c r="A88" s="3">
        <v>1105000</v>
      </c>
      <c r="B88" s="3">
        <v>2241</v>
      </c>
      <c r="C88" s="3">
        <v>2864000000</v>
      </c>
      <c r="D88" s="4">
        <v>2.1522169184285396</v>
      </c>
      <c r="F88" s="3">
        <v>901000</v>
      </c>
      <c r="G88" s="7">
        <v>5065.9745014710697</v>
      </c>
      <c r="H88" s="7">
        <v>5722899967.3095789</v>
      </c>
    </row>
    <row r="89" spans="1:8" x14ac:dyDescent="0.3">
      <c r="A89" s="3">
        <v>1501000</v>
      </c>
      <c r="B89" s="3">
        <v>2564</v>
      </c>
      <c r="C89" s="3">
        <v>5236000000</v>
      </c>
      <c r="D89" s="4">
        <v>2.0334539139024868</v>
      </c>
      <c r="F89" s="3">
        <v>1501000</v>
      </c>
      <c r="G89" s="8">
        <v>2564</v>
      </c>
      <c r="H89" s="8">
        <v>5236000000</v>
      </c>
    </row>
    <row r="90" spans="1:8" x14ac:dyDescent="0.3">
      <c r="A90" s="3">
        <v>3001000</v>
      </c>
      <c r="B90" s="3">
        <v>840</v>
      </c>
      <c r="C90" s="3">
        <v>3384000000</v>
      </c>
      <c r="D90" s="4">
        <v>1.8059184415676186</v>
      </c>
      <c r="F90" s="3">
        <v>3001000</v>
      </c>
      <c r="G90" s="8">
        <v>840</v>
      </c>
      <c r="H90" s="8">
        <v>3384000000</v>
      </c>
    </row>
    <row r="91" spans="1:8" x14ac:dyDescent="0.3">
      <c r="A91" s="3">
        <v>6000000</v>
      </c>
      <c r="B91" s="3">
        <v>188</v>
      </c>
      <c r="C91" s="3">
        <v>1413000000</v>
      </c>
      <c r="D91" s="4">
        <v>1.6699475065616798</v>
      </c>
      <c r="F91" s="3">
        <v>6000000</v>
      </c>
      <c r="G91" s="8">
        <v>188</v>
      </c>
      <c r="H91" s="8">
        <v>1413000000</v>
      </c>
    </row>
    <row r="92" spans="1:8" x14ac:dyDescent="0.3">
      <c r="A92" s="3">
        <v>10000000</v>
      </c>
      <c r="B92" s="3">
        <v>66</v>
      </c>
      <c r="C92" s="3">
        <v>1132000000</v>
      </c>
      <c r="D92" s="4">
        <v>1.7151515151515153</v>
      </c>
      <c r="F92" s="3">
        <v>10000000</v>
      </c>
      <c r="G92" s="8">
        <v>66</v>
      </c>
      <c r="H92" s="8">
        <v>1132000000</v>
      </c>
    </row>
    <row r="93" spans="1:8" x14ac:dyDescent="0.3">
      <c r="A93" s="1" t="s">
        <v>0</v>
      </c>
      <c r="B93" s="1" t="s">
        <v>24</v>
      </c>
      <c r="C93" s="1" t="s">
        <v>25</v>
      </c>
      <c r="D93" s="2" t="s">
        <v>3</v>
      </c>
      <c r="E93" s="3">
        <v>1215500</v>
      </c>
      <c r="G93" s="7"/>
      <c r="H93" s="7"/>
    </row>
    <row r="94" spans="1:8" x14ac:dyDescent="0.3">
      <c r="A94" s="3">
        <v>221000</v>
      </c>
      <c r="B94" s="3"/>
      <c r="C94" s="3"/>
      <c r="D94" s="4"/>
      <c r="F94" s="3">
        <v>221000</v>
      </c>
      <c r="G94" s="7">
        <v>22424.066062209255</v>
      </c>
      <c r="H94" s="7">
        <v>6293515546.6569252</v>
      </c>
    </row>
    <row r="95" spans="1:8" x14ac:dyDescent="0.3">
      <c r="A95" s="3">
        <v>351000</v>
      </c>
      <c r="B95" s="3"/>
      <c r="C95" s="3"/>
      <c r="D95" s="4"/>
      <c r="F95" s="3">
        <v>351000</v>
      </c>
      <c r="G95" s="7">
        <v>13664.105226299285</v>
      </c>
      <c r="H95" s="7">
        <v>6143734593.1548128</v>
      </c>
    </row>
    <row r="96" spans="1:8" x14ac:dyDescent="0.3">
      <c r="A96" s="3">
        <v>601000</v>
      </c>
      <c r="B96" s="3"/>
      <c r="C96" s="3"/>
      <c r="D96" s="4"/>
      <c r="F96" s="3">
        <v>601000</v>
      </c>
      <c r="G96" s="7">
        <v>4363.4549932332875</v>
      </c>
      <c r="H96" s="7">
        <v>3169390577.4784064</v>
      </c>
    </row>
    <row r="97" spans="1:8" x14ac:dyDescent="0.3">
      <c r="A97" s="3">
        <v>1215500</v>
      </c>
      <c r="B97" s="3">
        <v>609</v>
      </c>
      <c r="C97" s="3">
        <v>817000000</v>
      </c>
      <c r="D97" s="4">
        <v>2.1856761352559668</v>
      </c>
      <c r="F97" s="3">
        <v>901000</v>
      </c>
      <c r="G97" s="7">
        <v>2104.2366786531552</v>
      </c>
      <c r="H97" s="7">
        <v>2377101585.4854531</v>
      </c>
    </row>
    <row r="98" spans="1:8" x14ac:dyDescent="0.3">
      <c r="A98" s="3">
        <v>1501000</v>
      </c>
      <c r="B98" s="3">
        <v>1065</v>
      </c>
      <c r="C98" s="3">
        <v>2191000000</v>
      </c>
      <c r="D98" s="4">
        <v>2.104278016827545</v>
      </c>
      <c r="F98" s="3">
        <v>1501000</v>
      </c>
      <c r="G98" s="8">
        <v>1065</v>
      </c>
      <c r="H98" s="7">
        <v>2174859594.3837752</v>
      </c>
    </row>
    <row r="99" spans="1:8" x14ac:dyDescent="0.3">
      <c r="A99" s="3">
        <v>3001000</v>
      </c>
      <c r="B99" s="3">
        <v>406</v>
      </c>
      <c r="C99" s="3">
        <v>1638000000</v>
      </c>
      <c r="D99" s="4">
        <v>1.7884810524552079</v>
      </c>
      <c r="F99" s="3">
        <v>3001000</v>
      </c>
      <c r="G99" s="8">
        <v>406</v>
      </c>
      <c r="H99" s="7">
        <v>1635600000</v>
      </c>
    </row>
    <row r="100" spans="1:8" x14ac:dyDescent="0.3">
      <c r="A100" s="3">
        <v>6000000</v>
      </c>
      <c r="B100" s="3">
        <v>88</v>
      </c>
      <c r="C100" s="3">
        <v>653000000</v>
      </c>
      <c r="D100" s="4">
        <v>1.6160000000000001</v>
      </c>
      <c r="F100" s="3">
        <v>6000000</v>
      </c>
      <c r="G100" s="8">
        <v>88</v>
      </c>
      <c r="H100" s="7">
        <v>661404255.3191489</v>
      </c>
    </row>
    <row r="101" spans="1:8" x14ac:dyDescent="0.3">
      <c r="A101" s="3">
        <v>10000000</v>
      </c>
      <c r="B101" s="3">
        <v>37</v>
      </c>
      <c r="C101" s="3">
        <v>559000000</v>
      </c>
      <c r="D101" s="4">
        <v>1.5108108108108109</v>
      </c>
      <c r="F101" s="3">
        <v>10000000</v>
      </c>
      <c r="G101" s="8">
        <v>37</v>
      </c>
      <c r="H101" s="7">
        <v>634606060.60606062</v>
      </c>
    </row>
    <row r="102" spans="1:8" x14ac:dyDescent="0.3">
      <c r="A102" s="1" t="s">
        <v>0</v>
      </c>
      <c r="B102" s="1" t="s">
        <v>26</v>
      </c>
      <c r="C102" s="1" t="s">
        <v>27</v>
      </c>
      <c r="D102" s="2" t="s">
        <v>3</v>
      </c>
      <c r="E102" s="3">
        <v>1326000</v>
      </c>
      <c r="G102" s="7"/>
      <c r="H102" s="7"/>
    </row>
    <row r="103" spans="1:8" x14ac:dyDescent="0.3">
      <c r="A103" s="3">
        <v>221000</v>
      </c>
      <c r="B103" s="3"/>
      <c r="C103" s="3"/>
      <c r="D103" s="4"/>
      <c r="F103" s="3">
        <v>221000</v>
      </c>
      <c r="G103" s="7">
        <v>11454.170833654307</v>
      </c>
      <c r="H103" s="7">
        <v>3214715922.4238195</v>
      </c>
    </row>
    <row r="104" spans="1:8" x14ac:dyDescent="0.3">
      <c r="A104" s="3">
        <v>351000</v>
      </c>
      <c r="B104" s="3"/>
      <c r="C104" s="3"/>
      <c r="D104" s="4"/>
      <c r="F104" s="3">
        <v>351000</v>
      </c>
      <c r="G104" s="7">
        <v>6979.5992893021712</v>
      </c>
      <c r="H104" s="7">
        <v>3138208092.6537261</v>
      </c>
    </row>
    <row r="105" spans="1:8" x14ac:dyDescent="0.3">
      <c r="A105" s="3">
        <v>601000</v>
      </c>
      <c r="B105" s="3"/>
      <c r="C105" s="3"/>
      <c r="D105" s="4"/>
      <c r="F105" s="3">
        <v>601000</v>
      </c>
      <c r="G105" s="7">
        <v>2228.8446162618861</v>
      </c>
      <c r="H105" s="7">
        <v>1618918755.0687826</v>
      </c>
    </row>
    <row r="106" spans="1:8" x14ac:dyDescent="0.3">
      <c r="A106" s="3">
        <v>1326000</v>
      </c>
      <c r="B106" s="3">
        <v>159</v>
      </c>
      <c r="C106" s="3">
        <v>225000000</v>
      </c>
      <c r="D106" s="4">
        <v>2.1069248743738229</v>
      </c>
      <c r="F106" s="3">
        <v>901000</v>
      </c>
      <c r="G106" s="7">
        <v>1074.8401438378557</v>
      </c>
      <c r="H106" s="7">
        <v>1214219025.8254333</v>
      </c>
    </row>
    <row r="107" spans="1:8" x14ac:dyDescent="0.3">
      <c r="A107" s="3">
        <v>1501000</v>
      </c>
      <c r="B107" s="3">
        <v>544</v>
      </c>
      <c r="C107" s="3">
        <v>1125000000</v>
      </c>
      <c r="D107" s="4">
        <v>2.0424762317264089</v>
      </c>
      <c r="F107" s="3">
        <v>1501000</v>
      </c>
      <c r="G107" s="8">
        <v>544</v>
      </c>
      <c r="H107" s="8">
        <v>1125000000</v>
      </c>
    </row>
    <row r="108" spans="1:8" x14ac:dyDescent="0.3">
      <c r="A108" s="3">
        <v>3001000</v>
      </c>
      <c r="B108" s="3">
        <v>207</v>
      </c>
      <c r="C108" s="3">
        <v>839000000</v>
      </c>
      <c r="D108" s="4">
        <v>1.711897560863936</v>
      </c>
      <c r="F108" s="3">
        <v>3001000</v>
      </c>
      <c r="G108" s="8">
        <v>207</v>
      </c>
      <c r="H108" s="8">
        <v>839000000</v>
      </c>
    </row>
    <row r="109" spans="1:8" x14ac:dyDescent="0.3">
      <c r="A109" s="3">
        <v>6000000</v>
      </c>
      <c r="B109" s="3">
        <v>44</v>
      </c>
      <c r="C109" s="3">
        <v>337000000</v>
      </c>
      <c r="D109" s="4">
        <v>1.5363636363636364</v>
      </c>
      <c r="F109" s="3">
        <v>6000000</v>
      </c>
      <c r="G109" s="8">
        <v>44</v>
      </c>
      <c r="H109" s="8">
        <v>337000000</v>
      </c>
    </row>
    <row r="110" spans="1:8" x14ac:dyDescent="0.3">
      <c r="A110" s="3">
        <v>10000000</v>
      </c>
      <c r="B110" s="3">
        <v>11</v>
      </c>
      <c r="C110" s="3">
        <v>170000000</v>
      </c>
      <c r="D110" s="4">
        <v>1.5454545454545454</v>
      </c>
      <c r="F110" s="3">
        <v>10000000</v>
      </c>
      <c r="G110" s="8">
        <v>11</v>
      </c>
      <c r="H110" s="8">
        <v>170000000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workbookViewId="0">
      <selection activeCell="J4" sqref="J4:J14"/>
    </sheetView>
  </sheetViews>
  <sheetFormatPr baseColWidth="10" defaultRowHeight="15.6" x14ac:dyDescent="0.3"/>
  <cols>
    <col min="7" max="7" width="11" bestFit="1" customWidth="1"/>
    <col min="8" max="8" width="14.296875" bestFit="1" customWidth="1"/>
    <col min="12" max="12" width="14" customWidth="1"/>
  </cols>
  <sheetData>
    <row r="1" spans="1:14" x14ac:dyDescent="0.3">
      <c r="A1" s="16" t="s">
        <v>150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271000</v>
      </c>
    </row>
    <row r="4" spans="1:14" x14ac:dyDescent="0.3">
      <c r="A4" s="3">
        <v>271000</v>
      </c>
      <c r="B4" s="3">
        <v>481664</v>
      </c>
      <c r="C4" s="3">
        <v>148985000000</v>
      </c>
      <c r="D4" s="4">
        <v>1.7584737474281791</v>
      </c>
      <c r="F4" s="3">
        <v>271000</v>
      </c>
      <c r="G4" s="8">
        <v>481664</v>
      </c>
      <c r="H4" s="8">
        <v>148985000000</v>
      </c>
      <c r="J4" s="3">
        <v>271000</v>
      </c>
      <c r="K4" s="7">
        <f>G4+G16+G28+G40+G52+G64+G76+G88+G100+G112+G124+G136</f>
        <v>6310944.0390014956</v>
      </c>
      <c r="L4" s="7">
        <f>H4+H16+H28+H40+H52+H64+H76+H88+H100+H112+H124+H136</f>
        <v>1952057861186.7144</v>
      </c>
      <c r="M4">
        <f>1-SUM(K4:$K$14)/$K$16</f>
        <v>2.5338436973364464E-3</v>
      </c>
      <c r="N4">
        <f>SUM(L4:$L$14)/(J4*SUM(K4:$K$14))</f>
        <v>1.9024903503790285</v>
      </c>
    </row>
    <row r="5" spans="1:14" x14ac:dyDescent="0.3">
      <c r="A5" s="3">
        <v>351000</v>
      </c>
      <c r="B5" s="3">
        <v>642850</v>
      </c>
      <c r="C5" s="3">
        <v>284385000000</v>
      </c>
      <c r="D5" s="4">
        <v>1.6280927477820475</v>
      </c>
      <c r="F5" s="3">
        <v>351000</v>
      </c>
      <c r="G5" s="8">
        <v>642850</v>
      </c>
      <c r="H5" s="8">
        <v>284385000000</v>
      </c>
      <c r="J5" s="3">
        <v>351000</v>
      </c>
      <c r="K5" s="7">
        <f t="shared" ref="K5:L14" si="0">G5+G17+G29+G41+G53+G65+G77+G89+G101+G113+G125+G137</f>
        <v>8422864.0202965345</v>
      </c>
      <c r="L5" s="7">
        <f t="shared" si="0"/>
        <v>3726119910417.7178</v>
      </c>
      <c r="M5">
        <f>1-SUM(K5:$K$14)/$K$16</f>
        <v>0.35300862507441444</v>
      </c>
      <c r="N5">
        <f>SUM(L5:$L$14)/(J5*SUM(K5:$K$14))</f>
        <v>1.7871986742757993</v>
      </c>
    </row>
    <row r="6" spans="1:14" x14ac:dyDescent="0.3">
      <c r="A6" s="3">
        <v>601000</v>
      </c>
      <c r="B6" s="3">
        <v>139021</v>
      </c>
      <c r="C6" s="3">
        <v>98890000000</v>
      </c>
      <c r="D6" s="4">
        <v>1.621684584211837</v>
      </c>
      <c r="F6" s="3">
        <v>601000</v>
      </c>
      <c r="G6" s="8">
        <v>139021</v>
      </c>
      <c r="H6" s="8">
        <v>98890000000</v>
      </c>
      <c r="J6" s="3">
        <v>601000</v>
      </c>
      <c r="K6" s="7">
        <f t="shared" si="0"/>
        <v>1821505.7617883559</v>
      </c>
      <c r="L6" s="7">
        <f t="shared" si="0"/>
        <v>1324878776477.7456</v>
      </c>
      <c r="M6">
        <f>1-SUM(K6:$K$14)/$K$16</f>
        <v>0.82076771275432103</v>
      </c>
      <c r="N6">
        <f>SUM(L6:$L$14)/(J6*SUM(K6:$K$14))</f>
        <v>1.846793710599282</v>
      </c>
    </row>
    <row r="7" spans="1:14" x14ac:dyDescent="0.3">
      <c r="A7" s="3">
        <v>901000</v>
      </c>
      <c r="B7" s="3">
        <v>47703</v>
      </c>
      <c r="C7" s="3">
        <v>53103000000</v>
      </c>
      <c r="D7" s="4">
        <v>1.6899662154645358</v>
      </c>
      <c r="F7" s="3">
        <v>901000</v>
      </c>
      <c r="G7" s="8">
        <v>47703</v>
      </c>
      <c r="H7" s="8">
        <v>53103000000</v>
      </c>
      <c r="J7" s="3">
        <v>901000</v>
      </c>
      <c r="K7" s="7">
        <f t="shared" si="0"/>
        <v>977535.48061978573</v>
      </c>
      <c r="L7" s="7">
        <f t="shared" si="0"/>
        <v>1094040265169.4565</v>
      </c>
      <c r="M7">
        <f>1-SUM(K7:$K$14)/$K$16</f>
        <v>0.92192402624634606</v>
      </c>
      <c r="N7">
        <f>SUM(L7:$L$14)/(J7*SUM(K7:$K$14))</f>
        <v>1.7820036178438696</v>
      </c>
    </row>
    <row r="8" spans="1:14" x14ac:dyDescent="0.3">
      <c r="A8" s="3">
        <v>1501000</v>
      </c>
      <c r="B8" s="3">
        <v>15528</v>
      </c>
      <c r="C8" s="3">
        <v>30571000000</v>
      </c>
      <c r="D8" s="4">
        <v>1.6960929486855105</v>
      </c>
      <c r="F8" s="3">
        <v>1501000</v>
      </c>
      <c r="G8" s="8">
        <v>15528</v>
      </c>
      <c r="H8" s="8">
        <v>30571000000</v>
      </c>
      <c r="J8" s="3">
        <v>1501000</v>
      </c>
      <c r="K8" s="7">
        <f t="shared" si="0"/>
        <v>334396.24849699397</v>
      </c>
      <c r="L8" s="7">
        <f t="shared" si="0"/>
        <v>664474827655.31067</v>
      </c>
      <c r="M8">
        <f>1-SUM(K8:$K$14)/$K$16</f>
        <v>0.976210917675154</v>
      </c>
      <c r="N8">
        <f>SUM(L8:$L$14)/(J8*SUM(K8:$K$14))</f>
        <v>1.8091681206185388</v>
      </c>
    </row>
    <row r="9" spans="1:14" x14ac:dyDescent="0.3">
      <c r="A9" s="3">
        <v>3001000</v>
      </c>
      <c r="B9" s="3">
        <v>2922</v>
      </c>
      <c r="C9" s="3">
        <v>11521000000</v>
      </c>
      <c r="D9" s="4">
        <v>1.6865985715785174</v>
      </c>
      <c r="F9" s="3">
        <v>3001000</v>
      </c>
      <c r="G9" s="8">
        <v>2922</v>
      </c>
      <c r="H9" s="8">
        <v>11521000000</v>
      </c>
      <c r="J9" s="3">
        <v>3001000</v>
      </c>
      <c r="K9" s="7">
        <f t="shared" si="0"/>
        <v>74812</v>
      </c>
      <c r="L9" s="7">
        <f t="shared" si="0"/>
        <v>297382000000</v>
      </c>
      <c r="M9">
        <f>1-SUM(K9:$K$14)/$K$16</f>
        <v>0.99478142810291581</v>
      </c>
      <c r="N9">
        <f>SUM(L9:$L$14)/(J9*SUM(K9:$K$14))</f>
        <v>1.7686985044926851</v>
      </c>
    </row>
    <row r="10" spans="1:14" x14ac:dyDescent="0.3">
      <c r="A10" s="3">
        <v>6001000</v>
      </c>
      <c r="B10" s="3">
        <v>458</v>
      </c>
      <c r="C10" s="3">
        <v>3392000000</v>
      </c>
      <c r="D10" s="4">
        <v>1.6945092484585902</v>
      </c>
      <c r="F10" s="3">
        <v>6001000</v>
      </c>
      <c r="G10" s="8">
        <v>458</v>
      </c>
      <c r="H10" s="8">
        <v>3392000000</v>
      </c>
      <c r="J10" s="3">
        <v>6001000</v>
      </c>
      <c r="K10" s="7">
        <f t="shared" si="0"/>
        <v>13374</v>
      </c>
      <c r="L10" s="7">
        <f t="shared" si="0"/>
        <v>99683000000</v>
      </c>
      <c r="M10">
        <f>1-SUM(K10:$K$14)/$K$16</f>
        <v>0.99893607108221416</v>
      </c>
      <c r="N10">
        <f>SUM(L10:$L$14)/(J10*SUM(K10:$K$14))</f>
        <v>1.751787236490616</v>
      </c>
    </row>
    <row r="11" spans="1:14" x14ac:dyDescent="0.3">
      <c r="A11" s="3">
        <v>10001000</v>
      </c>
      <c r="B11" s="3">
        <v>102</v>
      </c>
      <c r="C11" s="3">
        <v>1200000000</v>
      </c>
      <c r="D11" s="4">
        <v>1.7119167204158705</v>
      </c>
      <c r="F11" s="3">
        <v>10001000</v>
      </c>
      <c r="G11" s="8">
        <v>102</v>
      </c>
      <c r="H11" s="8">
        <v>1200000000</v>
      </c>
      <c r="J11" s="3">
        <v>10001000</v>
      </c>
      <c r="K11" s="7">
        <f t="shared" si="0"/>
        <v>3490</v>
      </c>
      <c r="L11" s="7">
        <f t="shared" si="0"/>
        <v>41659000000</v>
      </c>
      <c r="M11">
        <f>1-SUM(K11:$K$14)/$K$16</f>
        <v>0.99967878876393812</v>
      </c>
      <c r="N11">
        <f>SUM(L11:$L$14)/(J11*SUM(K11:$K$14))</f>
        <v>1.7583822530610009</v>
      </c>
    </row>
    <row r="12" spans="1:14" x14ac:dyDescent="0.3">
      <c r="A12" s="3">
        <v>15001000</v>
      </c>
      <c r="B12" s="3">
        <v>41</v>
      </c>
      <c r="C12" s="3">
        <v>707000000</v>
      </c>
      <c r="D12" s="4">
        <v>1.5965602293180454</v>
      </c>
      <c r="F12" s="3">
        <v>15001000</v>
      </c>
      <c r="G12" s="8">
        <v>41</v>
      </c>
      <c r="H12" s="8">
        <v>707000000</v>
      </c>
      <c r="J12" s="3">
        <v>15001000</v>
      </c>
      <c r="K12" s="7">
        <f t="shared" si="0"/>
        <v>1105</v>
      </c>
      <c r="L12" s="7">
        <f t="shared" si="0"/>
        <v>18962000000</v>
      </c>
      <c r="M12">
        <f>1-SUM(K12:$K$14)/$K$16</f>
        <v>0.9998726039807182</v>
      </c>
      <c r="N12">
        <f>SUM(L12:$L$14)/(J12*SUM(K12:$K$14))</f>
        <v>1.7451902509027732</v>
      </c>
    </row>
    <row r="13" spans="1:14" x14ac:dyDescent="0.3">
      <c r="A13" s="3">
        <v>20001000</v>
      </c>
      <c r="B13" s="3">
        <v>26</v>
      </c>
      <c r="C13" s="3">
        <v>648000000</v>
      </c>
      <c r="D13" s="4">
        <v>1.5499225038748063</v>
      </c>
      <c r="F13" s="3">
        <v>20001000</v>
      </c>
      <c r="G13" s="8">
        <v>26</v>
      </c>
      <c r="H13" s="8">
        <v>648000000</v>
      </c>
      <c r="J13" s="3">
        <v>20001000</v>
      </c>
      <c r="K13" s="7">
        <f t="shared" si="0"/>
        <v>729</v>
      </c>
      <c r="L13" s="7">
        <f t="shared" si="0"/>
        <v>17422000000</v>
      </c>
      <c r="M13">
        <f>1-SUM(K13:$K$14)/$K$16</f>
        <v>0.99993396954362423</v>
      </c>
      <c r="N13">
        <f>SUM(L13:$L$14)/(J13*SUM(K13:$K$14))</f>
        <v>1.7280044324108437</v>
      </c>
    </row>
    <row r="14" spans="1:14" x14ac:dyDescent="0.3">
      <c r="A14" s="3">
        <v>30000000</v>
      </c>
      <c r="B14" s="3">
        <v>13</v>
      </c>
      <c r="C14" s="3">
        <v>561000000</v>
      </c>
      <c r="D14" s="4">
        <v>1.4384615384615385</v>
      </c>
      <c r="F14" s="3">
        <v>30000000</v>
      </c>
      <c r="G14" s="8">
        <v>13</v>
      </c>
      <c r="H14" s="8">
        <v>561000000</v>
      </c>
      <c r="J14" s="3">
        <v>30000000</v>
      </c>
      <c r="K14" s="7">
        <f t="shared" si="0"/>
        <v>460</v>
      </c>
      <c r="L14" s="7">
        <f t="shared" si="0"/>
        <v>23672000000</v>
      </c>
      <c r="M14">
        <f>1-SUM(K14:$K$14)/$K$16</f>
        <v>0.99997445415480835</v>
      </c>
      <c r="N14">
        <f>SUM(L14:$L$14)/(J14*SUM(K14:$K$14))</f>
        <v>1.7153623188405798</v>
      </c>
    </row>
    <row r="15" spans="1:14" x14ac:dyDescent="0.3">
      <c r="A15" s="1" t="s">
        <v>0</v>
      </c>
      <c r="B15" s="1" t="s">
        <v>37</v>
      </c>
      <c r="C15" s="1" t="s">
        <v>38</v>
      </c>
      <c r="D15" s="2" t="s">
        <v>3</v>
      </c>
      <c r="E15">
        <v>406500</v>
      </c>
      <c r="G15" s="7"/>
      <c r="H15" s="7"/>
    </row>
    <row r="16" spans="1:14" x14ac:dyDescent="0.3">
      <c r="A16" s="3">
        <v>271000</v>
      </c>
      <c r="B16" s="3"/>
      <c r="C16" s="3"/>
      <c r="D16" s="4"/>
      <c r="F16" s="3">
        <v>271000</v>
      </c>
      <c r="G16" s="7">
        <v>217048.66850331964</v>
      </c>
      <c r="H16" s="7">
        <v>67136003265.693672</v>
      </c>
      <c r="K16" s="9">
        <v>18006842.073500037</v>
      </c>
    </row>
    <row r="17" spans="1:8" x14ac:dyDescent="0.3">
      <c r="A17" s="3">
        <v>380000</v>
      </c>
      <c r="B17" s="3">
        <v>145094</v>
      </c>
      <c r="C17" s="3">
        <v>68683000000</v>
      </c>
      <c r="D17" s="4">
        <v>1.9893777922192009</v>
      </c>
      <c r="F17" s="3">
        <v>351000</v>
      </c>
      <c r="G17" s="7">
        <v>289682.71771890577</v>
      </c>
      <c r="H17" s="7">
        <v>128150298947.64101</v>
      </c>
    </row>
    <row r="18" spans="1:8" x14ac:dyDescent="0.3">
      <c r="A18" s="3">
        <v>601000</v>
      </c>
      <c r="B18" s="3">
        <v>62646</v>
      </c>
      <c r="C18" s="3">
        <v>45134000000</v>
      </c>
      <c r="D18" s="4">
        <v>1.9167533865425934</v>
      </c>
      <c r="F18" s="3">
        <v>601000</v>
      </c>
      <c r="G18" s="8">
        <v>62646</v>
      </c>
      <c r="H18" s="8">
        <v>45134000000</v>
      </c>
    </row>
    <row r="19" spans="1:8" x14ac:dyDescent="0.3">
      <c r="A19" s="3">
        <v>901000</v>
      </c>
      <c r="B19" s="3">
        <v>26286</v>
      </c>
      <c r="C19" s="3">
        <v>29478000000</v>
      </c>
      <c r="D19" s="4">
        <v>2.0121914233400582</v>
      </c>
      <c r="F19" s="3">
        <v>901000</v>
      </c>
      <c r="G19" s="8">
        <v>26286</v>
      </c>
      <c r="H19" s="8">
        <v>29478000000</v>
      </c>
    </row>
    <row r="20" spans="1:8" x14ac:dyDescent="0.3">
      <c r="A20" s="3">
        <v>1501000</v>
      </c>
      <c r="B20" s="3">
        <v>10922</v>
      </c>
      <c r="C20" s="3">
        <v>21879000000</v>
      </c>
      <c r="D20" s="4">
        <v>2.0368377410017433</v>
      </c>
      <c r="F20" s="3">
        <v>1501000</v>
      </c>
      <c r="G20" s="8">
        <v>10922</v>
      </c>
      <c r="H20" s="8">
        <v>21879000000</v>
      </c>
    </row>
    <row r="21" spans="1:8" x14ac:dyDescent="0.3">
      <c r="A21" s="3">
        <v>3001000</v>
      </c>
      <c r="B21" s="3">
        <v>2741</v>
      </c>
      <c r="C21" s="3">
        <v>11045000000</v>
      </c>
      <c r="D21" s="4">
        <v>2.0592539129213505</v>
      </c>
      <c r="F21" s="3">
        <v>3001000</v>
      </c>
      <c r="G21" s="8">
        <v>2741</v>
      </c>
      <c r="H21" s="8">
        <v>11045000000</v>
      </c>
    </row>
    <row r="22" spans="1:8" x14ac:dyDescent="0.3">
      <c r="A22" s="3">
        <v>6001000</v>
      </c>
      <c r="B22" s="3">
        <v>624</v>
      </c>
      <c r="C22" s="3">
        <v>4638000000</v>
      </c>
      <c r="D22" s="4">
        <v>2.0680133297022727</v>
      </c>
      <c r="F22" s="3">
        <v>6001000</v>
      </c>
      <c r="G22" s="8">
        <v>624</v>
      </c>
      <c r="H22" s="8">
        <v>4638000000</v>
      </c>
    </row>
    <row r="23" spans="1:8" x14ac:dyDescent="0.3">
      <c r="A23" s="3">
        <v>10001000</v>
      </c>
      <c r="B23" s="3">
        <v>165</v>
      </c>
      <c r="C23" s="3">
        <v>2013000000</v>
      </c>
      <c r="D23" s="4">
        <v>2.2053695251592855</v>
      </c>
      <c r="F23" s="3">
        <v>10001000</v>
      </c>
      <c r="G23" s="8">
        <v>165</v>
      </c>
      <c r="H23" s="8">
        <v>2013000000</v>
      </c>
    </row>
    <row r="24" spans="1:8" x14ac:dyDescent="0.3">
      <c r="A24" s="3">
        <v>15001000</v>
      </c>
      <c r="B24" s="3">
        <v>68</v>
      </c>
      <c r="C24" s="3">
        <v>1186000000</v>
      </c>
      <c r="D24" s="4">
        <v>2.1607901299149059</v>
      </c>
      <c r="F24" s="3">
        <v>15001000</v>
      </c>
      <c r="G24" s="8">
        <v>68</v>
      </c>
      <c r="H24" s="8">
        <v>1186000000</v>
      </c>
    </row>
    <row r="25" spans="1:8" x14ac:dyDescent="0.3">
      <c r="A25" s="3">
        <v>20001000</v>
      </c>
      <c r="B25" s="3">
        <v>42</v>
      </c>
      <c r="C25" s="3">
        <v>973000000</v>
      </c>
      <c r="D25" s="4">
        <v>2.1925869998634901</v>
      </c>
      <c r="F25" s="3">
        <v>20001000</v>
      </c>
      <c r="G25" s="8">
        <v>42</v>
      </c>
      <c r="H25" s="8">
        <v>973000000</v>
      </c>
    </row>
    <row r="26" spans="1:8" x14ac:dyDescent="0.3">
      <c r="A26" s="3">
        <v>30000000</v>
      </c>
      <c r="B26" s="3">
        <v>47</v>
      </c>
      <c r="C26" s="3">
        <v>2930000000</v>
      </c>
      <c r="D26" s="4">
        <v>2.0780141843971633</v>
      </c>
      <c r="F26" s="3">
        <v>30000000</v>
      </c>
      <c r="G26" s="8">
        <v>47</v>
      </c>
      <c r="H26" s="8">
        <v>2930000000</v>
      </c>
    </row>
    <row r="27" spans="1:8" x14ac:dyDescent="0.3">
      <c r="A27" s="1" t="s">
        <v>0</v>
      </c>
      <c r="B27" s="1" t="s">
        <v>8</v>
      </c>
      <c r="C27" s="1" t="s">
        <v>9</v>
      </c>
      <c r="D27" s="2" t="s">
        <v>3</v>
      </c>
      <c r="E27">
        <v>542000</v>
      </c>
      <c r="G27" s="7"/>
      <c r="H27" s="7"/>
    </row>
    <row r="28" spans="1:8" x14ac:dyDescent="0.3">
      <c r="A28" s="3">
        <v>271000</v>
      </c>
      <c r="B28" s="3"/>
      <c r="C28" s="3"/>
      <c r="D28" s="4"/>
      <c r="F28" s="3">
        <v>271000</v>
      </c>
      <c r="G28" s="7">
        <v>2137825.0977334362</v>
      </c>
      <c r="H28" s="7">
        <v>661257374821.07019</v>
      </c>
    </row>
    <row r="29" spans="1:8" x14ac:dyDescent="0.3">
      <c r="A29" s="3">
        <v>490000</v>
      </c>
      <c r="B29" s="3">
        <v>376200</v>
      </c>
      <c r="C29" s="3">
        <v>204768000000</v>
      </c>
      <c r="D29" s="4">
        <v>1.9676026223915386</v>
      </c>
      <c r="F29" s="3">
        <v>351000</v>
      </c>
      <c r="G29" s="7">
        <v>2853235.5834730002</v>
      </c>
      <c r="H29" s="7">
        <v>1262218871285.6331</v>
      </c>
    </row>
    <row r="30" spans="1:8" x14ac:dyDescent="0.3">
      <c r="A30" s="3">
        <v>601000</v>
      </c>
      <c r="B30" s="3">
        <v>617033</v>
      </c>
      <c r="C30" s="3">
        <v>449884000000</v>
      </c>
      <c r="D30" s="4">
        <v>1.8420952996059694</v>
      </c>
      <c r="F30" s="3">
        <v>601000</v>
      </c>
      <c r="G30" s="8">
        <v>617033</v>
      </c>
      <c r="H30" s="8">
        <v>449884000000</v>
      </c>
    </row>
    <row r="31" spans="1:8" x14ac:dyDescent="0.3">
      <c r="A31" s="3">
        <v>901000</v>
      </c>
      <c r="B31" s="3">
        <v>345003</v>
      </c>
      <c r="C31" s="3">
        <v>385154000000</v>
      </c>
      <c r="D31" s="4">
        <v>1.7596145081937071</v>
      </c>
      <c r="F31" s="3">
        <v>901000</v>
      </c>
      <c r="G31" s="8">
        <v>345003</v>
      </c>
      <c r="H31" s="8">
        <v>385154000000</v>
      </c>
    </row>
    <row r="32" spans="1:8" x14ac:dyDescent="0.3">
      <c r="A32" s="3">
        <v>1501000</v>
      </c>
      <c r="B32" s="3">
        <v>112438</v>
      </c>
      <c r="C32" s="3">
        <v>222368000000</v>
      </c>
      <c r="D32" s="4">
        <v>1.8121829904886939</v>
      </c>
      <c r="F32" s="3">
        <v>1501000</v>
      </c>
      <c r="G32" s="8">
        <v>112438</v>
      </c>
      <c r="H32" s="8">
        <v>222368000000</v>
      </c>
    </row>
    <row r="33" spans="1:9" x14ac:dyDescent="0.3">
      <c r="A33" s="3">
        <v>3001000</v>
      </c>
      <c r="B33" s="3">
        <v>23564</v>
      </c>
      <c r="C33" s="3">
        <v>93623000000</v>
      </c>
      <c r="D33" s="4">
        <v>1.8282167361326962</v>
      </c>
      <c r="F33" s="3">
        <v>3001000</v>
      </c>
      <c r="G33" s="8">
        <v>23564</v>
      </c>
      <c r="H33" s="8">
        <v>93623000000</v>
      </c>
    </row>
    <row r="34" spans="1:9" x14ac:dyDescent="0.3">
      <c r="A34" s="3">
        <v>6001000</v>
      </c>
      <c r="B34" s="3">
        <v>4434</v>
      </c>
      <c r="C34" s="3">
        <v>33153000000</v>
      </c>
      <c r="D34" s="4">
        <v>1.8132630945775301</v>
      </c>
      <c r="F34" s="3">
        <v>6001000</v>
      </c>
      <c r="G34" s="8">
        <v>4434</v>
      </c>
      <c r="H34" s="8">
        <v>33153000000</v>
      </c>
    </row>
    <row r="35" spans="1:9" x14ac:dyDescent="0.3">
      <c r="A35" s="3">
        <v>10001000</v>
      </c>
      <c r="B35" s="3">
        <v>1286</v>
      </c>
      <c r="C35" s="3">
        <v>15297000000</v>
      </c>
      <c r="D35" s="4">
        <v>1.7816692595446337</v>
      </c>
      <c r="F35" s="3">
        <v>10001000</v>
      </c>
      <c r="G35" s="8">
        <v>1286</v>
      </c>
      <c r="H35" s="8">
        <v>15297000000</v>
      </c>
    </row>
    <row r="36" spans="1:9" x14ac:dyDescent="0.3">
      <c r="A36" s="3">
        <v>15001000</v>
      </c>
      <c r="B36" s="3">
        <v>450</v>
      </c>
      <c r="C36" s="3">
        <v>7695000000</v>
      </c>
      <c r="D36" s="4">
        <v>1.7583846470160416</v>
      </c>
      <c r="F36" s="3">
        <v>15001000</v>
      </c>
      <c r="G36" s="8">
        <v>450</v>
      </c>
      <c r="H36" s="8">
        <v>7695000000</v>
      </c>
    </row>
    <row r="37" spans="1:9" x14ac:dyDescent="0.3">
      <c r="A37" s="3">
        <v>20001000</v>
      </c>
      <c r="B37" s="3">
        <v>259</v>
      </c>
      <c r="C37" s="3">
        <v>6192000000</v>
      </c>
      <c r="D37" s="4">
        <v>1.793205794255742</v>
      </c>
      <c r="F37" s="3">
        <v>20001000</v>
      </c>
      <c r="G37" s="8">
        <v>259</v>
      </c>
      <c r="H37" s="8">
        <v>6192000000</v>
      </c>
    </row>
    <row r="38" spans="1:9" x14ac:dyDescent="0.3">
      <c r="A38" s="3">
        <v>30000000</v>
      </c>
      <c r="B38" s="3">
        <v>181</v>
      </c>
      <c r="C38" s="3">
        <v>9589000000</v>
      </c>
      <c r="D38" s="4">
        <v>1.7659300184162063</v>
      </c>
      <c r="F38" s="3">
        <v>30000000</v>
      </c>
      <c r="G38" s="8">
        <v>181</v>
      </c>
      <c r="H38" s="8">
        <v>9589000000</v>
      </c>
    </row>
    <row r="39" spans="1:9" x14ac:dyDescent="0.3">
      <c r="A39" s="1" t="s">
        <v>0</v>
      </c>
      <c r="B39" s="1" t="s">
        <v>10</v>
      </c>
      <c r="C39" s="1" t="s">
        <v>11</v>
      </c>
      <c r="D39" s="2" t="s">
        <v>3</v>
      </c>
      <c r="E39">
        <v>542000</v>
      </c>
      <c r="G39" s="7"/>
      <c r="H39" s="7"/>
    </row>
    <row r="40" spans="1:9" x14ac:dyDescent="0.3">
      <c r="A40" s="3">
        <v>271000</v>
      </c>
      <c r="B40" s="3"/>
      <c r="C40" s="3"/>
      <c r="D40" s="4"/>
      <c r="F40" s="3">
        <v>271000</v>
      </c>
      <c r="G40" s="7">
        <v>30818.374777911249</v>
      </c>
      <c r="H40" s="7">
        <v>9532527999.3670006</v>
      </c>
    </row>
    <row r="41" spans="1:9" x14ac:dyDescent="0.3">
      <c r="A41" s="3">
        <v>490000</v>
      </c>
      <c r="B41" s="3">
        <v>11028</v>
      </c>
      <c r="C41" s="3">
        <v>5973000000</v>
      </c>
      <c r="D41" s="4">
        <v>1.5887988360123189</v>
      </c>
      <c r="F41" s="3">
        <v>351000</v>
      </c>
      <c r="G41" s="7">
        <v>41131.561059120562</v>
      </c>
      <c r="H41" s="7">
        <v>18195845052.186363</v>
      </c>
    </row>
    <row r="42" spans="1:9" x14ac:dyDescent="0.3">
      <c r="A42" s="3">
        <v>601000</v>
      </c>
      <c r="B42" s="3">
        <v>8895</v>
      </c>
      <c r="C42" s="3">
        <v>6302000000</v>
      </c>
      <c r="D42" s="4">
        <v>1.6322948820152341</v>
      </c>
      <c r="F42" s="3">
        <v>601000</v>
      </c>
      <c r="G42" s="8">
        <v>8895</v>
      </c>
      <c r="H42" s="8">
        <v>6302000000</v>
      </c>
      <c r="I42" s="4"/>
    </row>
    <row r="43" spans="1:9" x14ac:dyDescent="0.3">
      <c r="A43" s="3">
        <v>901000</v>
      </c>
      <c r="B43" s="3">
        <v>2816</v>
      </c>
      <c r="C43" s="3">
        <v>3120000000</v>
      </c>
      <c r="D43" s="4">
        <v>1.7604004647856184</v>
      </c>
      <c r="F43" s="3">
        <v>901000</v>
      </c>
      <c r="G43" s="8">
        <v>2816</v>
      </c>
      <c r="H43" s="8">
        <v>3120000000</v>
      </c>
      <c r="I43" s="4"/>
    </row>
    <row r="44" spans="1:9" x14ac:dyDescent="0.3">
      <c r="A44" s="3">
        <v>1501000</v>
      </c>
      <c r="B44" s="3">
        <v>945</v>
      </c>
      <c r="C44" s="3">
        <v>1843000000</v>
      </c>
      <c r="D44" s="4">
        <v>1.8105576674373949</v>
      </c>
      <c r="F44" s="3">
        <v>1501000</v>
      </c>
      <c r="G44" s="8">
        <v>945</v>
      </c>
      <c r="H44" s="8">
        <v>1843000000</v>
      </c>
      <c r="I44" s="4"/>
    </row>
    <row r="45" spans="1:9" x14ac:dyDescent="0.3">
      <c r="A45" s="3">
        <v>3001000</v>
      </c>
      <c r="B45" s="3">
        <v>187</v>
      </c>
      <c r="C45" s="3">
        <v>730000000</v>
      </c>
      <c r="D45" s="4">
        <v>1.891886378010051</v>
      </c>
      <c r="F45" s="3">
        <v>3001000</v>
      </c>
      <c r="G45" s="8">
        <v>187</v>
      </c>
      <c r="H45" s="8">
        <v>730000000</v>
      </c>
      <c r="I45" s="4"/>
    </row>
    <row r="46" spans="1:9" x14ac:dyDescent="0.3">
      <c r="A46" s="3">
        <v>6001000</v>
      </c>
      <c r="B46" s="3">
        <v>39</v>
      </c>
      <c r="C46" s="3">
        <v>291000000</v>
      </c>
      <c r="D46" s="4">
        <v>1.899108769228117</v>
      </c>
      <c r="F46" s="3">
        <v>6001000</v>
      </c>
      <c r="G46" s="8">
        <v>39</v>
      </c>
      <c r="H46" s="8">
        <v>291000000</v>
      </c>
      <c r="I46" s="4"/>
    </row>
    <row r="47" spans="1:9" x14ac:dyDescent="0.3">
      <c r="A47" s="3">
        <v>10001000</v>
      </c>
      <c r="B47" s="3">
        <v>9</v>
      </c>
      <c r="C47" s="3">
        <v>105000000</v>
      </c>
      <c r="D47" s="4">
        <v>1.9471737036822636</v>
      </c>
      <c r="F47" s="3">
        <v>10001000</v>
      </c>
      <c r="G47" s="8">
        <v>9</v>
      </c>
      <c r="H47" s="8">
        <v>105000000</v>
      </c>
      <c r="I47" s="4"/>
    </row>
    <row r="48" spans="1:9" x14ac:dyDescent="0.3">
      <c r="A48" s="3">
        <v>15001000</v>
      </c>
      <c r="B48" s="3">
        <v>3</v>
      </c>
      <c r="C48" s="3">
        <v>52000000</v>
      </c>
      <c r="D48" s="4">
        <v>1.7665488967402174</v>
      </c>
      <c r="F48" s="3">
        <v>15001000</v>
      </c>
      <c r="G48" s="8">
        <v>3</v>
      </c>
      <c r="H48" s="8">
        <v>52000000</v>
      </c>
      <c r="I48" s="4"/>
    </row>
    <row r="49" spans="1:9" x14ac:dyDescent="0.3">
      <c r="A49" s="3">
        <v>20001000</v>
      </c>
      <c r="B49" s="3">
        <v>5</v>
      </c>
      <c r="C49" s="3">
        <v>117000000</v>
      </c>
      <c r="D49" s="4">
        <v>1.5213525038033813</v>
      </c>
      <c r="F49" s="3">
        <v>20001000</v>
      </c>
      <c r="G49" s="8">
        <v>5</v>
      </c>
      <c r="H49" s="8">
        <v>117000000</v>
      </c>
      <c r="I49" s="4"/>
    </row>
    <row r="50" spans="1:9" x14ac:dyDescent="0.3">
      <c r="A50" s="3">
        <v>30000000</v>
      </c>
      <c r="B50" s="3">
        <v>2</v>
      </c>
      <c r="C50" s="3">
        <v>96000000</v>
      </c>
      <c r="D50" s="4">
        <v>1.6</v>
      </c>
      <c r="F50" s="3">
        <v>30000000</v>
      </c>
      <c r="G50" s="8">
        <v>2</v>
      </c>
      <c r="H50" s="8">
        <v>96000000</v>
      </c>
      <c r="I50" s="4"/>
    </row>
    <row r="51" spans="1:9" x14ac:dyDescent="0.3">
      <c r="A51" s="1" t="s">
        <v>0</v>
      </c>
      <c r="B51" s="1" t="s">
        <v>12</v>
      </c>
      <c r="C51" s="1" t="s">
        <v>13</v>
      </c>
      <c r="D51" s="2" t="s">
        <v>3</v>
      </c>
      <c r="E51">
        <v>677500</v>
      </c>
      <c r="G51" s="7"/>
      <c r="H51" s="7"/>
    </row>
    <row r="52" spans="1:9" x14ac:dyDescent="0.3">
      <c r="A52" s="3">
        <v>271000</v>
      </c>
      <c r="B52" s="3"/>
      <c r="C52" s="3"/>
      <c r="D52" s="4"/>
      <c r="F52" s="3">
        <v>271000</v>
      </c>
      <c r="G52" s="7">
        <v>1478872.5769055909</v>
      </c>
      <c r="H52" s="7">
        <v>457434707327.67957</v>
      </c>
    </row>
    <row r="53" spans="1:9" x14ac:dyDescent="0.3">
      <c r="A53" s="3">
        <v>351000</v>
      </c>
      <c r="B53" s="3"/>
      <c r="C53" s="3"/>
      <c r="D53" s="4"/>
      <c r="F53" s="3">
        <v>351000</v>
      </c>
      <c r="G53" s="7">
        <v>1973768.5109614979</v>
      </c>
      <c r="H53" s="7">
        <v>873158836415.62659</v>
      </c>
    </row>
    <row r="54" spans="1:9" x14ac:dyDescent="0.3">
      <c r="A54" s="3">
        <v>601000</v>
      </c>
      <c r="B54" s="3">
        <v>420924</v>
      </c>
      <c r="C54" s="3">
        <v>308028000000</v>
      </c>
      <c r="D54" s="4">
        <v>1.7847566763714058</v>
      </c>
      <c r="F54" s="3">
        <v>601000</v>
      </c>
      <c r="G54" s="7">
        <v>426841.83271739667</v>
      </c>
      <c r="H54" s="7">
        <v>311214004875.31995</v>
      </c>
    </row>
    <row r="55" spans="1:9" x14ac:dyDescent="0.3">
      <c r="A55" s="3">
        <v>901000</v>
      </c>
      <c r="B55" s="3">
        <v>238661</v>
      </c>
      <c r="C55" s="3">
        <v>266034000000</v>
      </c>
      <c r="D55" s="4">
        <v>1.6768284038063588</v>
      </c>
      <c r="F55" s="3">
        <v>901000</v>
      </c>
      <c r="G55" s="8">
        <v>238661</v>
      </c>
      <c r="H55" s="8">
        <v>266034000000</v>
      </c>
    </row>
    <row r="56" spans="1:9" x14ac:dyDescent="0.3">
      <c r="A56" s="3">
        <v>1501000</v>
      </c>
      <c r="B56" s="3">
        <v>71546</v>
      </c>
      <c r="C56" s="3">
        <v>140694000000</v>
      </c>
      <c r="D56" s="4">
        <v>1.7161373276741623</v>
      </c>
      <c r="F56" s="3">
        <v>1501000</v>
      </c>
      <c r="G56" s="8">
        <v>71546</v>
      </c>
      <c r="H56" s="8">
        <v>140694000000</v>
      </c>
    </row>
    <row r="57" spans="1:9" x14ac:dyDescent="0.3">
      <c r="A57" s="3">
        <v>3001000</v>
      </c>
      <c r="B57" s="3">
        <v>14032</v>
      </c>
      <c r="C57" s="3">
        <v>55451000000</v>
      </c>
      <c r="D57" s="4">
        <v>1.7023058608716548</v>
      </c>
      <c r="F57" s="3">
        <v>3001000</v>
      </c>
      <c r="G57" s="8">
        <v>14032</v>
      </c>
      <c r="H57" s="8">
        <v>55451000000</v>
      </c>
    </row>
    <row r="58" spans="1:9" x14ac:dyDescent="0.3">
      <c r="A58" s="3">
        <v>6001000</v>
      </c>
      <c r="B58" s="3">
        <v>2263</v>
      </c>
      <c r="C58" s="3">
        <v>16836000000</v>
      </c>
      <c r="D58" s="4">
        <v>1.7008785805380846</v>
      </c>
      <c r="F58" s="3">
        <v>6001000</v>
      </c>
      <c r="G58" s="8">
        <v>2263</v>
      </c>
      <c r="H58" s="8">
        <v>16836000000</v>
      </c>
    </row>
    <row r="59" spans="1:9" x14ac:dyDescent="0.3">
      <c r="A59" s="3">
        <v>10001000</v>
      </c>
      <c r="B59" s="3">
        <v>567</v>
      </c>
      <c r="C59" s="3">
        <v>6775000000</v>
      </c>
      <c r="D59" s="4">
        <v>1.7004814176562801</v>
      </c>
      <c r="F59" s="3">
        <v>10001000</v>
      </c>
      <c r="G59" s="8">
        <v>567</v>
      </c>
      <c r="H59" s="8">
        <v>6775000000</v>
      </c>
    </row>
    <row r="60" spans="1:9" x14ac:dyDescent="0.3">
      <c r="A60" s="3">
        <v>15001000</v>
      </c>
      <c r="B60" s="3">
        <v>166</v>
      </c>
      <c r="C60" s="3">
        <v>2835000000</v>
      </c>
      <c r="D60" s="4">
        <v>1.6737113947582403</v>
      </c>
      <c r="F60" s="3">
        <v>15001000</v>
      </c>
      <c r="G60" s="8">
        <v>166</v>
      </c>
      <c r="H60" s="8">
        <v>2835000000</v>
      </c>
    </row>
    <row r="61" spans="1:9" x14ac:dyDescent="0.3">
      <c r="A61" s="3">
        <v>20001000</v>
      </c>
      <c r="B61" s="3">
        <v>124</v>
      </c>
      <c r="C61" s="3">
        <v>2958000000</v>
      </c>
      <c r="D61" s="4">
        <v>1.609759937535038</v>
      </c>
      <c r="F61" s="3">
        <v>20001000</v>
      </c>
      <c r="G61" s="8">
        <v>124</v>
      </c>
      <c r="H61" s="8">
        <v>2958000000</v>
      </c>
    </row>
    <row r="62" spans="1:9" x14ac:dyDescent="0.3">
      <c r="A62" s="3">
        <v>30000000</v>
      </c>
      <c r="B62" s="3">
        <v>64</v>
      </c>
      <c r="C62" s="3">
        <v>3095000000</v>
      </c>
      <c r="D62" s="4">
        <v>1.6119791666666667</v>
      </c>
      <c r="F62" s="3">
        <v>30000000</v>
      </c>
      <c r="G62" s="8">
        <v>64</v>
      </c>
      <c r="H62" s="8">
        <v>3095000000</v>
      </c>
    </row>
    <row r="63" spans="1:9" x14ac:dyDescent="0.3">
      <c r="A63" s="1" t="s">
        <v>0</v>
      </c>
      <c r="B63" s="1" t="s">
        <v>14</v>
      </c>
      <c r="C63" s="1" t="s">
        <v>15</v>
      </c>
      <c r="D63" s="2" t="s">
        <v>3</v>
      </c>
      <c r="E63">
        <v>813000</v>
      </c>
      <c r="G63" s="7"/>
      <c r="H63" s="7"/>
    </row>
    <row r="64" spans="1:9" x14ac:dyDescent="0.3">
      <c r="A64" s="3">
        <v>271000</v>
      </c>
      <c r="B64" s="3"/>
      <c r="C64" s="3"/>
      <c r="D64" s="4"/>
      <c r="F64" s="3">
        <v>271000</v>
      </c>
      <c r="G64" s="7">
        <v>990572.78429048252</v>
      </c>
      <c r="H64" s="7">
        <v>306397169536.2691</v>
      </c>
    </row>
    <row r="65" spans="1:8" x14ac:dyDescent="0.3">
      <c r="A65" s="3">
        <v>351000</v>
      </c>
      <c r="B65" s="3"/>
      <c r="C65" s="3"/>
      <c r="D65" s="4"/>
      <c r="F65" s="3">
        <v>351000</v>
      </c>
      <c r="G65" s="7">
        <v>1322062.0897163511</v>
      </c>
      <c r="H65" s="7">
        <v>584855918774.18457</v>
      </c>
    </row>
    <row r="66" spans="1:8" x14ac:dyDescent="0.3">
      <c r="A66" s="3">
        <v>710000</v>
      </c>
      <c r="B66" s="3">
        <v>142155</v>
      </c>
      <c r="C66" s="3">
        <v>113340000000</v>
      </c>
      <c r="D66" s="4">
        <v>1.8617161253619883</v>
      </c>
      <c r="F66" s="3">
        <v>601000</v>
      </c>
      <c r="G66" s="7">
        <v>285905.56704434456</v>
      </c>
      <c r="H66" s="7">
        <v>208456176775.27444</v>
      </c>
    </row>
    <row r="67" spans="1:8" x14ac:dyDescent="0.3">
      <c r="A67" s="3">
        <v>901000</v>
      </c>
      <c r="B67" s="3">
        <v>159859</v>
      </c>
      <c r="C67" s="3">
        <v>180069000000</v>
      </c>
      <c r="D67" s="4">
        <v>1.8134365545760909</v>
      </c>
      <c r="F67" s="3">
        <v>901000</v>
      </c>
      <c r="G67" s="8">
        <v>159859</v>
      </c>
      <c r="H67" s="8">
        <v>180069000000</v>
      </c>
    </row>
    <row r="68" spans="1:8" x14ac:dyDescent="0.3">
      <c r="A68" s="3">
        <v>1501000</v>
      </c>
      <c r="B68" s="3">
        <v>62023</v>
      </c>
      <c r="C68" s="3">
        <v>123604000000</v>
      </c>
      <c r="D68" s="4">
        <v>1.7721916742190928</v>
      </c>
      <c r="F68" s="3">
        <v>1501000</v>
      </c>
      <c r="G68" s="8">
        <v>62023</v>
      </c>
      <c r="H68" s="8">
        <v>123604000000</v>
      </c>
    </row>
    <row r="69" spans="1:8" x14ac:dyDescent="0.3">
      <c r="A69" s="3">
        <v>3001000</v>
      </c>
      <c r="B69" s="3">
        <v>13918</v>
      </c>
      <c r="C69" s="3">
        <v>55214000000</v>
      </c>
      <c r="D69" s="4">
        <v>1.6958440719349297</v>
      </c>
      <c r="F69" s="3">
        <v>3001000</v>
      </c>
      <c r="G69" s="8">
        <v>13918</v>
      </c>
      <c r="H69" s="8">
        <v>55214000000</v>
      </c>
    </row>
    <row r="70" spans="1:8" x14ac:dyDescent="0.3">
      <c r="A70" s="3">
        <v>6001000</v>
      </c>
      <c r="B70" s="3">
        <v>2254</v>
      </c>
      <c r="C70" s="3">
        <v>16706000000</v>
      </c>
      <c r="D70" s="4">
        <v>1.6830154016144352</v>
      </c>
      <c r="F70" s="3">
        <v>6001000</v>
      </c>
      <c r="G70" s="8">
        <v>2254</v>
      </c>
      <c r="H70" s="8">
        <v>16706000000</v>
      </c>
    </row>
    <row r="71" spans="1:8" x14ac:dyDescent="0.3">
      <c r="A71" s="3">
        <v>10001000</v>
      </c>
      <c r="B71" s="3">
        <v>542</v>
      </c>
      <c r="C71" s="3">
        <v>6531000000</v>
      </c>
      <c r="D71" s="4">
        <v>1.7118797969565733</v>
      </c>
      <c r="F71" s="3">
        <v>10001000</v>
      </c>
      <c r="G71" s="8">
        <v>542</v>
      </c>
      <c r="H71" s="8">
        <v>6531000000</v>
      </c>
    </row>
    <row r="72" spans="1:8" x14ac:dyDescent="0.3">
      <c r="A72" s="3">
        <v>15001000</v>
      </c>
      <c r="B72" s="3">
        <v>141</v>
      </c>
      <c r="C72" s="3">
        <v>2435000000</v>
      </c>
      <c r="D72" s="4">
        <v>1.7120353970171458</v>
      </c>
      <c r="F72" s="3">
        <v>15001000</v>
      </c>
      <c r="G72" s="8">
        <v>141</v>
      </c>
      <c r="H72" s="8">
        <v>2435000000</v>
      </c>
    </row>
    <row r="73" spans="1:8" x14ac:dyDescent="0.3">
      <c r="A73" s="3">
        <v>20001000</v>
      </c>
      <c r="B73" s="3">
        <v>124</v>
      </c>
      <c r="C73" s="3">
        <v>2957000000</v>
      </c>
      <c r="D73" s="4">
        <v>1.6135304345893817</v>
      </c>
      <c r="F73" s="3">
        <v>20001000</v>
      </c>
      <c r="G73" s="8">
        <v>124</v>
      </c>
      <c r="H73" s="8">
        <v>2957000000</v>
      </c>
    </row>
    <row r="74" spans="1:8" x14ac:dyDescent="0.3">
      <c r="A74" s="3">
        <v>30000000</v>
      </c>
      <c r="B74" s="3">
        <v>56</v>
      </c>
      <c r="C74" s="3">
        <v>2852000000</v>
      </c>
      <c r="D74" s="4">
        <v>1.6976190476190476</v>
      </c>
      <c r="F74" s="3">
        <v>30000000</v>
      </c>
      <c r="G74" s="8">
        <v>56</v>
      </c>
      <c r="H74" s="8">
        <v>2852000000</v>
      </c>
    </row>
    <row r="75" spans="1:8" x14ac:dyDescent="0.3">
      <c r="A75" s="1" t="s">
        <v>0</v>
      </c>
      <c r="B75" s="1" t="s">
        <v>16</v>
      </c>
      <c r="C75" s="1" t="s">
        <v>17</v>
      </c>
      <c r="D75" s="2" t="s">
        <v>3</v>
      </c>
      <c r="E75">
        <v>948500</v>
      </c>
      <c r="G75" s="7"/>
      <c r="H75" s="7"/>
    </row>
    <row r="76" spans="1:8" x14ac:dyDescent="0.3">
      <c r="A76" s="3">
        <v>271000</v>
      </c>
      <c r="B76" s="3"/>
      <c r="C76" s="3"/>
      <c r="D76" s="4"/>
      <c r="F76" s="3">
        <v>271000</v>
      </c>
      <c r="G76" s="7">
        <v>542153.4549364706</v>
      </c>
      <c r="H76" s="7">
        <v>167695182707.67603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723581.89216115396</v>
      </c>
      <c r="H77" s="7">
        <v>320099302173.5238</v>
      </c>
    </row>
    <row r="78" spans="1:8" x14ac:dyDescent="0.3">
      <c r="A78" s="3">
        <v>820000</v>
      </c>
      <c r="B78" s="3">
        <v>22155</v>
      </c>
      <c r="C78" s="3">
        <v>19050000000</v>
      </c>
      <c r="D78" s="4">
        <v>1.9814273894706946</v>
      </c>
      <c r="F78" s="3">
        <v>601000</v>
      </c>
      <c r="G78" s="7">
        <v>156479.86035643745</v>
      </c>
      <c r="H78" s="7">
        <v>114090794976.27438</v>
      </c>
    </row>
    <row r="79" spans="1:8" x14ac:dyDescent="0.3">
      <c r="A79" s="3">
        <v>901000</v>
      </c>
      <c r="B79" s="3">
        <v>73301</v>
      </c>
      <c r="C79" s="3">
        <v>82970000000</v>
      </c>
      <c r="D79" s="4">
        <v>1.9622320390147179</v>
      </c>
      <c r="F79" s="3">
        <v>901000</v>
      </c>
      <c r="G79" s="7">
        <v>87492.923818583426</v>
      </c>
      <c r="H79" s="7">
        <v>98554121438.821075</v>
      </c>
    </row>
    <row r="80" spans="1:8" x14ac:dyDescent="0.3">
      <c r="A80" s="3">
        <v>1501000</v>
      </c>
      <c r="B80" s="3">
        <v>33946</v>
      </c>
      <c r="C80" s="3">
        <v>68334000000</v>
      </c>
      <c r="D80" s="4">
        <v>1.8674849361855503</v>
      </c>
      <c r="F80" s="3">
        <v>1501000</v>
      </c>
      <c r="G80" s="8">
        <v>33946</v>
      </c>
      <c r="H80" s="8">
        <v>68334000000</v>
      </c>
    </row>
    <row r="81" spans="1:8" x14ac:dyDescent="0.3">
      <c r="A81" s="3">
        <v>3001000</v>
      </c>
      <c r="B81" s="3">
        <v>8875</v>
      </c>
      <c r="C81" s="3">
        <v>35306000000</v>
      </c>
      <c r="D81" s="4">
        <v>1.7394766512580402</v>
      </c>
      <c r="F81" s="3">
        <v>3001000</v>
      </c>
      <c r="G81" s="8">
        <v>8875</v>
      </c>
      <c r="H81" s="8">
        <v>35306000000</v>
      </c>
    </row>
    <row r="82" spans="1:8" x14ac:dyDescent="0.3">
      <c r="A82" s="3">
        <v>6001000</v>
      </c>
      <c r="B82" s="3">
        <v>1590</v>
      </c>
      <c r="C82" s="3">
        <v>11916000000</v>
      </c>
      <c r="D82" s="4">
        <v>1.6969256437149414</v>
      </c>
      <c r="F82" s="3">
        <v>6001000</v>
      </c>
      <c r="G82" s="8">
        <v>1590</v>
      </c>
      <c r="H82" s="8">
        <v>11916000000</v>
      </c>
    </row>
    <row r="83" spans="1:8" x14ac:dyDescent="0.3">
      <c r="A83" s="3">
        <v>10001000</v>
      </c>
      <c r="B83" s="3">
        <v>397</v>
      </c>
      <c r="C83" s="3">
        <v>4704000000</v>
      </c>
      <c r="D83" s="4">
        <v>1.6957099852613786</v>
      </c>
      <c r="F83" s="3">
        <v>10001000</v>
      </c>
      <c r="G83" s="8">
        <v>397</v>
      </c>
      <c r="H83" s="8">
        <v>4704000000</v>
      </c>
    </row>
    <row r="84" spans="1:8" x14ac:dyDescent="0.3">
      <c r="A84" s="3">
        <v>15001000</v>
      </c>
      <c r="B84" s="3">
        <v>111</v>
      </c>
      <c r="C84" s="3">
        <v>1904000000</v>
      </c>
      <c r="D84" s="4">
        <v>1.7084331130061414</v>
      </c>
      <c r="F84" s="3">
        <v>15001000</v>
      </c>
      <c r="G84" s="8">
        <v>111</v>
      </c>
      <c r="H84" s="8">
        <v>1904000000</v>
      </c>
    </row>
    <row r="85" spans="1:8" x14ac:dyDescent="0.3">
      <c r="A85" s="3">
        <v>20001000</v>
      </c>
      <c r="B85" s="3">
        <v>72</v>
      </c>
      <c r="C85" s="3">
        <v>1714000000</v>
      </c>
      <c r="D85" s="4">
        <v>1.6637379513138164</v>
      </c>
      <c r="F85" s="3">
        <v>20001000</v>
      </c>
      <c r="G85" s="8">
        <v>72</v>
      </c>
      <c r="H85" s="8">
        <v>1714000000</v>
      </c>
    </row>
    <row r="86" spans="1:8" x14ac:dyDescent="0.3">
      <c r="A86" s="3">
        <v>30000000</v>
      </c>
      <c r="B86" s="3">
        <v>51</v>
      </c>
      <c r="C86" s="3">
        <v>2379000000</v>
      </c>
      <c r="D86" s="4">
        <v>1.5549019607843138</v>
      </c>
      <c r="F86" s="3">
        <v>30000000</v>
      </c>
      <c r="G86" s="8">
        <v>51</v>
      </c>
      <c r="H86" s="8">
        <v>2379000000</v>
      </c>
    </row>
    <row r="87" spans="1:8" x14ac:dyDescent="0.3">
      <c r="A87" s="1" t="s">
        <v>0</v>
      </c>
      <c r="B87" s="1" t="s">
        <v>18</v>
      </c>
      <c r="C87" s="1" t="s">
        <v>19</v>
      </c>
      <c r="D87" s="2" t="s">
        <v>3</v>
      </c>
      <c r="E87">
        <v>1084000</v>
      </c>
      <c r="G87" s="7"/>
      <c r="H87" s="7"/>
    </row>
    <row r="88" spans="1:8" x14ac:dyDescent="0.3">
      <c r="A88" s="3">
        <v>271000</v>
      </c>
      <c r="B88" s="3"/>
      <c r="C88" s="3"/>
      <c r="D88" s="4"/>
      <c r="F88" s="3">
        <v>271000</v>
      </c>
      <c r="G88" s="7">
        <v>244884.19620988937</v>
      </c>
      <c r="H88" s="7">
        <v>75745897497.696243</v>
      </c>
    </row>
    <row r="89" spans="1:8" x14ac:dyDescent="0.3">
      <c r="A89" s="3">
        <v>351000</v>
      </c>
      <c r="B89" s="3"/>
      <c r="C89" s="3"/>
      <c r="D89" s="4"/>
      <c r="F89" s="3">
        <v>351000</v>
      </c>
      <c r="G89" s="7">
        <v>326833.2396307952</v>
      </c>
      <c r="H89" s="7">
        <v>144585005603.80136</v>
      </c>
    </row>
    <row r="90" spans="1:8" x14ac:dyDescent="0.3">
      <c r="A90" s="3">
        <v>601000</v>
      </c>
      <c r="B90" s="3"/>
      <c r="C90" s="3"/>
      <c r="D90" s="4"/>
      <c r="F90" s="3">
        <v>601000</v>
      </c>
      <c r="G90" s="7">
        <v>70680.071255678296</v>
      </c>
      <c r="H90" s="7">
        <v>51533440151.158165</v>
      </c>
    </row>
    <row r="91" spans="1:8" x14ac:dyDescent="0.3">
      <c r="A91" s="3">
        <v>930000</v>
      </c>
      <c r="B91" s="3">
        <v>27230</v>
      </c>
      <c r="C91" s="3">
        <v>31471000000</v>
      </c>
      <c r="D91" s="4">
        <v>2.0621438162299426</v>
      </c>
      <c r="F91" s="3">
        <v>901000</v>
      </c>
      <c r="G91" s="7">
        <v>39519.501588120533</v>
      </c>
      <c r="H91" s="7">
        <v>44515711542.492294</v>
      </c>
    </row>
    <row r="92" spans="1:8" x14ac:dyDescent="0.3">
      <c r="A92" s="3">
        <v>1501000</v>
      </c>
      <c r="B92" s="3">
        <v>15333</v>
      </c>
      <c r="C92" s="3">
        <v>31138000000</v>
      </c>
      <c r="D92" s="4">
        <v>1.9343904215867869</v>
      </c>
      <c r="F92" s="3">
        <v>1501000</v>
      </c>
      <c r="G92" s="8">
        <v>15333</v>
      </c>
      <c r="H92" s="8">
        <v>31138000000</v>
      </c>
    </row>
    <row r="93" spans="1:8" x14ac:dyDescent="0.3">
      <c r="A93" s="3">
        <v>3001000</v>
      </c>
      <c r="B93" s="3">
        <v>4528</v>
      </c>
      <c r="C93" s="3">
        <v>18153000000</v>
      </c>
      <c r="D93" s="4">
        <v>1.7473480624798146</v>
      </c>
      <c r="F93" s="3">
        <v>3001000</v>
      </c>
      <c r="G93" s="8">
        <v>4528</v>
      </c>
      <c r="H93" s="8">
        <v>18153000000</v>
      </c>
    </row>
    <row r="94" spans="1:8" x14ac:dyDescent="0.3">
      <c r="A94" s="3">
        <v>6001000</v>
      </c>
      <c r="B94" s="3">
        <v>863</v>
      </c>
      <c r="C94" s="3">
        <v>6416000000</v>
      </c>
      <c r="D94" s="4">
        <v>1.6567266800071137</v>
      </c>
      <c r="F94" s="3">
        <v>6001000</v>
      </c>
      <c r="G94" s="8">
        <v>863</v>
      </c>
      <c r="H94" s="8">
        <v>6416000000</v>
      </c>
    </row>
    <row r="95" spans="1:8" x14ac:dyDescent="0.3">
      <c r="A95" s="3">
        <v>10001000</v>
      </c>
      <c r="B95" s="3">
        <v>199</v>
      </c>
      <c r="C95" s="3">
        <v>2375000000</v>
      </c>
      <c r="D95" s="4">
        <v>1.6557977229799956</v>
      </c>
      <c r="F95" s="3">
        <v>10001000</v>
      </c>
      <c r="G95" s="8">
        <v>199</v>
      </c>
      <c r="H95" s="8">
        <v>2375000000</v>
      </c>
    </row>
    <row r="96" spans="1:8" x14ac:dyDescent="0.3">
      <c r="A96" s="3">
        <v>15001000</v>
      </c>
      <c r="B96" s="3">
        <v>72</v>
      </c>
      <c r="C96" s="3">
        <v>1246000000</v>
      </c>
      <c r="D96" s="4">
        <v>1.5832277848143457</v>
      </c>
      <c r="F96" s="3">
        <v>15001000</v>
      </c>
      <c r="G96" s="8">
        <v>72</v>
      </c>
      <c r="H96" s="8">
        <v>1246000000</v>
      </c>
    </row>
    <row r="97" spans="1:8" x14ac:dyDescent="0.3">
      <c r="A97" s="3">
        <v>20001000</v>
      </c>
      <c r="B97" s="3">
        <v>35</v>
      </c>
      <c r="C97" s="3">
        <v>851000000</v>
      </c>
      <c r="D97" s="4">
        <v>1.6017056290042642</v>
      </c>
      <c r="F97" s="3">
        <v>20001000</v>
      </c>
      <c r="G97" s="8">
        <v>35</v>
      </c>
      <c r="H97" s="8">
        <v>851000000</v>
      </c>
    </row>
    <row r="98" spans="1:8" x14ac:dyDescent="0.3">
      <c r="A98" s="3">
        <v>30000000</v>
      </c>
      <c r="B98" s="3">
        <v>21</v>
      </c>
      <c r="C98" s="3">
        <v>943000000</v>
      </c>
      <c r="D98" s="4">
        <v>1.4968253968253968</v>
      </c>
      <c r="F98" s="3">
        <v>30000000</v>
      </c>
      <c r="G98" s="8">
        <v>21</v>
      </c>
      <c r="H98" s="8">
        <v>943000000</v>
      </c>
    </row>
    <row r="99" spans="1:8" x14ac:dyDescent="0.3">
      <c r="A99" s="1" t="s">
        <v>0</v>
      </c>
      <c r="B99" s="1" t="s">
        <v>20</v>
      </c>
      <c r="C99" s="1" t="s">
        <v>21</v>
      </c>
      <c r="D99" s="2" t="s">
        <v>3</v>
      </c>
      <c r="E99">
        <v>1219500</v>
      </c>
      <c r="G99" s="7"/>
      <c r="H99" s="7"/>
    </row>
    <row r="100" spans="1:8" x14ac:dyDescent="0.3">
      <c r="A100" s="3">
        <v>271000</v>
      </c>
      <c r="B100" s="3"/>
      <c r="C100" s="3"/>
      <c r="D100" s="4"/>
      <c r="F100" s="3">
        <v>271000</v>
      </c>
      <c r="G100" s="7">
        <v>108028.22038503176</v>
      </c>
      <c r="H100" s="7">
        <v>33414547099.355473</v>
      </c>
    </row>
    <row r="101" spans="1:8" x14ac:dyDescent="0.3">
      <c r="A101" s="3">
        <v>351000</v>
      </c>
      <c r="B101" s="3"/>
      <c r="C101" s="3"/>
      <c r="D101" s="4"/>
      <c r="F101" s="3">
        <v>351000</v>
      </c>
      <c r="G101" s="7">
        <v>144179.22343068538</v>
      </c>
      <c r="H101" s="7">
        <v>63782232955.332458</v>
      </c>
    </row>
    <row r="102" spans="1:8" x14ac:dyDescent="0.3">
      <c r="A102" s="3">
        <v>601000</v>
      </c>
      <c r="B102" s="3"/>
      <c r="C102" s="3"/>
      <c r="D102" s="4"/>
      <c r="F102" s="3">
        <v>601000</v>
      </c>
      <c r="G102" s="7">
        <v>31179.808385404554</v>
      </c>
      <c r="H102" s="7">
        <v>22733463065.44276</v>
      </c>
    </row>
    <row r="103" spans="1:8" x14ac:dyDescent="0.3">
      <c r="A103" s="3">
        <v>1040000</v>
      </c>
      <c r="B103" s="3">
        <v>7715</v>
      </c>
      <c r="C103" s="3">
        <v>9505000000</v>
      </c>
      <c r="D103" s="4">
        <v>2.1615689637642399</v>
      </c>
      <c r="F103" s="3">
        <v>901000</v>
      </c>
      <c r="G103" s="7">
        <v>17433.633910001128</v>
      </c>
      <c r="H103" s="7">
        <v>19637662093.094494</v>
      </c>
    </row>
    <row r="104" spans="1:8" x14ac:dyDescent="0.3">
      <c r="A104" s="3">
        <v>1501000</v>
      </c>
      <c r="B104" s="3">
        <v>6764</v>
      </c>
      <c r="C104" s="3">
        <v>13880000000</v>
      </c>
      <c r="D104" s="4">
        <v>2.0368415687635042</v>
      </c>
      <c r="F104" s="3">
        <v>1501000</v>
      </c>
      <c r="G104" s="8">
        <v>6764</v>
      </c>
      <c r="H104" s="8">
        <v>13880000000</v>
      </c>
    </row>
    <row r="105" spans="1:8" x14ac:dyDescent="0.3">
      <c r="A105" s="3">
        <v>3001000</v>
      </c>
      <c r="B105" s="3">
        <v>2256</v>
      </c>
      <c r="C105" s="3">
        <v>9091000000</v>
      </c>
      <c r="D105" s="4">
        <v>1.7941772090115524</v>
      </c>
      <c r="F105" s="3">
        <v>3001000</v>
      </c>
      <c r="G105" s="8">
        <v>2256</v>
      </c>
      <c r="H105" s="8">
        <v>9091000000</v>
      </c>
    </row>
    <row r="106" spans="1:8" x14ac:dyDescent="0.3">
      <c r="A106" s="3">
        <v>6001000</v>
      </c>
      <c r="B106" s="3">
        <v>481</v>
      </c>
      <c r="C106" s="3">
        <v>3564000000</v>
      </c>
      <c r="D106" s="4">
        <v>1.6618851812986122</v>
      </c>
      <c r="F106" s="3">
        <v>6001000</v>
      </c>
      <c r="G106" s="8">
        <v>481</v>
      </c>
      <c r="H106" s="8">
        <v>3564000000</v>
      </c>
    </row>
    <row r="107" spans="1:8" x14ac:dyDescent="0.3">
      <c r="A107" s="3">
        <v>10001000</v>
      </c>
      <c r="B107" s="3">
        <v>120</v>
      </c>
      <c r="C107" s="3">
        <v>1425000000</v>
      </c>
      <c r="D107" s="4">
        <v>1.6636174220415796</v>
      </c>
      <c r="F107" s="3">
        <v>10001000</v>
      </c>
      <c r="G107" s="8">
        <v>120</v>
      </c>
      <c r="H107" s="8">
        <v>1425000000</v>
      </c>
    </row>
    <row r="108" spans="1:8" x14ac:dyDescent="0.3">
      <c r="A108" s="3">
        <v>15001000</v>
      </c>
      <c r="B108" s="3">
        <v>30</v>
      </c>
      <c r="C108" s="3">
        <v>512000000</v>
      </c>
      <c r="D108" s="4">
        <v>1.6952715972781303</v>
      </c>
      <c r="F108" s="3">
        <v>15001000</v>
      </c>
      <c r="G108" s="8">
        <v>30</v>
      </c>
      <c r="H108" s="8">
        <v>512000000</v>
      </c>
    </row>
    <row r="109" spans="1:8" x14ac:dyDescent="0.3">
      <c r="A109" s="3">
        <v>20001000</v>
      </c>
      <c r="B109" s="3">
        <v>22</v>
      </c>
      <c r="C109" s="3">
        <v>529000000</v>
      </c>
      <c r="D109" s="4">
        <v>1.6299185040747963</v>
      </c>
      <c r="F109" s="3">
        <v>20001000</v>
      </c>
      <c r="G109" s="8">
        <v>22</v>
      </c>
      <c r="H109" s="8">
        <v>529000000</v>
      </c>
    </row>
    <row r="110" spans="1:8" x14ac:dyDescent="0.3">
      <c r="A110" s="3">
        <v>30000000</v>
      </c>
      <c r="B110" s="3">
        <v>13</v>
      </c>
      <c r="C110" s="3">
        <v>612000000</v>
      </c>
      <c r="D110" s="4">
        <v>1.5692307692307694</v>
      </c>
      <c r="F110" s="3">
        <v>30000000</v>
      </c>
      <c r="G110" s="8">
        <v>13</v>
      </c>
      <c r="H110" s="8">
        <v>612000000</v>
      </c>
    </row>
    <row r="111" spans="1:8" x14ac:dyDescent="0.3">
      <c r="A111" s="1" t="s">
        <v>0</v>
      </c>
      <c r="B111" s="1" t="s">
        <v>22</v>
      </c>
      <c r="C111" s="1" t="s">
        <v>23</v>
      </c>
      <c r="D111" s="2" t="s">
        <v>3</v>
      </c>
      <c r="E111">
        <v>1355000</v>
      </c>
      <c r="G111" s="7"/>
      <c r="H111" s="7"/>
    </row>
    <row r="112" spans="1:8" x14ac:dyDescent="0.3">
      <c r="A112" s="3">
        <v>271000</v>
      </c>
      <c r="B112" s="3"/>
      <c r="C112" s="3"/>
      <c r="D112" s="4"/>
      <c r="F112" s="3">
        <v>271000</v>
      </c>
      <c r="G112" s="7">
        <v>48983.227664236016</v>
      </c>
      <c r="H112" s="7">
        <v>15151155522.430992</v>
      </c>
    </row>
    <row r="113" spans="1:8" x14ac:dyDescent="0.3">
      <c r="A113" s="3">
        <v>351000</v>
      </c>
      <c r="B113" s="3"/>
      <c r="C113" s="3"/>
      <c r="D113" s="4"/>
      <c r="F113" s="3">
        <v>351000</v>
      </c>
      <c r="G113" s="7">
        <v>65375.174196024847</v>
      </c>
      <c r="H113" s="7">
        <v>28920772985.512218</v>
      </c>
    </row>
    <row r="114" spans="1:8" x14ac:dyDescent="0.3">
      <c r="A114" s="3">
        <v>601000</v>
      </c>
      <c r="B114" s="3"/>
      <c r="C114" s="3"/>
      <c r="D114" s="4"/>
      <c r="F114" s="3">
        <v>601000</v>
      </c>
      <c r="G114" s="7">
        <v>14137.858119165548</v>
      </c>
      <c r="H114" s="7">
        <v>10308032410.069921</v>
      </c>
    </row>
    <row r="115" spans="1:8" x14ac:dyDescent="0.3">
      <c r="A115" s="3">
        <v>1150000</v>
      </c>
      <c r="B115" s="3">
        <v>2212</v>
      </c>
      <c r="C115" s="3">
        <v>2900000000</v>
      </c>
      <c r="D115" s="4">
        <v>2.2150287810162768</v>
      </c>
      <c r="F115" s="3">
        <v>901000</v>
      </c>
      <c r="G115" s="7">
        <v>7904.9312835561004</v>
      </c>
      <c r="H115" s="7">
        <v>8904303613.1757565</v>
      </c>
    </row>
    <row r="116" spans="1:8" x14ac:dyDescent="0.3">
      <c r="A116" s="3">
        <v>1501000</v>
      </c>
      <c r="B116" s="3">
        <v>3067</v>
      </c>
      <c r="C116" s="3">
        <v>6290000000</v>
      </c>
      <c r="D116" s="4">
        <v>2.1064608612984599</v>
      </c>
      <c r="F116" s="3">
        <v>1501000</v>
      </c>
      <c r="G116" s="8">
        <v>3067</v>
      </c>
      <c r="H116" s="8">
        <v>6290000000</v>
      </c>
    </row>
    <row r="117" spans="1:8" x14ac:dyDescent="0.3">
      <c r="A117" s="3">
        <v>3001000</v>
      </c>
      <c r="B117" s="3">
        <v>1059</v>
      </c>
      <c r="C117" s="3">
        <v>4285000000</v>
      </c>
      <c r="D117" s="4">
        <v>1.8745257967758637</v>
      </c>
      <c r="F117" s="3">
        <v>3001000</v>
      </c>
      <c r="G117" s="8">
        <v>1059</v>
      </c>
      <c r="H117" s="8">
        <v>4285000000</v>
      </c>
    </row>
    <row r="118" spans="1:8" x14ac:dyDescent="0.3">
      <c r="A118" s="3">
        <v>6001000</v>
      </c>
      <c r="B118" s="3">
        <v>230</v>
      </c>
      <c r="C118" s="3">
        <v>1729000000</v>
      </c>
      <c r="D118" s="4">
        <v>1.7975399161868084</v>
      </c>
      <c r="F118" s="3">
        <v>6001000</v>
      </c>
      <c r="G118" s="8">
        <v>230</v>
      </c>
      <c r="H118" s="8">
        <v>1729000000</v>
      </c>
    </row>
    <row r="119" spans="1:8" x14ac:dyDescent="0.3">
      <c r="A119" s="3">
        <v>10001000</v>
      </c>
      <c r="B119" s="3">
        <v>56</v>
      </c>
      <c r="C119" s="3">
        <v>679000000</v>
      </c>
      <c r="D119" s="4">
        <v>1.878535550700249</v>
      </c>
      <c r="F119" s="3">
        <v>10001000</v>
      </c>
      <c r="G119" s="8">
        <v>56</v>
      </c>
      <c r="H119" s="8">
        <v>679000000</v>
      </c>
    </row>
    <row r="120" spans="1:8" x14ac:dyDescent="0.3">
      <c r="A120" s="3">
        <v>15001000</v>
      </c>
      <c r="B120" s="3">
        <v>16</v>
      </c>
      <c r="C120" s="3">
        <v>269000000</v>
      </c>
      <c r="D120" s="4">
        <v>1.9068904178317938</v>
      </c>
      <c r="F120" s="3">
        <v>15001000</v>
      </c>
      <c r="G120" s="8">
        <v>16</v>
      </c>
      <c r="H120" s="8">
        <v>269000000</v>
      </c>
    </row>
    <row r="121" spans="1:8" x14ac:dyDescent="0.3">
      <c r="A121" s="3">
        <v>20001000</v>
      </c>
      <c r="B121" s="3">
        <v>13</v>
      </c>
      <c r="C121" s="3">
        <v>318000000</v>
      </c>
      <c r="D121" s="4">
        <v>1.8589979591929493</v>
      </c>
      <c r="F121" s="3">
        <v>20001000</v>
      </c>
      <c r="G121" s="8">
        <v>13</v>
      </c>
      <c r="H121" s="8">
        <v>318000000</v>
      </c>
    </row>
    <row r="122" spans="1:8" x14ac:dyDescent="0.3">
      <c r="A122" s="3">
        <v>30000000</v>
      </c>
      <c r="B122" s="3">
        <v>9</v>
      </c>
      <c r="C122" s="3">
        <v>500000000</v>
      </c>
      <c r="D122" s="4">
        <v>1.8518518518518516</v>
      </c>
      <c r="F122" s="3">
        <v>30000000</v>
      </c>
      <c r="G122" s="8">
        <v>9</v>
      </c>
      <c r="H122" s="8">
        <v>500000000</v>
      </c>
    </row>
    <row r="123" spans="1:8" x14ac:dyDescent="0.3">
      <c r="A123" s="1" t="s">
        <v>0</v>
      </c>
      <c r="B123" s="1" t="s">
        <v>24</v>
      </c>
      <c r="C123" s="1" t="s">
        <v>25</v>
      </c>
      <c r="D123" s="2" t="s">
        <v>3</v>
      </c>
      <c r="E123">
        <v>1490500</v>
      </c>
      <c r="G123" s="7"/>
      <c r="H123" s="7"/>
    </row>
    <row r="124" spans="1:8" x14ac:dyDescent="0.3">
      <c r="A124" s="3">
        <v>271000</v>
      </c>
      <c r="B124" s="3"/>
      <c r="C124" s="3"/>
      <c r="D124" s="4"/>
      <c r="F124" s="3">
        <v>271000</v>
      </c>
      <c r="G124" s="7">
        <v>20570.719671188781</v>
      </c>
      <c r="H124" s="7">
        <v>6362793711.4089079</v>
      </c>
    </row>
    <row r="125" spans="1:8" x14ac:dyDescent="0.3">
      <c r="A125" s="3">
        <v>351000</v>
      </c>
      <c r="B125" s="3"/>
      <c r="C125" s="3"/>
      <c r="D125" s="4"/>
      <c r="F125" s="3">
        <v>351000</v>
      </c>
      <c r="G125" s="7">
        <v>27454.588967877407</v>
      </c>
      <c r="H125" s="7">
        <v>12145404501.251953</v>
      </c>
    </row>
    <row r="126" spans="1:8" x14ac:dyDescent="0.3">
      <c r="A126" s="3">
        <v>601000</v>
      </c>
      <c r="B126" s="3"/>
      <c r="C126" s="3"/>
      <c r="D126" s="4"/>
      <c r="F126" s="3">
        <v>601000</v>
      </c>
      <c r="G126" s="7">
        <v>5937.2550562390697</v>
      </c>
      <c r="H126" s="7">
        <v>4328903079.2859659</v>
      </c>
    </row>
    <row r="127" spans="1:8" x14ac:dyDescent="0.3">
      <c r="A127" s="3">
        <v>1260000</v>
      </c>
      <c r="B127" s="3">
        <v>525</v>
      </c>
      <c r="C127" s="3">
        <v>718000000</v>
      </c>
      <c r="D127" s="4">
        <v>2.1661540058923543</v>
      </c>
      <c r="F127" s="3">
        <v>901000</v>
      </c>
      <c r="G127" s="7">
        <v>3319.7103010173646</v>
      </c>
      <c r="H127" s="7">
        <v>3739401060.8967638</v>
      </c>
    </row>
    <row r="128" spans="1:8" x14ac:dyDescent="0.3">
      <c r="A128" s="3">
        <v>1501000</v>
      </c>
      <c r="B128" s="3">
        <v>1288</v>
      </c>
      <c r="C128" s="3">
        <v>2648000000</v>
      </c>
      <c r="D128" s="4">
        <v>2.0662955565628467</v>
      </c>
      <c r="F128" s="3">
        <v>1501000</v>
      </c>
      <c r="G128" s="8">
        <v>1288</v>
      </c>
      <c r="H128" s="8">
        <v>2648000000</v>
      </c>
    </row>
    <row r="129" spans="1:8" x14ac:dyDescent="0.3">
      <c r="A129" s="3">
        <v>3001000</v>
      </c>
      <c r="B129" s="3">
        <v>499</v>
      </c>
      <c r="C129" s="3">
        <v>2017000000</v>
      </c>
      <c r="D129" s="4">
        <v>1.7424418295533926</v>
      </c>
      <c r="F129" s="3">
        <v>3001000</v>
      </c>
      <c r="G129" s="8">
        <v>499</v>
      </c>
      <c r="H129" s="8">
        <v>2017000000</v>
      </c>
    </row>
    <row r="130" spans="1:8" x14ac:dyDescent="0.3">
      <c r="A130" s="3">
        <v>6001000</v>
      </c>
      <c r="B130" s="3">
        <v>90</v>
      </c>
      <c r="C130" s="3">
        <v>673000000</v>
      </c>
      <c r="D130" s="4">
        <v>1.607940965063037</v>
      </c>
      <c r="F130" s="3">
        <v>6001000</v>
      </c>
      <c r="G130" s="8">
        <v>90</v>
      </c>
      <c r="H130" s="8">
        <v>673000000</v>
      </c>
    </row>
    <row r="131" spans="1:8" x14ac:dyDescent="0.3">
      <c r="A131" s="3">
        <v>10001000</v>
      </c>
      <c r="B131" s="3">
        <v>34</v>
      </c>
      <c r="C131" s="3">
        <v>410000000</v>
      </c>
      <c r="D131" s="4">
        <v>1.4089500140895002</v>
      </c>
      <c r="F131" s="3">
        <v>10001000</v>
      </c>
      <c r="G131" s="8">
        <v>34</v>
      </c>
      <c r="H131" s="8">
        <v>410000000</v>
      </c>
    </row>
    <row r="132" spans="1:8" x14ac:dyDescent="0.3">
      <c r="A132" s="3">
        <v>15001000</v>
      </c>
      <c r="B132" s="3">
        <v>4</v>
      </c>
      <c r="C132" s="3">
        <v>68000000</v>
      </c>
      <c r="D132" s="4">
        <v>1.3999066728884741</v>
      </c>
      <c r="F132" s="3">
        <v>15001000</v>
      </c>
      <c r="G132" s="8">
        <v>4</v>
      </c>
      <c r="H132" s="8">
        <v>68000000</v>
      </c>
    </row>
    <row r="133" spans="1:8" x14ac:dyDescent="0.3">
      <c r="A133" s="3">
        <v>20001000</v>
      </c>
      <c r="B133" s="3">
        <v>6</v>
      </c>
      <c r="C133" s="3">
        <v>142000000</v>
      </c>
      <c r="D133" s="4">
        <v>1.1832741696248521</v>
      </c>
      <c r="F133" s="3">
        <v>20001000</v>
      </c>
      <c r="G133" s="8">
        <v>6</v>
      </c>
      <c r="H133" s="8">
        <v>142000000</v>
      </c>
    </row>
    <row r="134" spans="1:8" x14ac:dyDescent="0.3">
      <c r="A134" s="3">
        <v>30000000</v>
      </c>
      <c r="B134" s="3"/>
      <c r="C134" s="3"/>
      <c r="D134" s="4"/>
      <c r="F134" s="3">
        <v>30000000</v>
      </c>
      <c r="G134" s="7"/>
      <c r="H134" s="7"/>
    </row>
    <row r="135" spans="1:8" x14ac:dyDescent="0.3">
      <c r="A135" s="1" t="s">
        <v>0</v>
      </c>
      <c r="B135" s="1" t="s">
        <v>26</v>
      </c>
      <c r="C135" s="1" t="s">
        <v>27</v>
      </c>
      <c r="D135" s="2" t="s">
        <v>3</v>
      </c>
      <c r="E135">
        <v>1626000</v>
      </c>
      <c r="G135" s="7"/>
      <c r="H135" s="7"/>
    </row>
    <row r="136" spans="1:8" x14ac:dyDescent="0.3">
      <c r="A136" s="3">
        <v>271000</v>
      </c>
      <c r="B136" s="3"/>
      <c r="C136" s="3"/>
      <c r="D136" s="4"/>
      <c r="F136" s="3">
        <v>271000</v>
      </c>
      <c r="G136" s="7">
        <v>9522.7179239370907</v>
      </c>
      <c r="H136" s="7">
        <v>2945501698.0670495</v>
      </c>
    </row>
    <row r="137" spans="1:8" x14ac:dyDescent="0.3">
      <c r="A137" s="3">
        <v>351000</v>
      </c>
      <c r="B137" s="3"/>
      <c r="C137" s="3"/>
      <c r="D137" s="4"/>
      <c r="F137" s="3">
        <v>351000</v>
      </c>
      <c r="G137" s="7">
        <v>12709.438981121604</v>
      </c>
      <c r="H137" s="7">
        <v>5622421723.0244513</v>
      </c>
    </row>
    <row r="138" spans="1:8" x14ac:dyDescent="0.3">
      <c r="A138" s="3">
        <v>601000</v>
      </c>
      <c r="B138" s="3"/>
      <c r="C138" s="3"/>
      <c r="D138" s="4"/>
      <c r="F138" s="3">
        <v>601000</v>
      </c>
      <c r="G138" s="7">
        <v>2748.5088536898297</v>
      </c>
      <c r="H138" s="7">
        <v>2003961144.9199562</v>
      </c>
    </row>
    <row r="139" spans="1:8" x14ac:dyDescent="0.3">
      <c r="A139" s="3">
        <v>1370000</v>
      </c>
      <c r="B139" s="3">
        <v>126</v>
      </c>
      <c r="C139" s="3">
        <v>181000000</v>
      </c>
      <c r="D139" s="4">
        <v>2.1779631560653456</v>
      </c>
      <c r="F139" s="3">
        <v>901000</v>
      </c>
      <c r="G139" s="7">
        <v>1536.7797185070365</v>
      </c>
      <c r="H139" s="7">
        <v>1731065420.9762573</v>
      </c>
    </row>
    <row r="140" spans="1:8" x14ac:dyDescent="0.3">
      <c r="A140" s="3">
        <v>1501000</v>
      </c>
      <c r="B140" s="3">
        <v>625</v>
      </c>
      <c r="C140" s="3">
        <v>1301000000</v>
      </c>
      <c r="D140" s="4">
        <v>2.1284511624285107</v>
      </c>
      <c r="F140" s="3">
        <v>1501000</v>
      </c>
      <c r="G140" s="7">
        <v>596.24849699398794</v>
      </c>
      <c r="H140" s="7">
        <v>1225827655.3106213</v>
      </c>
    </row>
    <row r="141" spans="1:8" x14ac:dyDescent="0.3">
      <c r="A141" s="3">
        <v>3001000</v>
      </c>
      <c r="B141" s="3">
        <v>231</v>
      </c>
      <c r="C141" s="3">
        <v>946000000</v>
      </c>
      <c r="D141" s="4">
        <v>1.839966388015589</v>
      </c>
      <c r="F141" s="3">
        <v>3001000</v>
      </c>
      <c r="G141" s="8">
        <v>231</v>
      </c>
      <c r="H141" s="8">
        <v>946000000</v>
      </c>
    </row>
    <row r="142" spans="1:8" x14ac:dyDescent="0.3">
      <c r="A142" s="3">
        <v>6001000</v>
      </c>
      <c r="B142" s="3">
        <v>48</v>
      </c>
      <c r="C142" s="3">
        <v>369000000</v>
      </c>
      <c r="D142" s="4">
        <v>1.7276532342648774</v>
      </c>
      <c r="F142" s="3">
        <v>6001000</v>
      </c>
      <c r="G142" s="8">
        <v>48</v>
      </c>
      <c r="H142" s="8">
        <v>369000000</v>
      </c>
    </row>
    <row r="143" spans="1:8" x14ac:dyDescent="0.3">
      <c r="A143" s="3">
        <v>10001000</v>
      </c>
      <c r="B143" s="3">
        <v>13</v>
      </c>
      <c r="C143" s="3">
        <v>145000000</v>
      </c>
      <c r="D143" s="4">
        <v>1.6798320167983201</v>
      </c>
      <c r="F143" s="3">
        <v>10001000</v>
      </c>
      <c r="G143" s="8">
        <v>13</v>
      </c>
      <c r="H143" s="8">
        <v>145000000</v>
      </c>
    </row>
    <row r="144" spans="1:8" x14ac:dyDescent="0.3">
      <c r="A144" s="3">
        <v>15001000</v>
      </c>
      <c r="B144" s="3">
        <v>3</v>
      </c>
      <c r="C144" s="3">
        <v>53000000</v>
      </c>
      <c r="D144" s="4">
        <v>1.8189263572904664</v>
      </c>
      <c r="F144" s="3">
        <v>15001000</v>
      </c>
      <c r="G144" s="8">
        <v>3</v>
      </c>
      <c r="H144" s="8">
        <v>53000000</v>
      </c>
    </row>
    <row r="145" spans="1:8" x14ac:dyDescent="0.3">
      <c r="A145" s="3">
        <v>20001000</v>
      </c>
      <c r="B145" s="3">
        <v>1</v>
      </c>
      <c r="C145" s="3">
        <v>23000000</v>
      </c>
      <c r="D145" s="4">
        <v>1.7249137543122843</v>
      </c>
      <c r="F145" s="3">
        <v>20001000</v>
      </c>
      <c r="G145" s="8">
        <v>1</v>
      </c>
      <c r="H145" s="8">
        <v>23000000</v>
      </c>
    </row>
    <row r="146" spans="1:8" x14ac:dyDescent="0.3">
      <c r="A146" s="3">
        <v>30000000</v>
      </c>
      <c r="B146" s="3">
        <v>3</v>
      </c>
      <c r="C146" s="3">
        <v>115000000</v>
      </c>
      <c r="D146" s="4">
        <v>1.2777777777777779</v>
      </c>
      <c r="F146" s="3">
        <v>30000000</v>
      </c>
      <c r="G146" s="8">
        <v>3</v>
      </c>
      <c r="H146" s="8">
        <v>115000000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workbookViewId="0">
      <selection activeCell="M6" sqref="M6:N14"/>
    </sheetView>
  </sheetViews>
  <sheetFormatPr baseColWidth="10" defaultRowHeight="15.6" x14ac:dyDescent="0.3"/>
  <cols>
    <col min="8" max="8" width="14.5" customWidth="1"/>
    <col min="12" max="12" width="16.296875" customWidth="1"/>
  </cols>
  <sheetData>
    <row r="1" spans="1:14" x14ac:dyDescent="0.3">
      <c r="A1" s="16" t="s">
        <v>151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301000</v>
      </c>
    </row>
    <row r="4" spans="1:14" x14ac:dyDescent="0.3">
      <c r="A4" s="3">
        <v>301000</v>
      </c>
      <c r="B4" s="3">
        <v>294273</v>
      </c>
      <c r="C4" s="3">
        <v>95796000000</v>
      </c>
      <c r="D4" s="4">
        <v>1.7503370541175904</v>
      </c>
      <c r="F4" s="3">
        <v>301000</v>
      </c>
      <c r="G4" s="8">
        <v>294273</v>
      </c>
      <c r="H4" s="8">
        <v>95796000000</v>
      </c>
      <c r="J4" s="3">
        <v>301000</v>
      </c>
      <c r="K4" s="7">
        <f>G4+G16+G28+G40+G52+G64+G76+G88+G100+G112+G124+G136</f>
        <v>4717267.4303099932</v>
      </c>
      <c r="L4" s="7">
        <f>H4+H16+H28+H40+H52+H64+H76+H88+H100+H112+H124+H136</f>
        <v>1535633071175.324</v>
      </c>
      <c r="M4">
        <f>1-SUM(K4:$K$14)/$K$16</f>
        <v>-0.27473933681776996</v>
      </c>
      <c r="N4">
        <f>SUM(L4:$L$14)/(J4*SUM(K4:$K$14))</f>
        <v>1.8454860398374913</v>
      </c>
    </row>
    <row r="5" spans="1:14" x14ac:dyDescent="0.3">
      <c r="A5" s="3">
        <v>351000</v>
      </c>
      <c r="B5" s="3">
        <v>828088</v>
      </c>
      <c r="C5" s="3">
        <v>369918000000</v>
      </c>
      <c r="D5" s="4">
        <v>1.651315246011632</v>
      </c>
      <c r="F5" s="3">
        <v>351000</v>
      </c>
      <c r="G5" s="8">
        <v>828088</v>
      </c>
      <c r="H5" s="8">
        <v>369918000000</v>
      </c>
      <c r="J5" s="3">
        <v>351000</v>
      </c>
      <c r="K5" s="7">
        <f t="shared" ref="K5:L14" si="0">G5+G17+G29+G41+G53+G65+G77+G89+G101+G113+G125+G137</f>
        <v>13274451.111146934</v>
      </c>
      <c r="L5" s="7">
        <f t="shared" si="0"/>
        <v>5929875093146.2012</v>
      </c>
      <c r="M5">
        <f>1-SUM(K5:$K$14)/$K$16</f>
        <v>-1.5877169412044978E-2</v>
      </c>
      <c r="N5">
        <f>SUM(L5:$L$14)/(J5*SUM(K5:$K$14))</f>
        <v>1.7495386735781289</v>
      </c>
    </row>
    <row r="6" spans="1:14" x14ac:dyDescent="0.3">
      <c r="A6" s="3">
        <v>601000</v>
      </c>
      <c r="B6" s="3">
        <v>203052</v>
      </c>
      <c r="C6" s="3">
        <v>144561000000</v>
      </c>
      <c r="D6" s="4">
        <v>1.5856235861591701</v>
      </c>
      <c r="F6" s="3">
        <v>601000</v>
      </c>
      <c r="G6" s="8">
        <v>203052</v>
      </c>
      <c r="H6" s="8">
        <v>144561000000</v>
      </c>
      <c r="J6" s="3">
        <v>601000</v>
      </c>
      <c r="K6" s="7">
        <f t="shared" si="0"/>
        <v>3254972.7166926786</v>
      </c>
      <c r="L6" s="7">
        <f t="shared" si="0"/>
        <v>2348564956580.144</v>
      </c>
      <c r="M6">
        <f>1-SUM(K6:$K$14)/$K$16</f>
        <v>0.7125642930485695</v>
      </c>
      <c r="N6">
        <f>SUM(L6:$L$14)/(J6*SUM(K6:$K$14))</f>
        <v>1.7275569742778083</v>
      </c>
    </row>
    <row r="7" spans="1:14" x14ac:dyDescent="0.3">
      <c r="A7" s="3">
        <v>901000</v>
      </c>
      <c r="B7" s="3">
        <v>67277</v>
      </c>
      <c r="C7" s="3">
        <v>74570000000</v>
      </c>
      <c r="D7" s="4">
        <v>1.6498901454780246</v>
      </c>
      <c r="F7" s="3">
        <v>901000</v>
      </c>
      <c r="G7" s="8">
        <v>67277</v>
      </c>
      <c r="H7" s="8">
        <v>74570000000</v>
      </c>
      <c r="J7" s="3">
        <v>901000</v>
      </c>
      <c r="K7" s="7">
        <f t="shared" si="0"/>
        <v>1418794.1179656219</v>
      </c>
      <c r="L7" s="7">
        <f t="shared" si="0"/>
        <v>1587074311266.3342</v>
      </c>
      <c r="M7">
        <f>1-SUM(K7:$K$14)/$K$16</f>
        <v>0.89118238174874709</v>
      </c>
      <c r="N7">
        <f>SUM(L7:$L$14)/(J7*SUM(K7:$K$14))</f>
        <v>1.7293641217738898</v>
      </c>
    </row>
    <row r="8" spans="1:14" x14ac:dyDescent="0.3">
      <c r="A8" s="3">
        <v>1501000</v>
      </c>
      <c r="B8" s="3">
        <v>20120</v>
      </c>
      <c r="C8" s="3">
        <v>39506000000</v>
      </c>
      <c r="D8" s="4">
        <v>1.6838746891052445</v>
      </c>
      <c r="F8" s="3">
        <v>1501000</v>
      </c>
      <c r="G8" s="8">
        <v>20120</v>
      </c>
      <c r="H8" s="8">
        <v>39506000000</v>
      </c>
      <c r="J8" s="3">
        <v>1501000</v>
      </c>
      <c r="K8" s="7">
        <f t="shared" si="0"/>
        <v>445716.65214431583</v>
      </c>
      <c r="L8" s="7">
        <f t="shared" si="0"/>
        <v>881247900612.66162</v>
      </c>
      <c r="M8">
        <f>1-SUM(K8:$K$14)/$K$16</f>
        <v>0.9690393457443075</v>
      </c>
      <c r="N8">
        <f>SUM(L8:$L$14)/(J8*SUM(K8:$K$14))</f>
        <v>1.7744798878245285</v>
      </c>
    </row>
    <row r="9" spans="1:14" x14ac:dyDescent="0.3">
      <c r="A9" s="3">
        <v>3001000</v>
      </c>
      <c r="B9" s="3">
        <v>3538</v>
      </c>
      <c r="C9" s="3">
        <v>13874000000</v>
      </c>
      <c r="D9" s="4">
        <v>1.7174830612018217</v>
      </c>
      <c r="F9" s="3">
        <v>3001000</v>
      </c>
      <c r="G9" s="8">
        <v>3538</v>
      </c>
      <c r="H9" s="8">
        <v>13874000000</v>
      </c>
      <c r="J9" s="3">
        <v>3001000</v>
      </c>
      <c r="K9" s="7">
        <f t="shared" si="0"/>
        <v>94931</v>
      </c>
      <c r="L9" s="7">
        <f t="shared" si="0"/>
        <v>376305000000</v>
      </c>
      <c r="M9">
        <f>1-SUM(K9:$K$14)/$K$16</f>
        <v>0.99349824707382561</v>
      </c>
      <c r="N9">
        <f>SUM(L9:$L$14)/(J9*SUM(K9:$K$14))</f>
        <v>1.747902367818617</v>
      </c>
    </row>
    <row r="10" spans="1:14" x14ac:dyDescent="0.3">
      <c r="A10" s="3">
        <v>6001000</v>
      </c>
      <c r="B10" s="3">
        <v>555</v>
      </c>
      <c r="C10" s="3">
        <v>4104000000</v>
      </c>
      <c r="D10" s="4">
        <v>1.7882782537096333</v>
      </c>
      <c r="F10" s="3">
        <v>6001000</v>
      </c>
      <c r="G10" s="8">
        <v>555</v>
      </c>
      <c r="H10" s="8">
        <v>4104000000</v>
      </c>
      <c r="J10" s="3">
        <v>6001000</v>
      </c>
      <c r="K10" s="7">
        <f t="shared" si="0"/>
        <v>16451</v>
      </c>
      <c r="L10" s="7">
        <f t="shared" si="0"/>
        <v>122486000000</v>
      </c>
      <c r="M10">
        <f>1-SUM(K10:$K$14)/$K$16</f>
        <v>0.99870762830502247</v>
      </c>
      <c r="N10">
        <f>SUM(L10:$L$14)/(J10*SUM(K10:$K$14))</f>
        <v>1.7348601072114069</v>
      </c>
    </row>
    <row r="11" spans="1:14" x14ac:dyDescent="0.3">
      <c r="A11" s="3">
        <v>10001000</v>
      </c>
      <c r="B11" s="3">
        <v>129</v>
      </c>
      <c r="C11" s="3">
        <v>1543000000</v>
      </c>
      <c r="D11" s="4">
        <v>1.8887979043505341</v>
      </c>
      <c r="F11" s="3">
        <v>10001000</v>
      </c>
      <c r="G11" s="8">
        <v>129</v>
      </c>
      <c r="H11" s="8">
        <v>1543000000</v>
      </c>
      <c r="J11" s="3">
        <v>10001000</v>
      </c>
      <c r="K11" s="7">
        <f t="shared" si="0"/>
        <v>4393</v>
      </c>
      <c r="L11" s="7">
        <f t="shared" si="0"/>
        <v>52586000000</v>
      </c>
      <c r="M11">
        <f>1-SUM(K11:$K$14)/$K$16</f>
        <v>0.99961038431343296</v>
      </c>
      <c r="N11">
        <f>SUM(L11:$L$14)/(J11*SUM(K11:$K$14))</f>
        <v>1.728010297561793</v>
      </c>
    </row>
    <row r="12" spans="1:14" x14ac:dyDescent="0.3">
      <c r="A12" s="3">
        <v>15001000</v>
      </c>
      <c r="B12" s="3">
        <v>42</v>
      </c>
      <c r="C12" s="3">
        <v>727000000</v>
      </c>
      <c r="D12" s="4">
        <v>1.8672224572783582</v>
      </c>
      <c r="F12" s="3">
        <v>15001000</v>
      </c>
      <c r="G12" s="8">
        <v>42</v>
      </c>
      <c r="H12" s="8">
        <v>727000000</v>
      </c>
      <c r="J12" s="3">
        <v>15001000</v>
      </c>
      <c r="K12" s="7">
        <f t="shared" si="0"/>
        <v>1322</v>
      </c>
      <c r="L12" s="7">
        <f t="shared" si="0"/>
        <v>22569000000</v>
      </c>
      <c r="M12">
        <f>1-SUM(K12:$K$14)/$K$16</f>
        <v>0.99985145216006521</v>
      </c>
      <c r="N12">
        <f>SUM(L12:$L$14)/(J12*SUM(K12:$K$14))</f>
        <v>1.7266426789377691</v>
      </c>
    </row>
    <row r="13" spans="1:14" x14ac:dyDescent="0.3">
      <c r="A13" s="3">
        <v>20001000</v>
      </c>
      <c r="B13" s="3">
        <v>33</v>
      </c>
      <c r="C13" s="3">
        <v>782000000</v>
      </c>
      <c r="D13" s="4">
        <v>1.801695629504239</v>
      </c>
      <c r="F13" s="3">
        <v>20001000</v>
      </c>
      <c r="G13" s="8">
        <v>33</v>
      </c>
      <c r="H13" s="8">
        <v>782000000</v>
      </c>
      <c r="J13" s="3">
        <v>20001000</v>
      </c>
      <c r="K13" s="7">
        <f t="shared" si="0"/>
        <v>874</v>
      </c>
      <c r="L13" s="7">
        <f t="shared" si="0"/>
        <v>20827000000</v>
      </c>
      <c r="M13">
        <f>1-SUM(K13:$K$14)/$K$16</f>
        <v>0.999923997503395</v>
      </c>
      <c r="N13">
        <f>SUM(L13:$L$14)/(J13*SUM(K13:$K$14))</f>
        <v>1.7163762750490634</v>
      </c>
    </row>
    <row r="14" spans="1:14" x14ac:dyDescent="0.3">
      <c r="A14" s="3">
        <v>30000000</v>
      </c>
      <c r="B14" s="3">
        <v>23</v>
      </c>
      <c r="C14" s="3">
        <v>1236000000</v>
      </c>
      <c r="D14" s="4">
        <v>1.7913043478260871</v>
      </c>
      <c r="F14" s="3">
        <v>30000000</v>
      </c>
      <c r="G14" s="8">
        <v>23</v>
      </c>
      <c r="H14" s="8">
        <v>1236000000</v>
      </c>
      <c r="J14" s="3">
        <v>30000000</v>
      </c>
      <c r="K14" s="7">
        <f t="shared" si="0"/>
        <v>511</v>
      </c>
      <c r="L14" s="7">
        <f t="shared" si="0"/>
        <v>26719000000</v>
      </c>
      <c r="M14">
        <f>1-SUM(K14:$K$14)/$K$16</f>
        <v>0.99997195864565691</v>
      </c>
      <c r="N14">
        <f>SUM(L14:$L$14)/(J14*SUM(K14:$K$14))</f>
        <v>1.7429223744292237</v>
      </c>
    </row>
    <row r="15" spans="1:14" x14ac:dyDescent="0.3">
      <c r="A15" s="1" t="s">
        <v>0</v>
      </c>
      <c r="B15" s="1" t="s">
        <v>37</v>
      </c>
      <c r="C15" s="1" t="s">
        <v>38</v>
      </c>
      <c r="D15" s="2" t="s">
        <v>3</v>
      </c>
      <c r="E15">
        <v>451500</v>
      </c>
      <c r="G15" s="7"/>
      <c r="H15" s="7"/>
    </row>
    <row r="16" spans="1:14" x14ac:dyDescent="0.3">
      <c r="A16" s="3">
        <v>301000</v>
      </c>
      <c r="B16" s="3"/>
      <c r="C16" s="3"/>
      <c r="D16" s="4"/>
      <c r="F16" s="3">
        <v>301000</v>
      </c>
      <c r="G16" s="7">
        <v>119041.35009751197</v>
      </c>
      <c r="H16" s="7">
        <v>38752060752.910583</v>
      </c>
      <c r="K16" s="9">
        <v>18223085.580970295</v>
      </c>
    </row>
    <row r="17" spans="1:11" x14ac:dyDescent="0.3">
      <c r="A17" s="3">
        <v>410000</v>
      </c>
      <c r="B17" s="3">
        <v>140720</v>
      </c>
      <c r="C17" s="3">
        <v>69523000000</v>
      </c>
      <c r="D17" s="4">
        <v>1.9586870632996891</v>
      </c>
      <c r="F17" s="3">
        <v>351000</v>
      </c>
      <c r="G17" s="7">
        <v>334983.88747709949</v>
      </c>
      <c r="H17" s="7">
        <v>149641788901.36517</v>
      </c>
      <c r="K17" s="9">
        <v>18223085.580970295</v>
      </c>
    </row>
    <row r="18" spans="1:11" x14ac:dyDescent="0.3">
      <c r="A18" s="3">
        <v>601000</v>
      </c>
      <c r="B18" s="3">
        <v>82140</v>
      </c>
      <c r="C18" s="3">
        <v>59319000000</v>
      </c>
      <c r="D18" s="4">
        <v>1.866979430538195</v>
      </c>
      <c r="F18" s="3">
        <v>601000</v>
      </c>
      <c r="G18" s="8">
        <v>82140</v>
      </c>
      <c r="H18" s="8">
        <v>59319000000</v>
      </c>
      <c r="K18" s="9">
        <f>SUM(K6:K16)</f>
        <v>23461051.06777291</v>
      </c>
    </row>
    <row r="19" spans="1:11" x14ac:dyDescent="0.3">
      <c r="A19" s="3">
        <v>901000</v>
      </c>
      <c r="B19" s="3">
        <v>36375</v>
      </c>
      <c r="C19" s="3">
        <v>40410000000</v>
      </c>
      <c r="D19" s="4">
        <v>1.9182556560833832</v>
      </c>
      <c r="F19" s="3">
        <v>901000</v>
      </c>
      <c r="G19" s="8">
        <v>36375</v>
      </c>
      <c r="H19" s="8">
        <v>40410000000</v>
      </c>
    </row>
    <row r="20" spans="1:11" x14ac:dyDescent="0.3">
      <c r="A20" s="3">
        <v>1501000</v>
      </c>
      <c r="B20" s="3">
        <v>13406</v>
      </c>
      <c r="C20" s="3">
        <v>26771000000</v>
      </c>
      <c r="D20" s="4">
        <v>1.9920057040414343</v>
      </c>
      <c r="F20" s="3">
        <v>1501000</v>
      </c>
      <c r="G20" s="8">
        <v>13406</v>
      </c>
      <c r="H20" s="8">
        <v>26771000000</v>
      </c>
    </row>
    <row r="21" spans="1:11" x14ac:dyDescent="0.3">
      <c r="A21" s="3">
        <v>3001000</v>
      </c>
      <c r="B21" s="3">
        <v>3282</v>
      </c>
      <c r="C21" s="3">
        <v>13088000000</v>
      </c>
      <c r="D21" s="4">
        <v>2.0057023085592629</v>
      </c>
      <c r="F21" s="3">
        <v>3001000</v>
      </c>
      <c r="G21" s="8">
        <v>3282</v>
      </c>
      <c r="H21" s="8">
        <v>13088000000</v>
      </c>
    </row>
    <row r="22" spans="1:11" x14ac:dyDescent="0.3">
      <c r="A22" s="3">
        <v>6001000</v>
      </c>
      <c r="B22" s="3">
        <v>745</v>
      </c>
      <c r="C22" s="3">
        <v>5545000000</v>
      </c>
      <c r="D22" s="4">
        <v>2.0011639270064752</v>
      </c>
      <c r="F22" s="3">
        <v>6001000</v>
      </c>
      <c r="G22" s="8">
        <v>745</v>
      </c>
      <c r="H22" s="8">
        <v>5545000000</v>
      </c>
    </row>
    <row r="23" spans="1:11" x14ac:dyDescent="0.3">
      <c r="A23" s="3">
        <v>10001000</v>
      </c>
      <c r="B23" s="3">
        <v>191</v>
      </c>
      <c r="C23" s="3">
        <v>2305000000</v>
      </c>
      <c r="D23" s="4">
        <v>2.1250592332071139</v>
      </c>
      <c r="F23" s="3">
        <v>10001000</v>
      </c>
      <c r="G23" s="8">
        <v>191</v>
      </c>
      <c r="H23" s="8">
        <v>2305000000</v>
      </c>
    </row>
    <row r="24" spans="1:11" x14ac:dyDescent="0.3">
      <c r="A24" s="3">
        <v>15001000</v>
      </c>
      <c r="B24" s="3">
        <v>72</v>
      </c>
      <c r="C24" s="3">
        <v>1232000000</v>
      </c>
      <c r="D24" s="4">
        <v>2.0774509571301651</v>
      </c>
      <c r="F24" s="3">
        <v>15001000</v>
      </c>
      <c r="G24" s="8">
        <v>72</v>
      </c>
      <c r="H24" s="8">
        <v>1232000000</v>
      </c>
    </row>
    <row r="25" spans="1:11" x14ac:dyDescent="0.3">
      <c r="A25" s="3">
        <v>20001000</v>
      </c>
      <c r="B25" s="3">
        <v>58</v>
      </c>
      <c r="C25" s="3">
        <v>1410000000</v>
      </c>
      <c r="D25" s="4">
        <v>2.0398980050997451</v>
      </c>
      <c r="F25" s="3">
        <v>20001000</v>
      </c>
      <c r="G25" s="8">
        <v>58</v>
      </c>
      <c r="H25" s="8">
        <v>1410000000</v>
      </c>
    </row>
    <row r="26" spans="1:11" x14ac:dyDescent="0.3">
      <c r="A26" s="3">
        <v>30000000</v>
      </c>
      <c r="B26" s="3">
        <v>47</v>
      </c>
      <c r="C26" s="3">
        <v>2874000000</v>
      </c>
      <c r="D26" s="4">
        <v>2.0382978723404257</v>
      </c>
      <c r="F26" s="3">
        <v>30000000</v>
      </c>
      <c r="G26" s="8">
        <v>47</v>
      </c>
      <c r="H26" s="8">
        <v>2874000000</v>
      </c>
    </row>
    <row r="27" spans="1:11" x14ac:dyDescent="0.3">
      <c r="A27" s="1" t="s">
        <v>0</v>
      </c>
      <c r="B27" s="1" t="s">
        <v>8</v>
      </c>
      <c r="C27" s="1" t="s">
        <v>9</v>
      </c>
      <c r="D27" s="2" t="s">
        <v>3</v>
      </c>
      <c r="E27">
        <v>602000</v>
      </c>
      <c r="G27" s="7"/>
      <c r="H27" s="7"/>
    </row>
    <row r="28" spans="1:11" x14ac:dyDescent="0.3">
      <c r="A28" s="3">
        <v>301000</v>
      </c>
      <c r="B28" s="3"/>
      <c r="C28" s="3"/>
      <c r="D28" s="4"/>
      <c r="F28" s="3">
        <v>301000</v>
      </c>
      <c r="G28" s="7">
        <v>1452173.5666122192</v>
      </c>
      <c r="H28" s="7">
        <v>472732527235.54028</v>
      </c>
    </row>
    <row r="29" spans="1:11" x14ac:dyDescent="0.3">
      <c r="A29" s="3">
        <v>520000</v>
      </c>
      <c r="B29" s="3">
        <v>276870</v>
      </c>
      <c r="C29" s="3">
        <v>155115000000</v>
      </c>
      <c r="D29" s="4">
        <v>1.9814839691558248</v>
      </c>
      <c r="F29" s="3">
        <v>351000</v>
      </c>
      <c r="G29" s="7">
        <v>4086435.0600591274</v>
      </c>
      <c r="H29" s="7">
        <v>1825465270052.1589</v>
      </c>
    </row>
    <row r="30" spans="1:11" x14ac:dyDescent="0.3">
      <c r="A30" s="3">
        <v>601000</v>
      </c>
      <c r="B30" s="3">
        <v>705315</v>
      </c>
      <c r="C30" s="3">
        <v>515873000000</v>
      </c>
      <c r="D30" s="4">
        <v>1.8768612180873334</v>
      </c>
      <c r="F30" s="3">
        <v>601000</v>
      </c>
      <c r="G30" s="7">
        <v>1002017.6742268042</v>
      </c>
      <c r="H30" s="7">
        <v>723626569484.53613</v>
      </c>
    </row>
    <row r="31" spans="1:11" x14ac:dyDescent="0.3">
      <c r="A31" s="3">
        <v>901000</v>
      </c>
      <c r="B31" s="3">
        <v>443735</v>
      </c>
      <c r="C31" s="3">
        <v>497587000000</v>
      </c>
      <c r="D31" s="4">
        <v>1.7462604862908182</v>
      </c>
      <c r="F31" s="3">
        <v>901000</v>
      </c>
      <c r="G31" s="8">
        <v>443735</v>
      </c>
      <c r="H31" s="8">
        <v>497587000000</v>
      </c>
    </row>
    <row r="32" spans="1:11" x14ac:dyDescent="0.3">
      <c r="A32" s="3">
        <v>1501000</v>
      </c>
      <c r="B32" s="3">
        <v>147015</v>
      </c>
      <c r="C32" s="3">
        <v>289224000000</v>
      </c>
      <c r="D32" s="4">
        <v>1.7732917552951657</v>
      </c>
      <c r="F32" s="3">
        <v>1501000</v>
      </c>
      <c r="G32" s="8">
        <v>147015</v>
      </c>
      <c r="H32" s="8">
        <v>289224000000</v>
      </c>
    </row>
    <row r="33" spans="1:8" x14ac:dyDescent="0.3">
      <c r="A33" s="3">
        <v>3001000</v>
      </c>
      <c r="B33" s="3">
        <v>29396</v>
      </c>
      <c r="C33" s="3">
        <v>116673000000</v>
      </c>
      <c r="D33" s="4">
        <v>1.7993626618197693</v>
      </c>
      <c r="F33" s="3">
        <v>3001000</v>
      </c>
      <c r="G33" s="8">
        <v>29396</v>
      </c>
      <c r="H33" s="8">
        <v>116673000000</v>
      </c>
    </row>
    <row r="34" spans="1:8" x14ac:dyDescent="0.3">
      <c r="A34" s="3">
        <v>6001000</v>
      </c>
      <c r="B34" s="3">
        <v>5296</v>
      </c>
      <c r="C34" s="3">
        <v>39558000000</v>
      </c>
      <c r="D34" s="4">
        <v>1.7885316311868653</v>
      </c>
      <c r="F34" s="3">
        <v>6001000</v>
      </c>
      <c r="G34" s="8">
        <v>5296</v>
      </c>
      <c r="H34" s="8">
        <v>39558000000</v>
      </c>
    </row>
    <row r="35" spans="1:8" x14ac:dyDescent="0.3">
      <c r="A35" s="3">
        <v>10001000</v>
      </c>
      <c r="B35" s="3">
        <v>1559</v>
      </c>
      <c r="C35" s="3">
        <v>18594000000</v>
      </c>
      <c r="D35" s="4">
        <v>1.7401964936659557</v>
      </c>
      <c r="F35" s="3">
        <v>10001000</v>
      </c>
      <c r="G35" s="8">
        <v>1559</v>
      </c>
      <c r="H35" s="8">
        <v>18594000000</v>
      </c>
    </row>
    <row r="36" spans="1:8" x14ac:dyDescent="0.3">
      <c r="A36" s="3">
        <v>15001000</v>
      </c>
      <c r="B36" s="3">
        <v>496</v>
      </c>
      <c r="C36" s="3">
        <v>8465000000</v>
      </c>
      <c r="D36" s="4">
        <v>1.7117075915869175</v>
      </c>
      <c r="F36" s="3">
        <v>15001000</v>
      </c>
      <c r="G36" s="8">
        <v>496</v>
      </c>
      <c r="H36" s="8">
        <v>8465000000</v>
      </c>
    </row>
    <row r="37" spans="1:8" x14ac:dyDescent="0.3">
      <c r="A37" s="3">
        <v>20001000</v>
      </c>
      <c r="B37" s="3">
        <v>324</v>
      </c>
      <c r="C37" s="3">
        <v>7648000000</v>
      </c>
      <c r="D37" s="4">
        <v>1.6821920098024947</v>
      </c>
      <c r="F37" s="3">
        <v>20001000</v>
      </c>
      <c r="G37" s="8">
        <v>324</v>
      </c>
      <c r="H37" s="8">
        <v>7648000000</v>
      </c>
    </row>
    <row r="38" spans="1:8" x14ac:dyDescent="0.3">
      <c r="A38" s="3">
        <v>30000000</v>
      </c>
      <c r="B38" s="3">
        <v>212</v>
      </c>
      <c r="C38" s="3">
        <v>10386000000</v>
      </c>
      <c r="D38" s="4">
        <v>1.6330188679245283</v>
      </c>
      <c r="F38" s="3">
        <v>30000000</v>
      </c>
      <c r="G38" s="8">
        <v>212</v>
      </c>
      <c r="H38" s="8">
        <v>10386000000</v>
      </c>
    </row>
    <row r="39" spans="1:8" x14ac:dyDescent="0.3">
      <c r="A39" s="1" t="s">
        <v>0</v>
      </c>
      <c r="B39" s="1" t="s">
        <v>10</v>
      </c>
      <c r="C39" s="1" t="s">
        <v>11</v>
      </c>
      <c r="D39" s="2" t="s">
        <v>3</v>
      </c>
      <c r="E39">
        <v>602000</v>
      </c>
      <c r="G39" s="7"/>
      <c r="H39" s="7"/>
    </row>
    <row r="40" spans="1:8" x14ac:dyDescent="0.3">
      <c r="A40" s="3">
        <v>301000</v>
      </c>
      <c r="B40" s="3"/>
      <c r="C40" s="3"/>
      <c r="D40" s="4">
        <v>2.7355362195622988</v>
      </c>
      <c r="F40" s="3">
        <v>301000</v>
      </c>
      <c r="G40" s="7">
        <v>14170.420506452972</v>
      </c>
      <c r="H40" s="7">
        <v>4612960084.1265392</v>
      </c>
    </row>
    <row r="41" spans="1:8" x14ac:dyDescent="0.3">
      <c r="A41" s="3">
        <v>520000</v>
      </c>
      <c r="B41" s="3">
        <v>10106</v>
      </c>
      <c r="C41" s="3">
        <v>5650000000</v>
      </c>
      <c r="D41" s="4">
        <v>1.5834546194004844</v>
      </c>
      <c r="F41" s="3">
        <v>351000</v>
      </c>
      <c r="G41" s="7">
        <v>39875.745230950954</v>
      </c>
      <c r="H41" s="7">
        <v>17813029441.729519</v>
      </c>
    </row>
    <row r="42" spans="1:8" x14ac:dyDescent="0.3">
      <c r="A42" s="3">
        <v>601000</v>
      </c>
      <c r="B42" s="3">
        <v>14081</v>
      </c>
      <c r="C42" s="3">
        <v>10057000000</v>
      </c>
      <c r="D42" s="4">
        <v>1.5926445023640088</v>
      </c>
      <c r="F42" s="3">
        <v>601000</v>
      </c>
      <c r="G42" s="7">
        <v>9777.7649484536087</v>
      </c>
      <c r="H42" s="7">
        <v>7061203298.9690723</v>
      </c>
    </row>
    <row r="43" spans="1:8" x14ac:dyDescent="0.3">
      <c r="A43" s="3">
        <v>901000</v>
      </c>
      <c r="B43" s="3">
        <v>4330</v>
      </c>
      <c r="C43" s="3">
        <v>4783000000</v>
      </c>
      <c r="D43" s="4">
        <v>1.7074319582236372</v>
      </c>
      <c r="F43" s="3">
        <v>901000</v>
      </c>
      <c r="G43" s="8">
        <v>4330</v>
      </c>
      <c r="H43" s="8">
        <v>4783000000</v>
      </c>
    </row>
    <row r="44" spans="1:8" x14ac:dyDescent="0.3">
      <c r="A44" s="3">
        <v>1501000</v>
      </c>
      <c r="B44" s="3">
        <v>1230</v>
      </c>
      <c r="C44" s="3">
        <v>2429000000</v>
      </c>
      <c r="D44" s="4">
        <v>1.8291147803777772</v>
      </c>
      <c r="F44" s="3">
        <v>1501000</v>
      </c>
      <c r="G44" s="8">
        <v>1230</v>
      </c>
      <c r="H44" s="8">
        <v>2429000000</v>
      </c>
    </row>
    <row r="45" spans="1:8" x14ac:dyDescent="0.3">
      <c r="A45" s="3">
        <v>3001000</v>
      </c>
      <c r="B45" s="3">
        <v>260</v>
      </c>
      <c r="C45" s="3">
        <v>1027000000</v>
      </c>
      <c r="D45" s="4">
        <v>1.8838301343315009</v>
      </c>
      <c r="F45" s="3">
        <v>3001000</v>
      </c>
      <c r="G45" s="8">
        <v>260</v>
      </c>
      <c r="H45" s="8">
        <v>1027000000</v>
      </c>
    </row>
    <row r="46" spans="1:8" x14ac:dyDescent="0.3">
      <c r="A46" s="3">
        <v>6001000</v>
      </c>
      <c r="B46" s="3">
        <v>42</v>
      </c>
      <c r="C46" s="3">
        <v>331000000</v>
      </c>
      <c r="D46" s="4">
        <v>2.0602626834921454</v>
      </c>
      <c r="F46" s="3">
        <v>6001000</v>
      </c>
      <c r="G46" s="8">
        <v>42</v>
      </c>
      <c r="H46" s="8">
        <v>331000000</v>
      </c>
    </row>
    <row r="47" spans="1:8" x14ac:dyDescent="0.3">
      <c r="A47" s="3">
        <v>10001000</v>
      </c>
      <c r="B47" s="3">
        <v>10</v>
      </c>
      <c r="C47" s="3">
        <v>118000000</v>
      </c>
      <c r="D47" s="4">
        <v>2.0206312702063127</v>
      </c>
      <c r="F47" s="3">
        <v>10001000</v>
      </c>
      <c r="G47" s="8">
        <v>10</v>
      </c>
      <c r="H47" s="8">
        <v>118000000</v>
      </c>
    </row>
    <row r="48" spans="1:8" x14ac:dyDescent="0.3">
      <c r="A48" s="3">
        <v>15001000</v>
      </c>
      <c r="B48" s="3">
        <v>6</v>
      </c>
      <c r="C48" s="3">
        <v>99000000</v>
      </c>
      <c r="D48" s="4">
        <v>1.7475025474492176</v>
      </c>
      <c r="F48" s="3">
        <v>15001000</v>
      </c>
      <c r="G48" s="8">
        <v>6</v>
      </c>
      <c r="H48" s="8">
        <v>99000000</v>
      </c>
    </row>
    <row r="49" spans="1:8" x14ac:dyDescent="0.3">
      <c r="A49" s="3">
        <v>20001000</v>
      </c>
      <c r="B49" s="3">
        <v>5</v>
      </c>
      <c r="C49" s="3">
        <v>113000000</v>
      </c>
      <c r="D49" s="4">
        <v>1.6749162541872906</v>
      </c>
      <c r="F49" s="3">
        <v>20001000</v>
      </c>
      <c r="G49" s="8">
        <v>5</v>
      </c>
      <c r="H49" s="8">
        <v>113000000</v>
      </c>
    </row>
    <row r="50" spans="1:8" x14ac:dyDescent="0.3">
      <c r="A50" s="3">
        <v>30000000</v>
      </c>
      <c r="B50" s="3">
        <v>3</v>
      </c>
      <c r="C50" s="3">
        <v>155000000</v>
      </c>
      <c r="D50" s="4">
        <v>1.7222222222222221</v>
      </c>
      <c r="F50" s="3">
        <v>30000000</v>
      </c>
      <c r="G50" s="8">
        <v>3</v>
      </c>
      <c r="H50" s="8">
        <v>155000000</v>
      </c>
    </row>
    <row r="51" spans="1:8" x14ac:dyDescent="0.3">
      <c r="A51" s="1" t="s">
        <v>0</v>
      </c>
      <c r="B51" s="1" t="s">
        <v>12</v>
      </c>
      <c r="C51" s="1" t="s">
        <v>13</v>
      </c>
      <c r="D51" s="2" t="s">
        <v>3</v>
      </c>
      <c r="E51">
        <v>752500</v>
      </c>
      <c r="G51" s="7"/>
      <c r="H51" s="7"/>
    </row>
    <row r="52" spans="1:8" x14ac:dyDescent="0.3">
      <c r="A52" s="3">
        <v>301000</v>
      </c>
      <c r="B52" s="3"/>
      <c r="C52" s="3"/>
      <c r="D52" s="4"/>
      <c r="F52" s="3">
        <v>301000</v>
      </c>
      <c r="G52" s="7">
        <v>1043433.8414402892</v>
      </c>
      <c r="H52" s="7">
        <v>339673664504.09631</v>
      </c>
    </row>
    <row r="53" spans="1:8" x14ac:dyDescent="0.3">
      <c r="A53" s="3">
        <v>351000</v>
      </c>
      <c r="B53" s="3"/>
      <c r="C53" s="3"/>
      <c r="D53" s="4"/>
      <c r="F53" s="3">
        <v>351000</v>
      </c>
      <c r="G53" s="7">
        <v>2936236.2258535656</v>
      </c>
      <c r="H53" s="7">
        <v>1311656046453.1538</v>
      </c>
    </row>
    <row r="54" spans="1:8" x14ac:dyDescent="0.3">
      <c r="A54" s="3">
        <v>630000</v>
      </c>
      <c r="B54" s="3">
        <v>430284</v>
      </c>
      <c r="C54" s="3">
        <v>323540000000</v>
      </c>
      <c r="D54" s="4">
        <v>1.7891952744644328</v>
      </c>
      <c r="F54" s="3">
        <v>601000</v>
      </c>
      <c r="G54" s="7">
        <v>719982.2218556701</v>
      </c>
      <c r="H54" s="7">
        <v>519949177237.1134</v>
      </c>
    </row>
    <row r="55" spans="1:8" x14ac:dyDescent="0.3">
      <c r="A55" s="3">
        <v>901000</v>
      </c>
      <c r="B55" s="3">
        <v>318838</v>
      </c>
      <c r="C55" s="3">
        <v>356583000000</v>
      </c>
      <c r="D55" s="4">
        <v>1.6611393893917052</v>
      </c>
      <c r="F55" s="3">
        <v>901000</v>
      </c>
      <c r="G55" s="8">
        <v>318838</v>
      </c>
      <c r="H55" s="8">
        <v>356583000000</v>
      </c>
    </row>
    <row r="56" spans="1:8" x14ac:dyDescent="0.3">
      <c r="A56" s="3">
        <v>1501000</v>
      </c>
      <c r="B56" s="3">
        <v>97057</v>
      </c>
      <c r="C56" s="3">
        <v>189383000000</v>
      </c>
      <c r="D56" s="4">
        <v>1.67712473393297</v>
      </c>
      <c r="F56" s="3">
        <v>1501000</v>
      </c>
      <c r="G56" s="8">
        <v>97057</v>
      </c>
      <c r="H56" s="8">
        <v>189383000000</v>
      </c>
    </row>
    <row r="57" spans="1:8" x14ac:dyDescent="0.3">
      <c r="A57" s="3">
        <v>3001000</v>
      </c>
      <c r="B57" s="3">
        <v>17257</v>
      </c>
      <c r="C57" s="3">
        <v>68109000000</v>
      </c>
      <c r="D57" s="4">
        <v>1.7058606389936446</v>
      </c>
      <c r="F57" s="3">
        <v>3001000</v>
      </c>
      <c r="G57" s="8">
        <v>17257</v>
      </c>
      <c r="H57" s="8">
        <v>68109000000</v>
      </c>
    </row>
    <row r="58" spans="1:8" x14ac:dyDescent="0.3">
      <c r="A58" s="3">
        <v>6001000</v>
      </c>
      <c r="B58" s="3">
        <v>2740</v>
      </c>
      <c r="C58" s="3">
        <v>20365000000</v>
      </c>
      <c r="D58" s="4">
        <v>1.7266120586119931</v>
      </c>
      <c r="F58" s="3">
        <v>6001000</v>
      </c>
      <c r="G58" s="8">
        <v>2740</v>
      </c>
      <c r="H58" s="8">
        <v>20365000000</v>
      </c>
    </row>
    <row r="59" spans="1:8" x14ac:dyDescent="0.3">
      <c r="A59" s="3">
        <v>10001000</v>
      </c>
      <c r="B59" s="3">
        <v>711</v>
      </c>
      <c r="C59" s="3">
        <v>8535000000</v>
      </c>
      <c r="D59" s="4">
        <v>1.7525033210964616</v>
      </c>
      <c r="F59" s="3">
        <v>10001000</v>
      </c>
      <c r="G59" s="8">
        <v>711</v>
      </c>
      <c r="H59" s="8">
        <v>8535000000</v>
      </c>
    </row>
    <row r="60" spans="1:8" x14ac:dyDescent="0.3">
      <c r="A60" s="3">
        <v>15001000</v>
      </c>
      <c r="B60" s="3">
        <v>198</v>
      </c>
      <c r="C60" s="3">
        <v>3391000000</v>
      </c>
      <c r="D60" s="4">
        <v>1.8083554005935056</v>
      </c>
      <c r="F60" s="3">
        <v>15001000</v>
      </c>
      <c r="G60" s="8">
        <v>198</v>
      </c>
      <c r="H60" s="8">
        <v>3391000000</v>
      </c>
    </row>
    <row r="61" spans="1:8" x14ac:dyDescent="0.3">
      <c r="A61" s="3">
        <v>20001000</v>
      </c>
      <c r="B61" s="3">
        <v>135</v>
      </c>
      <c r="C61" s="3">
        <v>3199000000</v>
      </c>
      <c r="D61" s="4">
        <v>1.8255011420045111</v>
      </c>
      <c r="F61" s="3">
        <v>20001000</v>
      </c>
      <c r="G61" s="8">
        <v>135</v>
      </c>
      <c r="H61" s="8">
        <v>3199000000</v>
      </c>
    </row>
    <row r="62" spans="1:8" x14ac:dyDescent="0.3">
      <c r="A62" s="3">
        <v>30000000</v>
      </c>
      <c r="B62" s="3">
        <v>76</v>
      </c>
      <c r="C62" s="3">
        <v>4505000000</v>
      </c>
      <c r="D62" s="4">
        <v>1.9758771929824561</v>
      </c>
      <c r="F62" s="3">
        <v>30000000</v>
      </c>
      <c r="G62" s="8">
        <v>76</v>
      </c>
      <c r="H62" s="8">
        <v>4505000000</v>
      </c>
    </row>
    <row r="63" spans="1:8" x14ac:dyDescent="0.3">
      <c r="A63" s="1" t="s">
        <v>0</v>
      </c>
      <c r="B63" s="1" t="s">
        <v>14</v>
      </c>
      <c r="C63" s="1" t="s">
        <v>15</v>
      </c>
      <c r="D63" s="2" t="s">
        <v>3</v>
      </c>
      <c r="E63">
        <v>903000</v>
      </c>
      <c r="G63" s="7"/>
      <c r="H63" s="7"/>
    </row>
    <row r="64" spans="1:8" x14ac:dyDescent="0.3">
      <c r="A64" s="3">
        <v>301000</v>
      </c>
      <c r="B64" s="3"/>
      <c r="C64" s="3"/>
      <c r="D64" s="4"/>
      <c r="F64" s="3">
        <v>301000</v>
      </c>
      <c r="G64" s="7">
        <v>915962.40653134382</v>
      </c>
      <c r="H64" s="7">
        <v>298177320705.86365</v>
      </c>
    </row>
    <row r="65" spans="1:8" x14ac:dyDescent="0.3">
      <c r="A65" s="3">
        <v>351000</v>
      </c>
      <c r="B65" s="3"/>
      <c r="C65" s="3"/>
      <c r="D65" s="4"/>
      <c r="F65" s="3">
        <v>351000</v>
      </c>
      <c r="G65" s="7">
        <v>2577529.9714881335</v>
      </c>
      <c r="H65" s="7">
        <v>1151417158554.3413</v>
      </c>
    </row>
    <row r="66" spans="1:8" x14ac:dyDescent="0.3">
      <c r="A66" s="3">
        <v>740000</v>
      </c>
      <c r="B66" s="3">
        <v>163744</v>
      </c>
      <c r="C66" s="3">
        <v>133369000000</v>
      </c>
      <c r="D66" s="4">
        <v>1.816108802980537</v>
      </c>
      <c r="F66" s="3">
        <v>601000</v>
      </c>
      <c r="G66" s="7">
        <v>632025.35934660141</v>
      </c>
      <c r="H66" s="7">
        <v>456429416740.6994</v>
      </c>
    </row>
    <row r="67" spans="1:8" x14ac:dyDescent="0.3">
      <c r="A67" s="3">
        <v>901000</v>
      </c>
      <c r="B67" s="3">
        <v>223173</v>
      </c>
      <c r="C67" s="3">
        <v>250641000000</v>
      </c>
      <c r="D67" s="4">
        <v>1.7826788376341653</v>
      </c>
      <c r="F67" s="3">
        <v>901000</v>
      </c>
      <c r="G67" s="7">
        <v>279887.05193855159</v>
      </c>
      <c r="H67" s="7">
        <v>313020921726.4082</v>
      </c>
    </row>
    <row r="68" spans="1:8" x14ac:dyDescent="0.3">
      <c r="A68" s="3">
        <v>1501000</v>
      </c>
      <c r="B68" s="3">
        <v>85200</v>
      </c>
      <c r="C68" s="3">
        <v>168845000000</v>
      </c>
      <c r="D68" s="4">
        <v>1.739147324535754</v>
      </c>
      <c r="F68" s="3">
        <v>1501000</v>
      </c>
      <c r="G68" s="8">
        <v>85200</v>
      </c>
      <c r="H68" s="8">
        <v>168845000000</v>
      </c>
    </row>
    <row r="69" spans="1:8" x14ac:dyDescent="0.3">
      <c r="A69" s="3">
        <v>3001000</v>
      </c>
      <c r="B69" s="3">
        <v>18158</v>
      </c>
      <c r="C69" s="3">
        <v>71707000000</v>
      </c>
      <c r="D69" s="4">
        <v>1.6753440790494625</v>
      </c>
      <c r="F69" s="3">
        <v>3001000</v>
      </c>
      <c r="G69" s="8">
        <v>18158</v>
      </c>
      <c r="H69" s="8">
        <v>71707000000</v>
      </c>
    </row>
    <row r="70" spans="1:8" x14ac:dyDescent="0.3">
      <c r="A70" s="3">
        <v>6001000</v>
      </c>
      <c r="B70" s="3">
        <v>2894</v>
      </c>
      <c r="C70" s="3">
        <v>21537000000</v>
      </c>
      <c r="D70" s="4">
        <v>1.6533559582481712</v>
      </c>
      <c r="F70" s="3">
        <v>6001000</v>
      </c>
      <c r="G70" s="8">
        <v>2894</v>
      </c>
      <c r="H70" s="8">
        <v>21537000000</v>
      </c>
    </row>
    <row r="71" spans="1:8" x14ac:dyDescent="0.3">
      <c r="A71" s="3">
        <v>10001000</v>
      </c>
      <c r="B71" s="3">
        <v>706</v>
      </c>
      <c r="C71" s="3">
        <v>8492000000</v>
      </c>
      <c r="D71" s="4">
        <v>1.6397277239785046</v>
      </c>
      <c r="F71" s="3">
        <v>10001000</v>
      </c>
      <c r="G71" s="8">
        <v>706</v>
      </c>
      <c r="H71" s="8">
        <v>8492000000</v>
      </c>
    </row>
    <row r="72" spans="1:8" x14ac:dyDescent="0.3">
      <c r="A72" s="3">
        <v>15001000</v>
      </c>
      <c r="B72" s="3">
        <v>215</v>
      </c>
      <c r="C72" s="3">
        <v>3659000000</v>
      </c>
      <c r="D72" s="4">
        <v>1.6048681331692316</v>
      </c>
      <c r="F72" s="3">
        <v>15001000</v>
      </c>
      <c r="G72" s="8">
        <v>215</v>
      </c>
      <c r="H72" s="8">
        <v>3659000000</v>
      </c>
    </row>
    <row r="73" spans="1:8" x14ac:dyDescent="0.3">
      <c r="A73" s="3">
        <v>20001000</v>
      </c>
      <c r="B73" s="3">
        <v>135</v>
      </c>
      <c r="C73" s="3">
        <v>3283000000</v>
      </c>
      <c r="D73" s="4">
        <v>1.6092778248788095</v>
      </c>
      <c r="F73" s="3">
        <v>20001000</v>
      </c>
      <c r="G73" s="8">
        <v>135</v>
      </c>
      <c r="H73" s="8">
        <v>3283000000</v>
      </c>
    </row>
    <row r="74" spans="1:8" x14ac:dyDescent="0.3">
      <c r="A74" s="3">
        <v>30000000</v>
      </c>
      <c r="B74" s="3">
        <v>52</v>
      </c>
      <c r="C74" s="3">
        <v>2736000000</v>
      </c>
      <c r="D74" s="4">
        <v>1.7538461538461538</v>
      </c>
      <c r="F74" s="3">
        <v>30000000</v>
      </c>
      <c r="G74" s="8">
        <v>52</v>
      </c>
      <c r="H74" s="8">
        <v>2736000000</v>
      </c>
    </row>
    <row r="75" spans="1:8" x14ac:dyDescent="0.3">
      <c r="A75" s="1" t="s">
        <v>0</v>
      </c>
      <c r="B75" s="1" t="s">
        <v>16</v>
      </c>
      <c r="C75" s="1" t="s">
        <v>17</v>
      </c>
      <c r="D75" s="2" t="s">
        <v>3</v>
      </c>
      <c r="E75">
        <v>1053500</v>
      </c>
      <c r="G75" s="7"/>
      <c r="H75" s="7"/>
    </row>
    <row r="76" spans="1:8" x14ac:dyDescent="0.3">
      <c r="A76" s="3">
        <v>301000</v>
      </c>
      <c r="B76" s="3"/>
      <c r="C76" s="3"/>
      <c r="D76" s="4"/>
      <c r="F76" s="3">
        <v>301000</v>
      </c>
      <c r="G76" s="7">
        <v>492813.57647179347</v>
      </c>
      <c r="H76" s="7">
        <v>160427797900.90131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1386783.731138686</v>
      </c>
      <c r="H77" s="7">
        <v>619494865588.39209</v>
      </c>
    </row>
    <row r="78" spans="1:8" x14ac:dyDescent="0.3">
      <c r="A78" s="3">
        <v>850000</v>
      </c>
      <c r="B78" s="3">
        <v>21127</v>
      </c>
      <c r="C78" s="3">
        <v>18493000000</v>
      </c>
      <c r="D78" s="4">
        <v>1.9026115118944773</v>
      </c>
      <c r="F78" s="3">
        <v>601000</v>
      </c>
      <c r="G78" s="7">
        <v>340047.4468597208</v>
      </c>
      <c r="H78" s="7">
        <v>245571883373.16504</v>
      </c>
    </row>
    <row r="79" spans="1:8" x14ac:dyDescent="0.3">
      <c r="A79" s="3">
        <v>901000</v>
      </c>
      <c r="B79" s="3">
        <v>107125</v>
      </c>
      <c r="C79" s="3">
        <v>120200000000</v>
      </c>
      <c r="D79" s="4">
        <v>1.8986996330267054</v>
      </c>
      <c r="F79" s="3">
        <v>901000</v>
      </c>
      <c r="G79" s="7">
        <v>150587.11808524889</v>
      </c>
      <c r="H79" s="7">
        <v>168414073379.56046</v>
      </c>
    </row>
    <row r="80" spans="1:8" x14ac:dyDescent="0.3">
      <c r="A80" s="3">
        <v>1501000</v>
      </c>
      <c r="B80" s="3">
        <v>45840</v>
      </c>
      <c r="C80" s="3">
        <v>92024000000</v>
      </c>
      <c r="D80" s="4">
        <v>1.8342043327898654</v>
      </c>
      <c r="F80" s="3">
        <v>1501000</v>
      </c>
      <c r="G80" s="8">
        <v>45840</v>
      </c>
      <c r="H80" s="8">
        <v>92024000000</v>
      </c>
    </row>
    <row r="81" spans="1:8" x14ac:dyDescent="0.3">
      <c r="A81" s="3">
        <v>3001000</v>
      </c>
      <c r="B81" s="3">
        <v>11911</v>
      </c>
      <c r="C81" s="3">
        <v>47204000000</v>
      </c>
      <c r="D81" s="4">
        <v>1.6945315899067124</v>
      </c>
      <c r="F81" s="3">
        <v>3001000</v>
      </c>
      <c r="G81" s="8">
        <v>11911</v>
      </c>
      <c r="H81" s="8">
        <v>47204000000</v>
      </c>
    </row>
    <row r="82" spans="1:8" x14ac:dyDescent="0.3">
      <c r="A82" s="3">
        <v>6001000</v>
      </c>
      <c r="B82" s="3">
        <v>1971</v>
      </c>
      <c r="C82" s="3">
        <v>14610000000</v>
      </c>
      <c r="D82" s="4">
        <v>1.6588613494593645</v>
      </c>
      <c r="F82" s="3">
        <v>6001000</v>
      </c>
      <c r="G82" s="8">
        <v>1971</v>
      </c>
      <c r="H82" s="8">
        <v>14610000000</v>
      </c>
    </row>
    <row r="83" spans="1:8" x14ac:dyDescent="0.3">
      <c r="A83" s="3">
        <v>10001000</v>
      </c>
      <c r="B83" s="3">
        <v>506</v>
      </c>
      <c r="C83" s="3">
        <v>6022000000</v>
      </c>
      <c r="D83" s="4">
        <v>1.6427297838691581</v>
      </c>
      <c r="F83" s="3">
        <v>10001000</v>
      </c>
      <c r="G83" s="8">
        <v>506</v>
      </c>
      <c r="H83" s="8">
        <v>6022000000</v>
      </c>
    </row>
    <row r="84" spans="1:8" x14ac:dyDescent="0.3">
      <c r="A84" s="3">
        <v>15001000</v>
      </c>
      <c r="B84" s="3">
        <v>132</v>
      </c>
      <c r="C84" s="3">
        <v>2259000000</v>
      </c>
      <c r="D84" s="4">
        <v>1.6650631251448909</v>
      </c>
      <c r="F84" s="3">
        <v>15001000</v>
      </c>
      <c r="G84" s="8">
        <v>132</v>
      </c>
      <c r="H84" s="8">
        <v>2259000000</v>
      </c>
    </row>
    <row r="85" spans="1:8" x14ac:dyDescent="0.3">
      <c r="A85" s="3">
        <v>20001000</v>
      </c>
      <c r="B85" s="3">
        <v>91</v>
      </c>
      <c r="C85" s="3">
        <v>2182000000</v>
      </c>
      <c r="D85" s="4">
        <v>1.6304331842231419</v>
      </c>
      <c r="F85" s="3">
        <v>20001000</v>
      </c>
      <c r="G85" s="8">
        <v>91</v>
      </c>
      <c r="H85" s="8">
        <v>2182000000</v>
      </c>
    </row>
    <row r="86" spans="1:8" x14ac:dyDescent="0.3">
      <c r="A86" s="3">
        <v>30000000</v>
      </c>
      <c r="B86" s="3">
        <v>45</v>
      </c>
      <c r="C86" s="3">
        <v>2253000000</v>
      </c>
      <c r="D86" s="4">
        <v>1.6688888888888889</v>
      </c>
      <c r="F86" s="3">
        <v>30000000</v>
      </c>
      <c r="G86" s="8">
        <v>45</v>
      </c>
      <c r="H86" s="8">
        <v>2253000000</v>
      </c>
    </row>
    <row r="87" spans="1:8" x14ac:dyDescent="0.3">
      <c r="A87" s="1" t="s">
        <v>0</v>
      </c>
      <c r="B87" s="1" t="s">
        <v>18</v>
      </c>
      <c r="C87" s="1" t="s">
        <v>19</v>
      </c>
      <c r="D87" s="2" t="s">
        <v>3</v>
      </c>
      <c r="E87">
        <v>1204000</v>
      </c>
      <c r="G87" s="7"/>
      <c r="H87" s="7"/>
    </row>
    <row r="88" spans="1:8" x14ac:dyDescent="0.3">
      <c r="A88" s="3">
        <v>301000</v>
      </c>
      <c r="B88" s="3"/>
      <c r="C88" s="3"/>
      <c r="D88" s="4"/>
      <c r="F88" s="3">
        <v>301000</v>
      </c>
      <c r="G88" s="7">
        <v>220454.52005084205</v>
      </c>
      <c r="H88" s="7">
        <v>71765541530.451202</v>
      </c>
    </row>
    <row r="89" spans="1:8" x14ac:dyDescent="0.3">
      <c r="A89" s="3">
        <v>351000</v>
      </c>
      <c r="B89" s="3"/>
      <c r="C89" s="3"/>
      <c r="D89" s="4"/>
      <c r="F89" s="3">
        <v>351000</v>
      </c>
      <c r="G89" s="7">
        <v>620361.84971051267</v>
      </c>
      <c r="H89" s="7">
        <v>277123946635.15643</v>
      </c>
    </row>
    <row r="90" spans="1:8" x14ac:dyDescent="0.3">
      <c r="A90" s="3">
        <v>601000</v>
      </c>
      <c r="B90" s="3"/>
      <c r="C90" s="3"/>
      <c r="D90" s="4"/>
      <c r="F90" s="3">
        <v>601000</v>
      </c>
      <c r="G90" s="7">
        <v>152116.33824837339</v>
      </c>
      <c r="H90" s="7">
        <v>109853774878.92938</v>
      </c>
    </row>
    <row r="91" spans="1:8" x14ac:dyDescent="0.3">
      <c r="A91" s="3">
        <v>960000</v>
      </c>
      <c r="B91" s="3">
        <v>35635</v>
      </c>
      <c r="C91" s="3">
        <v>41639000000</v>
      </c>
      <c r="D91" s="4">
        <v>2.0073253025924531</v>
      </c>
      <c r="F91" s="3">
        <v>901000</v>
      </c>
      <c r="G91" s="7">
        <v>67363.425904365489</v>
      </c>
      <c r="H91" s="7">
        <v>75338110574.198669</v>
      </c>
    </row>
    <row r="92" spans="1:8" x14ac:dyDescent="0.3">
      <c r="A92" s="3">
        <v>1501000</v>
      </c>
      <c r="B92" s="3">
        <v>20506</v>
      </c>
      <c r="C92" s="3">
        <v>41641000000</v>
      </c>
      <c r="D92" s="4">
        <v>1.9261451336659272</v>
      </c>
      <c r="F92" s="3">
        <v>1501000</v>
      </c>
      <c r="G92" s="8">
        <v>20506</v>
      </c>
      <c r="H92" s="8">
        <v>41641000000</v>
      </c>
    </row>
    <row r="93" spans="1:8" x14ac:dyDescent="0.3">
      <c r="A93" s="3">
        <v>3001000</v>
      </c>
      <c r="B93" s="3">
        <v>5943</v>
      </c>
      <c r="C93" s="3">
        <v>23813000000</v>
      </c>
      <c r="D93" s="4">
        <v>1.7441183129723812</v>
      </c>
      <c r="F93" s="3">
        <v>3001000</v>
      </c>
      <c r="G93" s="8">
        <v>5943</v>
      </c>
      <c r="H93" s="8">
        <v>23813000000</v>
      </c>
    </row>
    <row r="94" spans="1:8" x14ac:dyDescent="0.3">
      <c r="A94" s="3">
        <v>6001000</v>
      </c>
      <c r="B94" s="3">
        <v>1153</v>
      </c>
      <c r="C94" s="3">
        <v>8569000000</v>
      </c>
      <c r="D94" s="4">
        <v>1.6375314441715634</v>
      </c>
      <c r="F94" s="3">
        <v>6001000</v>
      </c>
      <c r="G94" s="8">
        <v>1153</v>
      </c>
      <c r="H94" s="8">
        <v>8569000000</v>
      </c>
    </row>
    <row r="95" spans="1:8" x14ac:dyDescent="0.3">
      <c r="A95" s="3">
        <v>10001000</v>
      </c>
      <c r="B95" s="3">
        <v>279</v>
      </c>
      <c r="C95" s="3">
        <v>3333000000</v>
      </c>
      <c r="D95" s="4">
        <v>1.6173095334144747</v>
      </c>
      <c r="F95" s="3">
        <v>10001000</v>
      </c>
      <c r="G95" s="8">
        <v>279</v>
      </c>
      <c r="H95" s="8">
        <v>3333000000</v>
      </c>
    </row>
    <row r="96" spans="1:8" x14ac:dyDescent="0.3">
      <c r="A96" s="3">
        <v>15001000</v>
      </c>
      <c r="B96" s="3">
        <v>77</v>
      </c>
      <c r="C96" s="3">
        <v>1318000000</v>
      </c>
      <c r="D96" s="4">
        <v>1.5823731409359034</v>
      </c>
      <c r="F96" s="3">
        <v>15001000</v>
      </c>
      <c r="G96" s="8">
        <v>77</v>
      </c>
      <c r="H96" s="8">
        <v>1318000000</v>
      </c>
    </row>
    <row r="97" spans="1:8" x14ac:dyDescent="0.3">
      <c r="A97" s="3">
        <v>20001000</v>
      </c>
      <c r="B97" s="3">
        <v>55</v>
      </c>
      <c r="C97" s="3">
        <v>1310000000</v>
      </c>
      <c r="D97" s="4">
        <v>1.509418199976077</v>
      </c>
      <c r="F97" s="3">
        <v>20001000</v>
      </c>
      <c r="G97" s="8">
        <v>55</v>
      </c>
      <c r="H97" s="8">
        <v>1310000000</v>
      </c>
    </row>
    <row r="98" spans="1:8" x14ac:dyDescent="0.3">
      <c r="A98" s="3">
        <v>30000000</v>
      </c>
      <c r="B98" s="3">
        <v>24</v>
      </c>
      <c r="C98" s="3">
        <v>1075000000</v>
      </c>
      <c r="D98" s="4">
        <v>1.4930555555555556</v>
      </c>
      <c r="F98" s="3">
        <v>30000000</v>
      </c>
      <c r="G98" s="8">
        <v>24</v>
      </c>
      <c r="H98" s="8">
        <v>1075000000</v>
      </c>
    </row>
    <row r="99" spans="1:8" x14ac:dyDescent="0.3">
      <c r="A99" s="1" t="s">
        <v>0</v>
      </c>
      <c r="B99" s="1" t="s">
        <v>20</v>
      </c>
      <c r="C99" s="1" t="s">
        <v>21</v>
      </c>
      <c r="D99" s="2" t="s">
        <v>3</v>
      </c>
      <c r="E99">
        <v>1354500</v>
      </c>
      <c r="G99" s="7"/>
      <c r="H99" s="7"/>
    </row>
    <row r="100" spans="1:8" x14ac:dyDescent="0.3">
      <c r="A100" s="3">
        <v>301000</v>
      </c>
      <c r="B100" s="3"/>
      <c r="C100" s="3"/>
      <c r="D100" s="4"/>
      <c r="F100" s="3">
        <v>301000</v>
      </c>
      <c r="G100" s="7">
        <v>93445.366638150736</v>
      </c>
      <c r="H100" s="7">
        <v>30419686286.095867</v>
      </c>
    </row>
    <row r="101" spans="1:8" x14ac:dyDescent="0.3">
      <c r="A101" s="3">
        <v>351000</v>
      </c>
      <c r="B101" s="3"/>
      <c r="C101" s="3"/>
      <c r="D101" s="4"/>
      <c r="F101" s="3">
        <v>351000</v>
      </c>
      <c r="G101" s="7">
        <v>262956.46141050308</v>
      </c>
      <c r="H101" s="7">
        <v>117466173029.98047</v>
      </c>
    </row>
    <row r="102" spans="1:8" x14ac:dyDescent="0.3">
      <c r="A102" s="3">
        <v>601000</v>
      </c>
      <c r="B102" s="3"/>
      <c r="C102" s="3"/>
      <c r="D102" s="4"/>
      <c r="F102" s="3">
        <v>601000</v>
      </c>
      <c r="G102" s="7">
        <v>64478.455674186167</v>
      </c>
      <c r="H102" s="7">
        <v>46564371951.997185</v>
      </c>
    </row>
    <row r="103" spans="1:8" x14ac:dyDescent="0.3">
      <c r="A103" s="3">
        <v>1070000</v>
      </c>
      <c r="B103" s="3">
        <v>9852</v>
      </c>
      <c r="C103" s="3">
        <v>12343000000</v>
      </c>
      <c r="D103" s="4">
        <v>2.1078747747370183</v>
      </c>
      <c r="F103" s="3">
        <v>901000</v>
      </c>
      <c r="G103" s="7">
        <v>28553.735392604354</v>
      </c>
      <c r="H103" s="7">
        <v>31934012343.262211</v>
      </c>
    </row>
    <row r="104" spans="1:8" x14ac:dyDescent="0.3">
      <c r="A104" s="3">
        <v>1501000</v>
      </c>
      <c r="B104" s="3">
        <v>8692</v>
      </c>
      <c r="C104" s="3">
        <v>17803000000</v>
      </c>
      <c r="D104" s="4">
        <v>2.0312615068960027</v>
      </c>
      <c r="F104" s="3">
        <v>1501000</v>
      </c>
      <c r="G104" s="8">
        <v>8692</v>
      </c>
      <c r="H104" s="8">
        <v>17803000000</v>
      </c>
    </row>
    <row r="105" spans="1:8" x14ac:dyDescent="0.3">
      <c r="A105" s="3">
        <v>3001000</v>
      </c>
      <c r="B105" s="3">
        <v>2938</v>
      </c>
      <c r="C105" s="3">
        <v>11751000000</v>
      </c>
      <c r="D105" s="4">
        <v>1.7876540265775802</v>
      </c>
      <c r="F105" s="3">
        <v>3001000</v>
      </c>
      <c r="G105" s="8">
        <v>2938</v>
      </c>
      <c r="H105" s="8">
        <v>11751000000</v>
      </c>
    </row>
    <row r="106" spans="1:8" x14ac:dyDescent="0.3">
      <c r="A106" s="3">
        <v>6001000</v>
      </c>
      <c r="B106" s="3">
        <v>565</v>
      </c>
      <c r="C106" s="3">
        <v>4221000000</v>
      </c>
      <c r="D106" s="4">
        <v>1.7110025264737867</v>
      </c>
      <c r="F106" s="3">
        <v>6001000</v>
      </c>
      <c r="G106" s="8">
        <v>565</v>
      </c>
      <c r="H106" s="8">
        <v>4221000000</v>
      </c>
    </row>
    <row r="107" spans="1:8" x14ac:dyDescent="0.3">
      <c r="A107" s="3">
        <v>10001000</v>
      </c>
      <c r="B107" s="3">
        <v>162</v>
      </c>
      <c r="C107" s="3">
        <v>1969000000</v>
      </c>
      <c r="D107" s="4">
        <v>1.6512182773817479</v>
      </c>
      <c r="F107" s="3">
        <v>10001000</v>
      </c>
      <c r="G107" s="8">
        <v>162</v>
      </c>
      <c r="H107" s="8">
        <v>1969000000</v>
      </c>
    </row>
    <row r="108" spans="1:8" x14ac:dyDescent="0.3">
      <c r="A108" s="3">
        <v>15001000</v>
      </c>
      <c r="B108" s="3">
        <v>53</v>
      </c>
      <c r="C108" s="3">
        <v>899000000</v>
      </c>
      <c r="D108" s="4">
        <v>1.6182071378391623</v>
      </c>
      <c r="F108" s="3">
        <v>15001000</v>
      </c>
      <c r="G108" s="8">
        <v>53</v>
      </c>
      <c r="H108" s="8">
        <v>899000000</v>
      </c>
    </row>
    <row r="109" spans="1:8" x14ac:dyDescent="0.3">
      <c r="A109" s="3">
        <v>20001000</v>
      </c>
      <c r="B109" s="3">
        <v>25</v>
      </c>
      <c r="C109" s="3">
        <v>593000000</v>
      </c>
      <c r="D109" s="4">
        <v>1.7235980306247847</v>
      </c>
      <c r="F109" s="3">
        <v>20001000</v>
      </c>
      <c r="G109" s="8">
        <v>25</v>
      </c>
      <c r="H109" s="8">
        <v>593000000</v>
      </c>
    </row>
    <row r="110" spans="1:8" x14ac:dyDescent="0.3">
      <c r="A110" s="3">
        <v>30000000</v>
      </c>
      <c r="B110" s="3">
        <v>13</v>
      </c>
      <c r="C110" s="3">
        <v>717000000</v>
      </c>
      <c r="D110" s="4">
        <v>1.8384615384615384</v>
      </c>
      <c r="F110" s="3">
        <v>30000000</v>
      </c>
      <c r="G110" s="8">
        <v>13</v>
      </c>
      <c r="H110" s="8">
        <v>717000000</v>
      </c>
    </row>
    <row r="111" spans="1:8" x14ac:dyDescent="0.3">
      <c r="A111" s="1" t="s">
        <v>0</v>
      </c>
      <c r="B111" s="1" t="s">
        <v>22</v>
      </c>
      <c r="C111" s="1" t="s">
        <v>23</v>
      </c>
      <c r="D111" s="2" t="s">
        <v>3</v>
      </c>
      <c r="E111">
        <v>1505000</v>
      </c>
      <c r="G111" s="7"/>
      <c r="H111" s="7"/>
    </row>
    <row r="112" spans="1:8" x14ac:dyDescent="0.3">
      <c r="A112" s="3">
        <v>301000</v>
      </c>
      <c r="B112" s="3"/>
      <c r="C112" s="3"/>
      <c r="D112" s="4">
        <v>8.3172889670927059</v>
      </c>
      <c r="F112" s="3">
        <v>301000</v>
      </c>
      <c r="G112" s="7">
        <v>42842.378782024854</v>
      </c>
      <c r="H112" s="7">
        <v>13946670329.261786</v>
      </c>
    </row>
    <row r="113" spans="1:8" x14ac:dyDescent="0.3">
      <c r="A113" s="3">
        <v>351000</v>
      </c>
      <c r="B113" s="3"/>
      <c r="C113" s="3"/>
      <c r="D113" s="4">
        <v>7.1324899689313517</v>
      </c>
      <c r="F113" s="3">
        <v>351000</v>
      </c>
      <c r="G113" s="7">
        <v>120559.00392101688</v>
      </c>
      <c r="H113" s="7">
        <v>53855321671.675858</v>
      </c>
    </row>
    <row r="114" spans="1:8" x14ac:dyDescent="0.3">
      <c r="A114" s="3">
        <v>601000</v>
      </c>
      <c r="B114" s="3"/>
      <c r="C114" s="3"/>
      <c r="D114" s="4">
        <v>4.1655640251163133</v>
      </c>
      <c r="F114" s="3">
        <v>601000</v>
      </c>
      <c r="G114" s="7">
        <v>29561.769841092155</v>
      </c>
      <c r="H114" s="7">
        <v>21348607562.743427</v>
      </c>
    </row>
    <row r="115" spans="1:8" x14ac:dyDescent="0.3">
      <c r="A115" s="3">
        <v>1180000</v>
      </c>
      <c r="B115" s="3">
        <v>2784</v>
      </c>
      <c r="C115" s="3">
        <v>3686000000</v>
      </c>
      <c r="D115" s="4">
        <v>2.1216135416058512</v>
      </c>
      <c r="F115" s="3">
        <v>901000</v>
      </c>
      <c r="G115" s="7">
        <v>13091.178207569115</v>
      </c>
      <c r="H115" s="7">
        <v>14640951200.26351</v>
      </c>
    </row>
    <row r="116" spans="1:8" x14ac:dyDescent="0.3">
      <c r="A116" s="3">
        <v>1501000</v>
      </c>
      <c r="B116" s="3">
        <v>3887</v>
      </c>
      <c r="C116" s="3">
        <v>7967000000</v>
      </c>
      <c r="D116" s="4">
        <v>2.0561270303678056</v>
      </c>
      <c r="F116" s="3">
        <v>1501000</v>
      </c>
      <c r="G116" s="7">
        <v>3985.0660313138187</v>
      </c>
      <c r="H116" s="7">
        <v>8162233151.8039484</v>
      </c>
    </row>
    <row r="117" spans="1:8" x14ac:dyDescent="0.3">
      <c r="A117" s="3">
        <v>3001000</v>
      </c>
      <c r="B117" s="3">
        <v>1347</v>
      </c>
      <c r="C117" s="3">
        <v>5406000000</v>
      </c>
      <c r="D117" s="4">
        <v>1.7965026150703389</v>
      </c>
      <c r="F117" s="3">
        <v>3001000</v>
      </c>
      <c r="G117" s="8">
        <v>1347</v>
      </c>
      <c r="H117" s="8">
        <v>5406000000</v>
      </c>
    </row>
    <row r="118" spans="1:8" x14ac:dyDescent="0.3">
      <c r="A118" s="3">
        <v>6001000</v>
      </c>
      <c r="B118" s="3">
        <v>287</v>
      </c>
      <c r="C118" s="3">
        <v>2122000000</v>
      </c>
      <c r="D118" s="4">
        <v>1.6697134018810662</v>
      </c>
      <c r="F118" s="3">
        <v>6001000</v>
      </c>
      <c r="G118" s="8">
        <v>287</v>
      </c>
      <c r="H118" s="8">
        <v>2122000000</v>
      </c>
    </row>
    <row r="119" spans="1:8" x14ac:dyDescent="0.3">
      <c r="A119" s="3">
        <v>10001000</v>
      </c>
      <c r="B119" s="3">
        <v>79</v>
      </c>
      <c r="C119" s="3">
        <v>952000000</v>
      </c>
      <c r="D119" s="4">
        <v>1.6629915955772843</v>
      </c>
      <c r="F119" s="3">
        <v>10001000</v>
      </c>
      <c r="G119" s="8">
        <v>79</v>
      </c>
      <c r="H119" s="8">
        <v>952000000</v>
      </c>
    </row>
    <row r="120" spans="1:8" x14ac:dyDescent="0.3">
      <c r="A120" s="3">
        <v>15001000</v>
      </c>
      <c r="B120" s="3">
        <v>18</v>
      </c>
      <c r="C120" s="3">
        <v>302000000</v>
      </c>
      <c r="D120" s="4">
        <v>1.7979753730703667</v>
      </c>
      <c r="F120" s="3">
        <v>15001000</v>
      </c>
      <c r="G120" s="8">
        <v>18</v>
      </c>
      <c r="H120" s="8">
        <v>302000000</v>
      </c>
    </row>
    <row r="121" spans="1:8" x14ac:dyDescent="0.3">
      <c r="A121" s="3">
        <v>20001000</v>
      </c>
      <c r="B121" s="3">
        <v>8</v>
      </c>
      <c r="C121" s="3">
        <v>184000000</v>
      </c>
      <c r="D121" s="4">
        <v>1.8881408870732934</v>
      </c>
      <c r="F121" s="3">
        <v>20001000</v>
      </c>
      <c r="G121" s="8">
        <v>8</v>
      </c>
      <c r="H121" s="8">
        <v>184000000</v>
      </c>
    </row>
    <row r="122" spans="1:8" x14ac:dyDescent="0.3">
      <c r="A122" s="3">
        <v>30000000</v>
      </c>
      <c r="B122" s="3">
        <v>9</v>
      </c>
      <c r="C122" s="3">
        <v>458000000</v>
      </c>
      <c r="D122" s="4">
        <v>1.6962962962962962</v>
      </c>
      <c r="F122" s="3">
        <v>30000000</v>
      </c>
      <c r="G122" s="8">
        <v>9</v>
      </c>
      <c r="H122" s="8">
        <v>458000000</v>
      </c>
    </row>
    <row r="123" spans="1:8" x14ac:dyDescent="0.3">
      <c r="A123" s="1" t="s">
        <v>0</v>
      </c>
      <c r="B123" s="1" t="s">
        <v>24</v>
      </c>
      <c r="C123" s="1" t="s">
        <v>25</v>
      </c>
      <c r="D123" s="2" t="s">
        <v>3</v>
      </c>
      <c r="E123">
        <v>1655500</v>
      </c>
      <c r="G123" s="7"/>
      <c r="H123" s="7"/>
    </row>
    <row r="124" spans="1:8" x14ac:dyDescent="0.3">
      <c r="A124" s="3">
        <v>301000</v>
      </c>
      <c r="B124" s="3"/>
      <c r="C124" s="3"/>
      <c r="D124" s="4"/>
      <c r="F124" s="3">
        <v>301000</v>
      </c>
      <c r="G124" s="7">
        <v>19465.134235040248</v>
      </c>
      <c r="H124" s="7">
        <v>6336571819.9764023</v>
      </c>
    </row>
    <row r="125" spans="1:8" x14ac:dyDescent="0.3">
      <c r="A125" s="3">
        <v>351000</v>
      </c>
      <c r="B125" s="3"/>
      <c r="C125" s="3"/>
      <c r="D125" s="4"/>
      <c r="F125" s="3">
        <v>351000</v>
      </c>
      <c r="G125" s="7">
        <v>54775.137638947541</v>
      </c>
      <c r="H125" s="7">
        <v>24468787574.658966</v>
      </c>
    </row>
    <row r="126" spans="1:8" x14ac:dyDescent="0.3">
      <c r="A126" s="3">
        <v>601000</v>
      </c>
      <c r="B126" s="3"/>
      <c r="C126" s="3"/>
      <c r="D126" s="4"/>
      <c r="F126" s="3">
        <v>601000</v>
      </c>
      <c r="G126" s="7">
        <v>13431.182734037417</v>
      </c>
      <c r="H126" s="7">
        <v>9699590073.0504665</v>
      </c>
    </row>
    <row r="127" spans="1:8" x14ac:dyDescent="0.3">
      <c r="A127" s="3">
        <v>1290000</v>
      </c>
      <c r="B127" s="3">
        <v>634</v>
      </c>
      <c r="C127" s="3">
        <v>881000000</v>
      </c>
      <c r="D127" s="4">
        <v>2.1545864183262871</v>
      </c>
      <c r="F127" s="3">
        <v>901000</v>
      </c>
      <c r="G127" s="7">
        <v>5947.8849762674827</v>
      </c>
      <c r="H127" s="7">
        <v>6652013462.9259605</v>
      </c>
    </row>
    <row r="128" spans="1:8" x14ac:dyDescent="0.3">
      <c r="A128" s="3">
        <v>1501000</v>
      </c>
      <c r="B128" s="3">
        <v>1684</v>
      </c>
      <c r="C128" s="3">
        <v>3443000000</v>
      </c>
      <c r="D128" s="4">
        <v>2.0879440533943168</v>
      </c>
      <c r="F128" s="3">
        <v>1501000</v>
      </c>
      <c r="G128" s="7">
        <v>1810.5867937372361</v>
      </c>
      <c r="H128" s="7">
        <v>3708453369.6392102</v>
      </c>
    </row>
    <row r="129" spans="1:8" x14ac:dyDescent="0.3">
      <c r="A129" s="3">
        <v>3001000</v>
      </c>
      <c r="B129" s="3">
        <v>612</v>
      </c>
      <c r="C129" s="3">
        <v>2474000000</v>
      </c>
      <c r="D129" s="4">
        <v>1.8075539530934548</v>
      </c>
      <c r="F129" s="3">
        <v>3001000</v>
      </c>
      <c r="G129" s="8">
        <v>612</v>
      </c>
      <c r="H129" s="8">
        <v>2474000000</v>
      </c>
    </row>
    <row r="130" spans="1:8" x14ac:dyDescent="0.3">
      <c r="A130" s="3">
        <v>6001000</v>
      </c>
      <c r="B130" s="3">
        <v>138</v>
      </c>
      <c r="C130" s="3">
        <v>1030000000</v>
      </c>
      <c r="D130" s="4">
        <v>1.6496368770989667</v>
      </c>
      <c r="F130" s="3">
        <v>6001000</v>
      </c>
      <c r="G130" s="8">
        <v>138</v>
      </c>
      <c r="H130" s="8">
        <v>1030000000</v>
      </c>
    </row>
    <row r="131" spans="1:8" x14ac:dyDescent="0.3">
      <c r="A131" s="3">
        <v>10001000</v>
      </c>
      <c r="B131" s="3">
        <v>35</v>
      </c>
      <c r="C131" s="3">
        <v>415000000</v>
      </c>
      <c r="D131" s="4">
        <v>1.6488547223709002</v>
      </c>
      <c r="F131" s="3">
        <v>10001000</v>
      </c>
      <c r="G131" s="8">
        <v>35</v>
      </c>
      <c r="H131" s="8">
        <v>415000000</v>
      </c>
    </row>
    <row r="132" spans="1:8" x14ac:dyDescent="0.3">
      <c r="A132" s="3">
        <v>15001000</v>
      </c>
      <c r="B132" s="3">
        <v>9</v>
      </c>
      <c r="C132" s="3">
        <v>152000000</v>
      </c>
      <c r="D132" s="4">
        <v>1.7748816745550298</v>
      </c>
      <c r="F132" s="3">
        <v>15001000</v>
      </c>
      <c r="G132" s="8">
        <v>9</v>
      </c>
      <c r="H132" s="8">
        <v>152000000</v>
      </c>
    </row>
    <row r="133" spans="1:8" x14ac:dyDescent="0.3">
      <c r="A133" s="3">
        <v>20001000</v>
      </c>
      <c r="B133" s="3">
        <v>3</v>
      </c>
      <c r="C133" s="3">
        <v>69000000</v>
      </c>
      <c r="D133" s="4">
        <v>1.9570450048926125</v>
      </c>
      <c r="F133" s="3">
        <v>20001000</v>
      </c>
      <c r="G133" s="8">
        <v>3</v>
      </c>
      <c r="H133" s="8">
        <v>69000000</v>
      </c>
    </row>
    <row r="134" spans="1:8" x14ac:dyDescent="0.3">
      <c r="A134" s="3">
        <v>30000000</v>
      </c>
      <c r="B134" s="3">
        <v>4</v>
      </c>
      <c r="C134" s="3">
        <v>205000000</v>
      </c>
      <c r="D134" s="4">
        <v>1.7083333333333333</v>
      </c>
      <c r="F134" s="3">
        <v>30000000</v>
      </c>
      <c r="G134" s="8">
        <v>4</v>
      </c>
      <c r="H134" s="8">
        <v>205000000</v>
      </c>
    </row>
    <row r="135" spans="1:8" x14ac:dyDescent="0.3">
      <c r="A135" s="1" t="s">
        <v>0</v>
      </c>
      <c r="B135" s="1" t="s">
        <v>26</v>
      </c>
      <c r="C135" s="1" t="s">
        <v>27</v>
      </c>
      <c r="D135" s="2" t="s">
        <v>3</v>
      </c>
      <c r="E135">
        <v>1806000</v>
      </c>
      <c r="G135" s="7"/>
      <c r="H135" s="7"/>
    </row>
    <row r="136" spans="1:8" x14ac:dyDescent="0.3">
      <c r="A136" s="3">
        <v>301000</v>
      </c>
      <c r="B136" s="3"/>
      <c r="C136" s="3"/>
      <c r="D136" s="4"/>
      <c r="F136" s="3">
        <v>301000</v>
      </c>
      <c r="G136" s="7">
        <v>9191.8689443245603</v>
      </c>
      <c r="H136" s="7">
        <v>2992270026.0999675</v>
      </c>
    </row>
    <row r="137" spans="1:8" x14ac:dyDescent="0.3">
      <c r="A137" s="3">
        <v>351000</v>
      </c>
      <c r="B137" s="3"/>
      <c r="C137" s="3"/>
      <c r="D137" s="4"/>
      <c r="F137" s="3">
        <v>351000</v>
      </c>
      <c r="G137" s="7">
        <v>25866.037218391888</v>
      </c>
      <c r="H137" s="7">
        <v>11554705243.588953</v>
      </c>
    </row>
    <row r="138" spans="1:8" x14ac:dyDescent="0.3">
      <c r="A138" s="3">
        <v>601000</v>
      </c>
      <c r="B138" s="3"/>
      <c r="C138" s="3"/>
      <c r="D138" s="4"/>
      <c r="F138" s="3">
        <v>601000</v>
      </c>
      <c r="G138" s="7">
        <v>6342.50295773989</v>
      </c>
      <c r="H138" s="7">
        <v>4580361978.9404974</v>
      </c>
    </row>
    <row r="139" spans="1:8" x14ac:dyDescent="0.3">
      <c r="A139" s="3">
        <v>1400000</v>
      </c>
      <c r="B139" s="3">
        <v>142</v>
      </c>
      <c r="C139" s="3">
        <v>206000000</v>
      </c>
      <c r="D139" s="4">
        <v>2.1956450016496207</v>
      </c>
      <c r="F139" s="3">
        <v>901000</v>
      </c>
      <c r="G139" s="7">
        <v>2808.7234610152</v>
      </c>
      <c r="H139" s="7">
        <v>3141228579.7150369</v>
      </c>
    </row>
    <row r="140" spans="1:8" x14ac:dyDescent="0.3">
      <c r="A140" s="3">
        <v>1501000</v>
      </c>
      <c r="B140" s="3">
        <v>768</v>
      </c>
      <c r="C140" s="3">
        <v>1567000000</v>
      </c>
      <c r="D140" s="4">
        <v>2.1806263412982529</v>
      </c>
      <c r="F140" s="3">
        <v>1501000</v>
      </c>
      <c r="G140" s="7">
        <v>854.99931926480588</v>
      </c>
      <c r="H140" s="7">
        <v>1751214091.2185159</v>
      </c>
    </row>
    <row r="141" spans="1:8" x14ac:dyDescent="0.3">
      <c r="A141" s="3">
        <v>3001000</v>
      </c>
      <c r="B141" s="3">
        <v>289</v>
      </c>
      <c r="C141" s="3">
        <v>1179000000</v>
      </c>
      <c r="D141" s="4">
        <v>1.9016797314348517</v>
      </c>
      <c r="F141" s="3">
        <v>3001000</v>
      </c>
      <c r="G141" s="8">
        <v>289</v>
      </c>
      <c r="H141" s="8">
        <v>1179000000</v>
      </c>
    </row>
    <row r="142" spans="1:8" x14ac:dyDescent="0.3">
      <c r="A142" s="3">
        <v>6001000</v>
      </c>
      <c r="B142" s="3">
        <v>65</v>
      </c>
      <c r="C142" s="3">
        <v>494000000</v>
      </c>
      <c r="D142" s="4">
        <v>1.7347108815197467</v>
      </c>
      <c r="F142" s="3">
        <v>6001000</v>
      </c>
      <c r="G142" s="8">
        <v>65</v>
      </c>
      <c r="H142" s="8">
        <v>494000000</v>
      </c>
    </row>
    <row r="143" spans="1:8" x14ac:dyDescent="0.3">
      <c r="A143" s="3">
        <v>10001000</v>
      </c>
      <c r="B143" s="3">
        <v>26</v>
      </c>
      <c r="C143" s="3">
        <v>308000000</v>
      </c>
      <c r="D143" s="4">
        <v>1.5627008727698659</v>
      </c>
      <c r="F143" s="3">
        <v>10001000</v>
      </c>
      <c r="G143" s="8">
        <v>26</v>
      </c>
      <c r="H143" s="8">
        <v>308000000</v>
      </c>
    </row>
    <row r="144" spans="1:8" x14ac:dyDescent="0.3">
      <c r="A144" s="3">
        <v>15001000</v>
      </c>
      <c r="B144" s="3">
        <v>4</v>
      </c>
      <c r="C144" s="3">
        <v>66000000</v>
      </c>
      <c r="D144" s="4">
        <v>1.7702523535468007</v>
      </c>
      <c r="F144" s="3">
        <v>15001000</v>
      </c>
      <c r="G144" s="8">
        <v>4</v>
      </c>
      <c r="H144" s="8">
        <v>66000000</v>
      </c>
    </row>
    <row r="145" spans="1:8" x14ac:dyDescent="0.3">
      <c r="A145" s="3">
        <v>20001000</v>
      </c>
      <c r="B145" s="3">
        <v>2</v>
      </c>
      <c r="C145" s="3">
        <v>54000000</v>
      </c>
      <c r="D145" s="4">
        <v>1.7299135043247837</v>
      </c>
      <c r="F145" s="3">
        <v>20001000</v>
      </c>
      <c r="G145" s="8">
        <v>2</v>
      </c>
      <c r="H145" s="8">
        <v>54000000</v>
      </c>
    </row>
    <row r="146" spans="1:8" x14ac:dyDescent="0.3">
      <c r="A146" s="3">
        <v>30000000</v>
      </c>
      <c r="B146" s="3">
        <v>3</v>
      </c>
      <c r="C146" s="3">
        <v>119000000</v>
      </c>
      <c r="D146" s="4">
        <v>1.3222222222222222</v>
      </c>
      <c r="F146" s="3">
        <v>30000000</v>
      </c>
      <c r="G146" s="8">
        <v>3</v>
      </c>
      <c r="H146" s="8">
        <v>119000000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2.69921875" customWidth="1"/>
  </cols>
  <sheetData>
    <row r="1" spans="1:14" x14ac:dyDescent="0.3">
      <c r="A1" s="16" t="s">
        <v>152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12">
        <v>2910</v>
      </c>
    </row>
    <row r="4" spans="1:14" x14ac:dyDescent="0.3">
      <c r="A4" s="3" t="s">
        <v>39</v>
      </c>
      <c r="B4" s="3"/>
      <c r="C4" s="3"/>
      <c r="D4" s="4"/>
      <c r="J4" s="3" t="s">
        <v>41</v>
      </c>
      <c r="K4" s="7">
        <f>G6+G19+G32+G45+G58+G71+G84+G97+G110+G123+G136+G149</f>
        <v>7708108.6532634692</v>
      </c>
      <c r="L4" s="7">
        <f>H6+H19+H32+H45+H58+H71+H84+H97+H110+H123+H136+H149</f>
        <v>34561004455.349876</v>
      </c>
      <c r="M4">
        <f>1-SUM(K4:$K$13)/$K$15</f>
        <v>0.36473680785457752</v>
      </c>
      <c r="N4">
        <f>SUM(L4:$L$13)/(J4*SUM(K4:$K$13))</f>
        <v>1.9945214132852158</v>
      </c>
    </row>
    <row r="5" spans="1:14" x14ac:dyDescent="0.3">
      <c r="A5" s="3" t="s">
        <v>40</v>
      </c>
      <c r="B5" s="3"/>
      <c r="C5" s="3"/>
      <c r="D5" s="4"/>
      <c r="J5" s="3" t="s">
        <v>42</v>
      </c>
      <c r="K5" s="7">
        <f t="shared" ref="K5:L12" si="0">G7+G20+G33+G46+G59+G72+G85+G98+G111+G124+G137+G150</f>
        <v>2035647.4366849249</v>
      </c>
      <c r="L5" s="7">
        <f t="shared" si="0"/>
        <v>14900399968.149857</v>
      </c>
      <c r="M5">
        <f>1-SUM(K5:$K$13)/$K$15</f>
        <v>0.78324239115851779</v>
      </c>
      <c r="N5">
        <f>SUM(L5:$L$13)/(J5*SUM(K5:$K$13))</f>
        <v>1.9734731304508621</v>
      </c>
    </row>
    <row r="6" spans="1:14" x14ac:dyDescent="0.3">
      <c r="A6" s="3" t="s">
        <v>41</v>
      </c>
      <c r="B6" s="3">
        <v>835865</v>
      </c>
      <c r="C6" s="3">
        <v>3747785000</v>
      </c>
      <c r="D6" s="4">
        <v>1.6947062928866903</v>
      </c>
      <c r="F6" s="3" t="s">
        <v>41</v>
      </c>
      <c r="G6" s="8">
        <v>835865</v>
      </c>
      <c r="H6" s="8">
        <v>3747785000</v>
      </c>
      <c r="J6" s="3" t="s">
        <v>43</v>
      </c>
      <c r="K6" s="7">
        <f t="shared" si="0"/>
        <v>1294755.9187814314</v>
      </c>
      <c r="L6" s="7">
        <f t="shared" si="0"/>
        <v>14663713815.822052</v>
      </c>
      <c r="M6">
        <f>1-SUM(K6:$K$13)/$K$15</f>
        <v>0.89376623769644969</v>
      </c>
      <c r="N6">
        <f>SUM(L6:$L$13)/(J6*SUM(K6:$K$13))</f>
        <v>1.8407088339522395</v>
      </c>
    </row>
    <row r="7" spans="1:14" x14ac:dyDescent="0.3">
      <c r="A7" s="3" t="s">
        <v>42</v>
      </c>
      <c r="B7" s="3">
        <v>220745</v>
      </c>
      <c r="C7" s="3">
        <v>1575976000</v>
      </c>
      <c r="D7" s="4">
        <v>1.6120390306530787</v>
      </c>
      <c r="F7" s="3" t="s">
        <v>42</v>
      </c>
      <c r="G7" s="8">
        <v>220745</v>
      </c>
      <c r="H7" s="8">
        <v>1575976000</v>
      </c>
      <c r="J7" s="3" t="s">
        <v>44</v>
      </c>
      <c r="K7" s="7">
        <f t="shared" si="0"/>
        <v>520463</v>
      </c>
      <c r="L7" s="7">
        <f t="shared" si="0"/>
        <v>10332808000</v>
      </c>
      <c r="M7">
        <f>1-SUM(K7:$K$13)/$K$15</f>
        <v>0.96406397289981083</v>
      </c>
      <c r="N7">
        <f>SUM(L7:$L$13)/(J7*SUM(K7:$K$13))</f>
        <v>1.7903413087002829</v>
      </c>
    </row>
    <row r="8" spans="1:14" x14ac:dyDescent="0.3">
      <c r="A8" s="3" t="s">
        <v>43</v>
      </c>
      <c r="B8" s="3">
        <v>77615</v>
      </c>
      <c r="C8" s="3">
        <v>861108000</v>
      </c>
      <c r="D8" s="4">
        <v>1.6610690763065503</v>
      </c>
      <c r="F8" s="3" t="s">
        <v>43</v>
      </c>
      <c r="G8" s="8">
        <v>77615</v>
      </c>
      <c r="H8" s="8">
        <v>861108000</v>
      </c>
      <c r="J8" s="3" t="s">
        <v>45</v>
      </c>
      <c r="K8" s="7">
        <f t="shared" si="0"/>
        <v>112715</v>
      </c>
      <c r="L8" s="7">
        <f t="shared" si="0"/>
        <v>4468956000</v>
      </c>
      <c r="M8">
        <f>1-SUM(K8:$K$13)/$K$15</f>
        <v>0.99232209447038566</v>
      </c>
      <c r="N8">
        <f>SUM(L8:$L$13)/(J8*SUM(K8:$K$13))</f>
        <v>1.7563960945577382</v>
      </c>
    </row>
    <row r="9" spans="1:14" x14ac:dyDescent="0.3">
      <c r="A9" s="3" t="s">
        <v>44</v>
      </c>
      <c r="B9" s="3">
        <v>23637</v>
      </c>
      <c r="C9" s="3">
        <v>464836000</v>
      </c>
      <c r="D9" s="4">
        <v>1.6875148025195692</v>
      </c>
      <c r="F9" s="3" t="s">
        <v>44</v>
      </c>
      <c r="G9" s="8">
        <v>23637</v>
      </c>
      <c r="H9" s="8">
        <v>464836000</v>
      </c>
      <c r="J9" s="3" t="s">
        <v>46</v>
      </c>
      <c r="K9" s="7">
        <f t="shared" si="0"/>
        <v>20213</v>
      </c>
      <c r="L9" s="7">
        <f t="shared" si="0"/>
        <v>1505803000</v>
      </c>
      <c r="M9">
        <f>1-SUM(K9:$K$13)/$K$15</f>
        <v>0.9984418650839112</v>
      </c>
      <c r="N9">
        <f>SUM(L9:$L$13)/(J9*SUM(K9:$K$13))</f>
        <v>1.7331914005226137</v>
      </c>
    </row>
    <row r="10" spans="1:14" x14ac:dyDescent="0.3">
      <c r="A10" s="3" t="s">
        <v>45</v>
      </c>
      <c r="B10" s="3">
        <v>4392</v>
      </c>
      <c r="C10" s="3">
        <v>172035000</v>
      </c>
      <c r="D10" s="4">
        <v>1.6765015629858779</v>
      </c>
      <c r="F10" s="3" t="s">
        <v>45</v>
      </c>
      <c r="G10" s="8">
        <v>4392</v>
      </c>
      <c r="H10" s="8">
        <v>172035000</v>
      </c>
      <c r="J10" s="3" t="s">
        <v>47</v>
      </c>
      <c r="K10" s="7">
        <f t="shared" si="0"/>
        <v>5223</v>
      </c>
      <c r="L10" s="7">
        <f t="shared" si="0"/>
        <v>633445000</v>
      </c>
      <c r="M10">
        <f>1-SUM(K10:$K$13)/$K$15</f>
        <v>0.99953931372349936</v>
      </c>
      <c r="N10">
        <f>SUM(L10:$L$13)/(J10*SUM(K10:$K$13))</f>
        <v>1.7429512204937432</v>
      </c>
    </row>
    <row r="11" spans="1:14" x14ac:dyDescent="0.3">
      <c r="A11" s="3" t="s">
        <v>46</v>
      </c>
      <c r="B11" s="3">
        <v>712</v>
      </c>
      <c r="C11" s="3">
        <v>52826000</v>
      </c>
      <c r="D11" s="4">
        <v>1.6816569868482796</v>
      </c>
      <c r="F11" s="3" t="s">
        <v>46</v>
      </c>
      <c r="G11" s="8">
        <v>712</v>
      </c>
      <c r="H11" s="8">
        <v>52826000</v>
      </c>
      <c r="J11" s="3" t="s">
        <v>48</v>
      </c>
      <c r="K11" s="7">
        <f t="shared" si="0"/>
        <v>1583</v>
      </c>
      <c r="L11" s="7">
        <f t="shared" si="0"/>
        <v>270874000</v>
      </c>
      <c r="M11">
        <f>1-SUM(K11:$K$13)/$K$15</f>
        <v>0.99982289232363641</v>
      </c>
      <c r="N11">
        <f>SUM(L11:$L$13)/(J11*SUM(K11:$K$13))</f>
        <v>1.7280617834143164</v>
      </c>
    </row>
    <row r="12" spans="1:14" x14ac:dyDescent="0.3">
      <c r="A12" s="3" t="s">
        <v>47</v>
      </c>
      <c r="B12" s="3">
        <v>145</v>
      </c>
      <c r="C12" s="3">
        <v>17002000</v>
      </c>
      <c r="D12" s="4">
        <v>1.75511860578648</v>
      </c>
      <c r="F12" s="3" t="s">
        <v>47</v>
      </c>
      <c r="G12" s="8">
        <v>145</v>
      </c>
      <c r="H12" s="8">
        <v>17002000</v>
      </c>
      <c r="J12" s="3" t="s">
        <v>49</v>
      </c>
      <c r="K12" s="7">
        <f t="shared" si="0"/>
        <v>1040</v>
      </c>
      <c r="L12" s="7">
        <f t="shared" si="0"/>
        <v>248832000</v>
      </c>
      <c r="M12">
        <f>1-SUM(K12:$K$13)/$K$15</f>
        <v>0.99990884004027758</v>
      </c>
      <c r="N12">
        <f>SUM(L12:$L$13)/(J12*SUM(K12:$K$13))</f>
        <v>1.7114183004369734</v>
      </c>
    </row>
    <row r="13" spans="1:14" x14ac:dyDescent="0.3">
      <c r="A13" s="3" t="s">
        <v>48</v>
      </c>
      <c r="B13" s="3">
        <v>54</v>
      </c>
      <c r="C13" s="3">
        <v>9193000</v>
      </c>
      <c r="D13" s="4">
        <v>1.6821908842440807</v>
      </c>
      <c r="F13" s="3" t="s">
        <v>48</v>
      </c>
      <c r="G13" s="8">
        <v>54</v>
      </c>
      <c r="H13" s="8">
        <v>9193000</v>
      </c>
      <c r="J13" s="3" t="s">
        <v>50</v>
      </c>
      <c r="K13" s="7">
        <f>G15+G28+G41+G54+G67+G80+G93+G106+G119+G132+G145+G158</f>
        <v>639</v>
      </c>
      <c r="L13" s="7">
        <f>H15+H28+H41+H54+H67+H80+H93+H106+H119+H132+H145+H158</f>
        <v>325891000</v>
      </c>
      <c r="M13">
        <f>1-SUM(K13:$K$13)/$K$15</f>
        <v>0.99996530600699074</v>
      </c>
      <c r="N13">
        <f>SUM(L13:$L$13)/(J13*SUM(K13:$K$13))</f>
        <v>1.7000052164840898</v>
      </c>
    </row>
    <row r="14" spans="1:14" x14ac:dyDescent="0.3">
      <c r="A14" s="3" t="s">
        <v>49</v>
      </c>
      <c r="B14" s="3">
        <v>37</v>
      </c>
      <c r="C14" s="3">
        <v>8828000</v>
      </c>
      <c r="D14" s="4">
        <v>1.657506410393766</v>
      </c>
      <c r="F14" s="3" t="s">
        <v>49</v>
      </c>
      <c r="G14" s="8">
        <v>37</v>
      </c>
      <c r="H14" s="8">
        <v>8828000</v>
      </c>
      <c r="K14" s="7"/>
      <c r="L14" s="7"/>
    </row>
    <row r="15" spans="1:14" x14ac:dyDescent="0.3">
      <c r="A15" s="3" t="s">
        <v>50</v>
      </c>
      <c r="B15" s="3">
        <v>19</v>
      </c>
      <c r="C15" s="3">
        <v>9737000</v>
      </c>
      <c r="D15" s="4">
        <v>1.7082456140350877</v>
      </c>
      <c r="F15" s="3" t="s">
        <v>50</v>
      </c>
      <c r="G15" s="8">
        <v>19</v>
      </c>
      <c r="H15" s="8">
        <v>9737000</v>
      </c>
      <c r="K15" s="9">
        <v>18418174</v>
      </c>
      <c r="L15" s="9"/>
    </row>
    <row r="16" spans="1:14" x14ac:dyDescent="0.3">
      <c r="A16" s="1" t="s">
        <v>0</v>
      </c>
      <c r="B16" s="1" t="s">
        <v>37</v>
      </c>
      <c r="C16" s="1" t="s">
        <v>38</v>
      </c>
      <c r="D16" s="2" t="s">
        <v>3</v>
      </c>
      <c r="E16">
        <v>4000</v>
      </c>
      <c r="G16" s="7"/>
      <c r="H16" s="7"/>
    </row>
    <row r="17" spans="1:9" x14ac:dyDescent="0.3">
      <c r="A17" s="3" t="s">
        <v>39</v>
      </c>
      <c r="B17" s="3"/>
      <c r="C17" s="3"/>
      <c r="D17" s="4"/>
      <c r="G17" s="7"/>
      <c r="H17" s="7"/>
    </row>
    <row r="18" spans="1:9" x14ac:dyDescent="0.3">
      <c r="A18" s="3" t="s">
        <v>51</v>
      </c>
      <c r="B18" s="3"/>
      <c r="C18" s="3"/>
      <c r="D18" s="4"/>
      <c r="G18" s="7"/>
      <c r="H18" s="7"/>
    </row>
    <row r="19" spans="1:9" x14ac:dyDescent="0.3">
      <c r="A19" s="3" t="s">
        <v>52</v>
      </c>
      <c r="B19" s="3"/>
      <c r="C19" s="3"/>
      <c r="D19" s="4"/>
      <c r="F19" s="3" t="s">
        <v>41</v>
      </c>
      <c r="G19" s="7">
        <f>G6*G20/G7</f>
        <v>333668.20510090829</v>
      </c>
      <c r="H19" s="7">
        <f>G19*H6/G6</f>
        <v>1496074957.1451221</v>
      </c>
    </row>
    <row r="20" spans="1:9" x14ac:dyDescent="0.3">
      <c r="A20" s="3" t="s">
        <v>42</v>
      </c>
      <c r="B20" s="3">
        <v>88119</v>
      </c>
      <c r="C20" s="3">
        <v>637252000</v>
      </c>
      <c r="D20" s="4">
        <v>1.91079231187984</v>
      </c>
      <c r="F20" s="3" t="s">
        <v>42</v>
      </c>
      <c r="G20" s="8">
        <v>88119</v>
      </c>
      <c r="H20" s="8">
        <v>637252000</v>
      </c>
      <c r="I20" s="4"/>
    </row>
    <row r="21" spans="1:9" x14ac:dyDescent="0.3">
      <c r="A21" s="3" t="s">
        <v>43</v>
      </c>
      <c r="B21" s="3">
        <v>44677</v>
      </c>
      <c r="C21" s="3">
        <v>497408000</v>
      </c>
      <c r="D21" s="4">
        <v>1.8989248429508674</v>
      </c>
      <c r="F21" s="3" t="s">
        <v>43</v>
      </c>
      <c r="G21" s="8">
        <v>44677</v>
      </c>
      <c r="H21" s="8">
        <v>497408000</v>
      </c>
    </row>
    <row r="22" spans="1:9" x14ac:dyDescent="0.3">
      <c r="A22" s="3" t="s">
        <v>44</v>
      </c>
      <c r="B22" s="3">
        <v>16673</v>
      </c>
      <c r="C22" s="3">
        <v>333572000</v>
      </c>
      <c r="D22" s="4">
        <v>1.9509474303952403</v>
      </c>
      <c r="F22" s="3" t="s">
        <v>44</v>
      </c>
      <c r="G22" s="8">
        <v>16673</v>
      </c>
      <c r="H22" s="8">
        <v>333572000</v>
      </c>
    </row>
    <row r="23" spans="1:9" x14ac:dyDescent="0.3">
      <c r="A23" s="3" t="s">
        <v>45</v>
      </c>
      <c r="B23" s="3">
        <v>3988</v>
      </c>
      <c r="C23" s="3">
        <v>158702000</v>
      </c>
      <c r="D23" s="4">
        <v>1.9562308093738583</v>
      </c>
      <c r="F23" s="3" t="s">
        <v>45</v>
      </c>
      <c r="G23" s="8">
        <v>3988</v>
      </c>
      <c r="H23" s="8">
        <v>158702000</v>
      </c>
    </row>
    <row r="24" spans="1:9" x14ac:dyDescent="0.3">
      <c r="A24" s="3" t="s">
        <v>46</v>
      </c>
      <c r="B24" s="3">
        <v>858</v>
      </c>
      <c r="C24" s="3">
        <v>64356000</v>
      </c>
      <c r="D24" s="4">
        <v>1.9686500897079278</v>
      </c>
      <c r="F24" s="3" t="s">
        <v>46</v>
      </c>
      <c r="G24" s="8">
        <v>858</v>
      </c>
      <c r="H24" s="8">
        <v>64356000</v>
      </c>
    </row>
    <row r="25" spans="1:9" x14ac:dyDescent="0.3">
      <c r="A25" s="3" t="s">
        <v>47</v>
      </c>
      <c r="B25" s="3">
        <v>224</v>
      </c>
      <c r="C25" s="3">
        <v>26699000</v>
      </c>
      <c r="D25" s="4">
        <v>2.0815923273852661</v>
      </c>
      <c r="F25" s="3" t="s">
        <v>47</v>
      </c>
      <c r="G25" s="8">
        <v>224</v>
      </c>
      <c r="H25" s="8">
        <v>26699000</v>
      </c>
    </row>
    <row r="26" spans="1:9" x14ac:dyDescent="0.3">
      <c r="A26" s="3" t="s">
        <v>48</v>
      </c>
      <c r="B26" s="3">
        <v>73</v>
      </c>
      <c r="C26" s="3">
        <v>12665000</v>
      </c>
      <c r="D26" s="4">
        <v>2.0983627829445952</v>
      </c>
      <c r="F26" s="3" t="s">
        <v>48</v>
      </c>
      <c r="G26" s="8">
        <v>73</v>
      </c>
      <c r="H26" s="8">
        <v>12665000</v>
      </c>
    </row>
    <row r="27" spans="1:9" x14ac:dyDescent="0.3">
      <c r="A27" s="3" t="s">
        <v>49</v>
      </c>
      <c r="B27" s="3">
        <v>65</v>
      </c>
      <c r="C27" s="3">
        <v>15628000</v>
      </c>
      <c r="D27" s="4">
        <v>2.0261267638372464</v>
      </c>
      <c r="F27" s="3" t="s">
        <v>49</v>
      </c>
      <c r="G27" s="8">
        <v>65</v>
      </c>
      <c r="H27" s="8">
        <v>15628000</v>
      </c>
    </row>
    <row r="28" spans="1:9" x14ac:dyDescent="0.3">
      <c r="A28" s="3" t="s">
        <v>50</v>
      </c>
      <c r="B28" s="3">
        <v>49</v>
      </c>
      <c r="C28" s="3">
        <v>30570000</v>
      </c>
      <c r="D28" s="4">
        <v>2.0795918367346937</v>
      </c>
      <c r="F28" s="3" t="s">
        <v>50</v>
      </c>
      <c r="G28" s="8">
        <v>49</v>
      </c>
      <c r="H28" s="8">
        <v>30570000</v>
      </c>
    </row>
    <row r="29" spans="1:9" x14ac:dyDescent="0.3">
      <c r="A29" s="1" t="s">
        <v>0</v>
      </c>
      <c r="B29" s="1" t="s">
        <v>8</v>
      </c>
      <c r="C29" s="1" t="s">
        <v>9</v>
      </c>
      <c r="D29" s="2" t="s">
        <v>3</v>
      </c>
      <c r="E29">
        <v>5100</v>
      </c>
      <c r="G29" s="7"/>
      <c r="H29" s="7"/>
    </row>
    <row r="30" spans="1:9" x14ac:dyDescent="0.3">
      <c r="A30" s="3" t="s">
        <v>39</v>
      </c>
      <c r="B30" s="3"/>
      <c r="C30" s="3"/>
      <c r="D30" s="4"/>
      <c r="G30" s="7"/>
      <c r="H30" s="7"/>
    </row>
    <row r="31" spans="1:9" x14ac:dyDescent="0.3">
      <c r="A31" s="3" t="s">
        <v>51</v>
      </c>
      <c r="B31" s="3"/>
      <c r="C31" s="3"/>
      <c r="D31" s="4"/>
      <c r="G31" s="7"/>
      <c r="H31" s="7"/>
    </row>
    <row r="32" spans="1:9" x14ac:dyDescent="0.3">
      <c r="A32" s="3" t="s">
        <v>53</v>
      </c>
      <c r="B32" s="3"/>
      <c r="C32" s="3"/>
      <c r="D32" s="4"/>
      <c r="F32" s="3" t="s">
        <v>41</v>
      </c>
      <c r="G32" s="7">
        <v>2592580.6352805272</v>
      </c>
      <c r="H32" s="7">
        <v>11624406831.479759</v>
      </c>
    </row>
    <row r="33" spans="1:8" x14ac:dyDescent="0.3">
      <c r="A33" s="3" t="s">
        <v>42</v>
      </c>
      <c r="B33" s="3">
        <v>684679</v>
      </c>
      <c r="C33" s="3">
        <v>5031284000</v>
      </c>
      <c r="D33" s="4">
        <v>1.9483561851437283</v>
      </c>
      <c r="F33" s="3" t="s">
        <v>42</v>
      </c>
      <c r="G33" s="8">
        <v>684679</v>
      </c>
      <c r="H33" s="8">
        <v>5031284000</v>
      </c>
    </row>
    <row r="34" spans="1:8" x14ac:dyDescent="0.3">
      <c r="A34" s="3" t="s">
        <v>43</v>
      </c>
      <c r="B34" s="3">
        <v>466550</v>
      </c>
      <c r="C34" s="3">
        <v>5253114000</v>
      </c>
      <c r="D34" s="4">
        <v>1.7876807708026932</v>
      </c>
      <c r="F34" s="3" t="s">
        <v>43</v>
      </c>
      <c r="G34" s="8">
        <v>466550</v>
      </c>
      <c r="H34" s="8">
        <v>5253114000</v>
      </c>
    </row>
    <row r="35" spans="1:8" x14ac:dyDescent="0.3">
      <c r="A35" s="3" t="s">
        <v>44</v>
      </c>
      <c r="B35" s="3">
        <v>169216</v>
      </c>
      <c r="C35" s="3">
        <v>3340279000</v>
      </c>
      <c r="D35" s="4">
        <v>1.7821330878025952</v>
      </c>
      <c r="F35" s="3" t="s">
        <v>44</v>
      </c>
      <c r="G35" s="8">
        <v>169216</v>
      </c>
      <c r="H35" s="8">
        <v>3340279000</v>
      </c>
    </row>
    <row r="36" spans="1:8" x14ac:dyDescent="0.3">
      <c r="A36" s="3" t="s">
        <v>45</v>
      </c>
      <c r="B36" s="3">
        <v>34058</v>
      </c>
      <c r="C36" s="3">
        <v>1350963000</v>
      </c>
      <c r="D36" s="4">
        <v>1.8045534627343232</v>
      </c>
      <c r="F36" s="3" t="s">
        <v>45</v>
      </c>
      <c r="G36" s="8">
        <v>34058</v>
      </c>
      <c r="H36" s="8">
        <v>1350963000</v>
      </c>
    </row>
    <row r="37" spans="1:8" x14ac:dyDescent="0.3">
      <c r="A37" s="3" t="s">
        <v>46</v>
      </c>
      <c r="B37" s="3">
        <v>6223</v>
      </c>
      <c r="C37" s="3">
        <v>464937000</v>
      </c>
      <c r="D37" s="4">
        <v>1.793568706721995</v>
      </c>
      <c r="F37" s="3" t="s">
        <v>46</v>
      </c>
      <c r="G37" s="8">
        <v>6223</v>
      </c>
      <c r="H37" s="8">
        <v>464937000</v>
      </c>
    </row>
    <row r="38" spans="1:8" x14ac:dyDescent="0.3">
      <c r="A38" s="3" t="s">
        <v>47</v>
      </c>
      <c r="B38" s="3">
        <v>1820</v>
      </c>
      <c r="C38" s="3">
        <v>217851000</v>
      </c>
      <c r="D38" s="4">
        <v>1.7580931653838612</v>
      </c>
      <c r="F38" s="3" t="s">
        <v>47</v>
      </c>
      <c r="G38" s="8">
        <v>1820</v>
      </c>
      <c r="H38" s="8">
        <v>217851000</v>
      </c>
    </row>
    <row r="39" spans="1:8" x14ac:dyDescent="0.3">
      <c r="A39" s="3" t="s">
        <v>48</v>
      </c>
      <c r="B39" s="3">
        <v>577</v>
      </c>
      <c r="C39" s="3">
        <v>98417000</v>
      </c>
      <c r="D39" s="4">
        <v>1.7472540118947024</v>
      </c>
      <c r="F39" s="3" t="s">
        <v>48</v>
      </c>
      <c r="G39" s="8">
        <v>577</v>
      </c>
      <c r="H39" s="8">
        <v>98417000</v>
      </c>
    </row>
    <row r="40" spans="1:8" x14ac:dyDescent="0.3">
      <c r="A40" s="3" t="s">
        <v>49</v>
      </c>
      <c r="B40" s="3">
        <v>360</v>
      </c>
      <c r="C40" s="3">
        <v>85763000</v>
      </c>
      <c r="D40" s="4">
        <v>1.7455140422550537</v>
      </c>
      <c r="F40" s="3" t="s">
        <v>49</v>
      </c>
      <c r="G40" s="8">
        <v>360</v>
      </c>
      <c r="H40" s="8">
        <v>85763000</v>
      </c>
    </row>
    <row r="41" spans="1:8" x14ac:dyDescent="0.3">
      <c r="A41" s="3" t="s">
        <v>50</v>
      </c>
      <c r="B41" s="3">
        <v>247</v>
      </c>
      <c r="C41" s="3">
        <v>126153000</v>
      </c>
      <c r="D41" s="4">
        <v>1.7024696356275304</v>
      </c>
      <c r="F41" s="3" t="s">
        <v>50</v>
      </c>
      <c r="G41" s="8">
        <v>247</v>
      </c>
      <c r="H41" s="8">
        <v>126153000</v>
      </c>
    </row>
    <row r="42" spans="1:8" x14ac:dyDescent="0.3">
      <c r="A42" s="1" t="s">
        <v>0</v>
      </c>
      <c r="B42" s="1" t="s">
        <v>10</v>
      </c>
      <c r="C42" s="1" t="s">
        <v>11</v>
      </c>
      <c r="D42" s="2" t="s">
        <v>3</v>
      </c>
      <c r="E42">
        <v>5100</v>
      </c>
      <c r="G42" s="7"/>
      <c r="H42" s="7"/>
    </row>
    <row r="43" spans="1:8" x14ac:dyDescent="0.3">
      <c r="A43" s="3" t="s">
        <v>39</v>
      </c>
      <c r="B43" s="3"/>
      <c r="C43" s="3"/>
      <c r="D43" s="4"/>
      <c r="G43" s="7"/>
      <c r="H43" s="7"/>
    </row>
    <row r="44" spans="1:8" x14ac:dyDescent="0.3">
      <c r="A44" s="3" t="s">
        <v>51</v>
      </c>
      <c r="B44" s="3"/>
      <c r="C44" s="3"/>
      <c r="D44" s="4"/>
      <c r="G44" s="7"/>
      <c r="H44" s="7"/>
    </row>
    <row r="45" spans="1:8" x14ac:dyDescent="0.3">
      <c r="A45" s="3" t="s">
        <v>53</v>
      </c>
      <c r="B45" s="3"/>
      <c r="C45" s="3"/>
      <c r="D45" s="4"/>
      <c r="F45" s="3" t="s">
        <v>41</v>
      </c>
      <c r="G45" s="7">
        <v>51228.420054814378</v>
      </c>
      <c r="H45" s="7">
        <v>229693914.99241203</v>
      </c>
    </row>
    <row r="46" spans="1:8" x14ac:dyDescent="0.3">
      <c r="A46" s="3" t="s">
        <v>42</v>
      </c>
      <c r="B46" s="3">
        <v>13529</v>
      </c>
      <c r="C46" s="3">
        <v>97521000</v>
      </c>
      <c r="D46" s="4">
        <v>1.6816540812193064</v>
      </c>
      <c r="F46" s="3" t="s">
        <v>42</v>
      </c>
      <c r="G46" s="8">
        <v>13529</v>
      </c>
      <c r="H46" s="8">
        <v>97521000</v>
      </c>
    </row>
    <row r="47" spans="1:8" x14ac:dyDescent="0.3">
      <c r="A47" s="3" t="s">
        <v>43</v>
      </c>
      <c r="B47" s="3">
        <v>5028</v>
      </c>
      <c r="C47" s="3">
        <v>55733000</v>
      </c>
      <c r="D47" s="4">
        <v>1.7354853058957198</v>
      </c>
      <c r="F47" s="3" t="s">
        <v>43</v>
      </c>
      <c r="G47" s="8">
        <v>5028</v>
      </c>
      <c r="H47" s="8">
        <v>55733000</v>
      </c>
    </row>
    <row r="48" spans="1:8" x14ac:dyDescent="0.3">
      <c r="A48" s="3" t="s">
        <v>44</v>
      </c>
      <c r="B48" s="3">
        <v>1645</v>
      </c>
      <c r="C48" s="3">
        <v>32428000</v>
      </c>
      <c r="D48" s="4">
        <v>1.780909996018166</v>
      </c>
      <c r="F48" s="3" t="s">
        <v>44</v>
      </c>
      <c r="G48" s="8">
        <v>1645</v>
      </c>
      <c r="H48" s="8">
        <v>32428000</v>
      </c>
    </row>
    <row r="49" spans="1:8" x14ac:dyDescent="0.3">
      <c r="A49" s="3" t="s">
        <v>45</v>
      </c>
      <c r="B49" s="3">
        <v>344</v>
      </c>
      <c r="C49" s="3">
        <v>13691000</v>
      </c>
      <c r="D49" s="4">
        <v>1.811118781777685</v>
      </c>
      <c r="F49" s="3" t="s">
        <v>45</v>
      </c>
      <c r="G49" s="8">
        <v>344</v>
      </c>
      <c r="H49" s="8">
        <v>13691000</v>
      </c>
    </row>
    <row r="50" spans="1:8" x14ac:dyDescent="0.3">
      <c r="A50" s="3" t="s">
        <v>46</v>
      </c>
      <c r="B50" s="3">
        <v>47</v>
      </c>
      <c r="C50" s="3">
        <v>3564000</v>
      </c>
      <c r="D50" s="4">
        <v>2.032994500916514</v>
      </c>
      <c r="F50" s="3" t="s">
        <v>46</v>
      </c>
      <c r="G50" s="8">
        <v>47</v>
      </c>
      <c r="H50" s="8">
        <v>3564000</v>
      </c>
    </row>
    <row r="51" spans="1:8" x14ac:dyDescent="0.3">
      <c r="A51" s="3" t="s">
        <v>47</v>
      </c>
      <c r="B51" s="3">
        <v>13</v>
      </c>
      <c r="C51" s="3">
        <v>1561000</v>
      </c>
      <c r="D51" s="4">
        <v>2.0235013535683466</v>
      </c>
      <c r="F51" s="3" t="s">
        <v>47</v>
      </c>
      <c r="G51" s="8">
        <v>13</v>
      </c>
      <c r="H51" s="8">
        <v>1561000</v>
      </c>
    </row>
    <row r="52" spans="1:8" x14ac:dyDescent="0.3">
      <c r="A52" s="3" t="s">
        <v>48</v>
      </c>
      <c r="B52" s="3">
        <v>6</v>
      </c>
      <c r="C52" s="3">
        <v>1007000</v>
      </c>
      <c r="D52" s="4">
        <v>1.8584475320692904</v>
      </c>
      <c r="F52" s="3" t="s">
        <v>48</v>
      </c>
      <c r="G52" s="8">
        <v>6</v>
      </c>
      <c r="H52" s="8">
        <v>1007000</v>
      </c>
    </row>
    <row r="53" spans="1:8" x14ac:dyDescent="0.3">
      <c r="A53" s="3" t="s">
        <v>49</v>
      </c>
      <c r="B53" s="3">
        <v>5</v>
      </c>
      <c r="C53" s="3">
        <v>1197000</v>
      </c>
      <c r="D53" s="4">
        <v>1.8099095045247737</v>
      </c>
      <c r="F53" s="3" t="s">
        <v>49</v>
      </c>
      <c r="G53" s="8">
        <v>5</v>
      </c>
      <c r="H53" s="8">
        <v>1197000</v>
      </c>
    </row>
    <row r="54" spans="1:8" x14ac:dyDescent="0.3">
      <c r="A54" s="3" t="s">
        <v>50</v>
      </c>
      <c r="B54" s="3">
        <v>3</v>
      </c>
      <c r="C54" s="3">
        <v>1699000</v>
      </c>
      <c r="D54" s="4">
        <v>1.887777777777778</v>
      </c>
      <c r="F54" s="3" t="s">
        <v>50</v>
      </c>
      <c r="G54" s="8">
        <v>3</v>
      </c>
      <c r="H54" s="8">
        <v>1699000</v>
      </c>
    </row>
    <row r="55" spans="1:8" x14ac:dyDescent="0.3">
      <c r="A55" s="1" t="s">
        <v>0</v>
      </c>
      <c r="B55" s="1" t="s">
        <v>12</v>
      </c>
      <c r="C55" s="1" t="s">
        <v>13</v>
      </c>
      <c r="D55" s="2" t="s">
        <v>3</v>
      </c>
      <c r="E55">
        <v>6200</v>
      </c>
      <c r="G55" s="7"/>
      <c r="H55" s="7"/>
    </row>
    <row r="56" spans="1:8" x14ac:dyDescent="0.3">
      <c r="A56" s="3" t="s">
        <v>39</v>
      </c>
      <c r="B56" s="3"/>
      <c r="C56" s="3"/>
      <c r="D56" s="4"/>
      <c r="G56" s="7"/>
      <c r="H56" s="7"/>
    </row>
    <row r="57" spans="1:8" x14ac:dyDescent="0.3">
      <c r="A57" s="3" t="s">
        <v>51</v>
      </c>
      <c r="B57" s="3"/>
      <c r="C57" s="3"/>
      <c r="D57" s="4"/>
      <c r="G57" s="7"/>
      <c r="H57" s="7"/>
    </row>
    <row r="58" spans="1:8" x14ac:dyDescent="0.3">
      <c r="A58" s="3" t="s">
        <v>54</v>
      </c>
      <c r="B58" s="3"/>
      <c r="C58" s="3"/>
      <c r="D58" s="4"/>
      <c r="F58" s="3" t="s">
        <v>41</v>
      </c>
      <c r="G58" s="7">
        <v>1931023.8520616179</v>
      </c>
      <c r="H58" s="7">
        <v>8658171148.9280567</v>
      </c>
    </row>
    <row r="59" spans="1:8" x14ac:dyDescent="0.3">
      <c r="A59" s="3" t="s">
        <v>42</v>
      </c>
      <c r="B59" s="3"/>
      <c r="C59" s="3"/>
      <c r="D59" s="4"/>
      <c r="F59" s="3" t="s">
        <v>42</v>
      </c>
      <c r="G59" s="7">
        <v>509967.35145429213</v>
      </c>
      <c r="H59" s="7">
        <v>3747435770.4769044</v>
      </c>
    </row>
    <row r="60" spans="1:8" x14ac:dyDescent="0.3">
      <c r="A60" s="3" t="s">
        <v>43</v>
      </c>
      <c r="B60" s="3">
        <v>347499</v>
      </c>
      <c r="C60" s="3">
        <v>3909575000</v>
      </c>
      <c r="D60" s="4">
        <v>1.7073122504016438</v>
      </c>
      <c r="F60" s="3" t="s">
        <v>43</v>
      </c>
      <c r="G60" s="8">
        <v>347499</v>
      </c>
      <c r="H60" s="8">
        <v>3909575000</v>
      </c>
    </row>
    <row r="61" spans="1:8" x14ac:dyDescent="0.3">
      <c r="A61" s="3" t="s">
        <v>44</v>
      </c>
      <c r="B61" s="3">
        <v>119474</v>
      </c>
      <c r="C61" s="3">
        <v>2340952000</v>
      </c>
      <c r="D61" s="4">
        <v>1.681629721913674</v>
      </c>
      <c r="F61" s="3" t="s">
        <v>44</v>
      </c>
      <c r="G61" s="8">
        <v>119474</v>
      </c>
      <c r="H61" s="8">
        <v>2340952000</v>
      </c>
    </row>
    <row r="62" spans="1:8" x14ac:dyDescent="0.3">
      <c r="A62" s="3" t="s">
        <v>45</v>
      </c>
      <c r="B62" s="3">
        <v>21339</v>
      </c>
      <c r="C62" s="3">
        <v>840591000</v>
      </c>
      <c r="D62" s="4">
        <v>1.6997262130877766</v>
      </c>
      <c r="F62" s="3" t="s">
        <v>45</v>
      </c>
      <c r="G62" s="8">
        <v>21339</v>
      </c>
      <c r="H62" s="8">
        <v>840591000</v>
      </c>
    </row>
    <row r="63" spans="1:8" x14ac:dyDescent="0.3">
      <c r="A63" s="3" t="s">
        <v>46</v>
      </c>
      <c r="B63" s="3">
        <v>3506</v>
      </c>
      <c r="C63" s="3">
        <v>260162000</v>
      </c>
      <c r="D63" s="4">
        <v>1.7024057690756316</v>
      </c>
      <c r="F63" s="3" t="s">
        <v>46</v>
      </c>
      <c r="G63" s="8">
        <v>3506</v>
      </c>
      <c r="H63" s="8">
        <v>260162000</v>
      </c>
    </row>
    <row r="64" spans="1:8" x14ac:dyDescent="0.3">
      <c r="A64" s="3" t="s">
        <v>47</v>
      </c>
      <c r="B64" s="3">
        <v>829</v>
      </c>
      <c r="C64" s="3">
        <v>99580000</v>
      </c>
      <c r="D64" s="4">
        <v>1.7528993369319783</v>
      </c>
      <c r="F64" s="3" t="s">
        <v>47</v>
      </c>
      <c r="G64" s="8">
        <v>829</v>
      </c>
      <c r="H64" s="8">
        <v>99580000</v>
      </c>
    </row>
    <row r="65" spans="1:8" x14ac:dyDescent="0.3">
      <c r="A65" s="3" t="s">
        <v>48</v>
      </c>
      <c r="B65" s="3">
        <v>248</v>
      </c>
      <c r="C65" s="3">
        <v>42463000</v>
      </c>
      <c r="D65" s="4">
        <v>1.7654661248284687</v>
      </c>
      <c r="F65" s="3" t="s">
        <v>48</v>
      </c>
      <c r="G65" s="8">
        <v>248</v>
      </c>
      <c r="H65" s="8">
        <v>42463000</v>
      </c>
    </row>
    <row r="66" spans="1:8" x14ac:dyDescent="0.3">
      <c r="A66" s="3" t="s">
        <v>49</v>
      </c>
      <c r="B66" s="3">
        <v>162</v>
      </c>
      <c r="C66" s="3">
        <v>38970000</v>
      </c>
      <c r="D66" s="4">
        <v>1.7654820681019181</v>
      </c>
      <c r="F66" s="3" t="s">
        <v>49</v>
      </c>
      <c r="G66" s="8">
        <v>162</v>
      </c>
      <c r="H66" s="8">
        <v>38970000</v>
      </c>
    </row>
    <row r="67" spans="1:8" x14ac:dyDescent="0.3">
      <c r="A67" s="3" t="s">
        <v>50</v>
      </c>
      <c r="B67" s="3">
        <v>101</v>
      </c>
      <c r="C67" s="3">
        <v>53899000</v>
      </c>
      <c r="D67" s="4">
        <v>1.7788448844884488</v>
      </c>
      <c r="F67" s="3" t="s">
        <v>50</v>
      </c>
      <c r="G67" s="8">
        <v>101</v>
      </c>
      <c r="H67" s="8">
        <v>53899000</v>
      </c>
    </row>
    <row r="68" spans="1:8" x14ac:dyDescent="0.3">
      <c r="A68" s="1" t="s">
        <v>0</v>
      </c>
      <c r="B68" s="1" t="s">
        <v>14</v>
      </c>
      <c r="C68" s="1" t="s">
        <v>15</v>
      </c>
      <c r="D68" s="2" t="s">
        <v>3</v>
      </c>
      <c r="E68">
        <v>7300</v>
      </c>
      <c r="G68" s="7"/>
      <c r="H68" s="7"/>
    </row>
    <row r="69" spans="1:8" x14ac:dyDescent="0.3">
      <c r="A69" s="3" t="s">
        <v>39</v>
      </c>
      <c r="B69" s="3"/>
      <c r="C69" s="3"/>
      <c r="D69" s="4"/>
      <c r="G69" s="7"/>
      <c r="H69" s="7"/>
    </row>
    <row r="70" spans="1:8" x14ac:dyDescent="0.3">
      <c r="A70" s="3" t="s">
        <v>51</v>
      </c>
      <c r="B70" s="3"/>
      <c r="C70" s="3"/>
      <c r="D70" s="4"/>
      <c r="G70" s="7"/>
      <c r="H70" s="7"/>
    </row>
    <row r="71" spans="1:8" x14ac:dyDescent="0.3">
      <c r="A71" s="3" t="s">
        <v>55</v>
      </c>
      <c r="B71" s="3"/>
      <c r="C71" s="3"/>
      <c r="D71" s="4"/>
      <c r="F71" s="3" t="s">
        <v>41</v>
      </c>
      <c r="G71" s="7">
        <v>1254774.5745769672</v>
      </c>
      <c r="H71" s="7">
        <v>5626058429.2690077</v>
      </c>
    </row>
    <row r="72" spans="1:8" x14ac:dyDescent="0.3">
      <c r="A72" s="3" t="s">
        <v>42</v>
      </c>
      <c r="B72" s="3"/>
      <c r="C72" s="3"/>
      <c r="D72" s="4"/>
      <c r="F72" s="3" t="s">
        <v>42</v>
      </c>
      <c r="G72" s="7">
        <v>331375.53727574751</v>
      </c>
      <c r="H72" s="7">
        <v>2435074595.083056</v>
      </c>
    </row>
    <row r="73" spans="1:8" x14ac:dyDescent="0.3">
      <c r="A73" s="3" t="s">
        <v>43</v>
      </c>
      <c r="B73" s="3">
        <v>225804</v>
      </c>
      <c r="C73" s="3">
        <v>2563628000</v>
      </c>
      <c r="D73" s="4">
        <v>1.8706943899126649</v>
      </c>
      <c r="F73" s="3" t="s">
        <v>43</v>
      </c>
      <c r="G73" s="8">
        <v>225804</v>
      </c>
      <c r="H73" s="8">
        <v>2563628000</v>
      </c>
    </row>
    <row r="74" spans="1:8" x14ac:dyDescent="0.3">
      <c r="A74" s="3" t="s">
        <v>44</v>
      </c>
      <c r="B74" s="3">
        <v>101507</v>
      </c>
      <c r="C74" s="3">
        <v>2026097000</v>
      </c>
      <c r="D74" s="4">
        <v>1.7645666744345969</v>
      </c>
      <c r="F74" s="3" t="s">
        <v>44</v>
      </c>
      <c r="G74" s="8">
        <v>101507</v>
      </c>
      <c r="H74" s="8">
        <v>2026097000</v>
      </c>
    </row>
    <row r="75" spans="1:8" x14ac:dyDescent="0.3">
      <c r="A75" s="3" t="s">
        <v>45</v>
      </c>
      <c r="B75" s="3">
        <v>22369</v>
      </c>
      <c r="C75" s="3">
        <v>886503000</v>
      </c>
      <c r="D75" s="4">
        <v>1.6858713192136945</v>
      </c>
      <c r="F75" s="3" t="s">
        <v>45</v>
      </c>
      <c r="G75" s="8">
        <v>22369</v>
      </c>
      <c r="H75" s="8">
        <v>886503000</v>
      </c>
    </row>
    <row r="76" spans="1:8" x14ac:dyDescent="0.3">
      <c r="A76" s="3" t="s">
        <v>46</v>
      </c>
      <c r="B76" s="3">
        <v>3738</v>
      </c>
      <c r="C76" s="3">
        <v>278355000</v>
      </c>
      <c r="D76" s="4">
        <v>1.6427203424347736</v>
      </c>
      <c r="F76" s="3" t="s">
        <v>46</v>
      </c>
      <c r="G76" s="8">
        <v>3738</v>
      </c>
      <c r="H76" s="8">
        <v>278355000</v>
      </c>
    </row>
    <row r="77" spans="1:8" x14ac:dyDescent="0.3">
      <c r="A77" s="3" t="s">
        <v>47</v>
      </c>
      <c r="B77" s="3">
        <v>879</v>
      </c>
      <c r="C77" s="3">
        <v>104579000</v>
      </c>
      <c r="D77" s="4">
        <v>1.6425981308574682</v>
      </c>
      <c r="F77" s="3" t="s">
        <v>47</v>
      </c>
      <c r="G77" s="8">
        <v>879</v>
      </c>
      <c r="H77" s="8">
        <v>104579000</v>
      </c>
    </row>
    <row r="78" spans="1:8" x14ac:dyDescent="0.3">
      <c r="A78" s="3" t="s">
        <v>48</v>
      </c>
      <c r="B78" s="3">
        <v>241</v>
      </c>
      <c r="C78" s="3">
        <v>41457000</v>
      </c>
      <c r="D78" s="4">
        <v>1.6335354519299794</v>
      </c>
      <c r="F78" s="3" t="s">
        <v>48</v>
      </c>
      <c r="G78" s="8">
        <v>241</v>
      </c>
      <c r="H78" s="8">
        <v>41457000</v>
      </c>
    </row>
    <row r="79" spans="1:8" x14ac:dyDescent="0.3">
      <c r="A79" s="3" t="s">
        <v>49</v>
      </c>
      <c r="B79" s="3">
        <v>166</v>
      </c>
      <c r="C79" s="3">
        <v>39861000</v>
      </c>
      <c r="D79" s="4">
        <v>1.5743458858803092</v>
      </c>
      <c r="F79" s="3" t="s">
        <v>49</v>
      </c>
      <c r="G79" s="8">
        <v>166</v>
      </c>
      <c r="H79" s="8">
        <v>39861000</v>
      </c>
    </row>
    <row r="80" spans="1:8" x14ac:dyDescent="0.3">
      <c r="A80" s="3" t="s">
        <v>50</v>
      </c>
      <c r="B80" s="3">
        <v>86</v>
      </c>
      <c r="C80" s="3">
        <v>39490000</v>
      </c>
      <c r="D80" s="4">
        <v>1.5306201550387597</v>
      </c>
      <c r="F80" s="3" t="s">
        <v>50</v>
      </c>
      <c r="G80" s="8">
        <v>86</v>
      </c>
      <c r="H80" s="8">
        <v>39490000</v>
      </c>
    </row>
    <row r="81" spans="1:8" x14ac:dyDescent="0.3">
      <c r="A81" s="1" t="s">
        <v>0</v>
      </c>
      <c r="B81" s="1" t="s">
        <v>16</v>
      </c>
      <c r="C81" s="1" t="s">
        <v>17</v>
      </c>
      <c r="D81" s="2" t="s">
        <v>3</v>
      </c>
      <c r="E81">
        <v>8400</v>
      </c>
      <c r="G81" s="7"/>
      <c r="H81" s="7"/>
    </row>
    <row r="82" spans="1:8" x14ac:dyDescent="0.3">
      <c r="A82" s="3" t="s">
        <v>39</v>
      </c>
      <c r="B82" s="3"/>
      <c r="C82" s="3"/>
      <c r="D82" s="4"/>
      <c r="G82" s="7"/>
      <c r="H82" s="7"/>
    </row>
    <row r="83" spans="1:8" x14ac:dyDescent="0.3">
      <c r="A83" s="3" t="s">
        <v>51</v>
      </c>
      <c r="B83" s="3"/>
      <c r="C83" s="3"/>
      <c r="D83" s="4"/>
      <c r="G83" s="7"/>
      <c r="H83" s="7"/>
    </row>
    <row r="84" spans="1:8" x14ac:dyDescent="0.3">
      <c r="A84" s="3" t="s">
        <v>56</v>
      </c>
      <c r="B84" s="3"/>
      <c r="C84" s="3"/>
      <c r="D84" s="4"/>
      <c r="F84" s="3" t="s">
        <v>41</v>
      </c>
      <c r="G84" s="7">
        <v>415051.84916887328</v>
      </c>
      <c r="H84" s="7">
        <v>1860976466.9382806</v>
      </c>
    </row>
    <row r="85" spans="1:8" x14ac:dyDescent="0.3">
      <c r="A85" s="3" t="s">
        <v>42</v>
      </c>
      <c r="B85" s="3"/>
      <c r="C85" s="3"/>
      <c r="D85" s="4"/>
      <c r="F85" s="3" t="s">
        <v>42</v>
      </c>
      <c r="G85" s="7">
        <v>109611.74405529954</v>
      </c>
      <c r="H85" s="7">
        <v>805469152.81105971</v>
      </c>
    </row>
    <row r="86" spans="1:8" x14ac:dyDescent="0.3">
      <c r="A86" s="3" t="s">
        <v>43</v>
      </c>
      <c r="B86" s="3">
        <v>74691</v>
      </c>
      <c r="C86" s="3">
        <v>891698000</v>
      </c>
      <c r="D86" s="4">
        <v>2.1947660316236819</v>
      </c>
      <c r="F86" s="3" t="s">
        <v>43</v>
      </c>
      <c r="G86" s="8">
        <v>74691</v>
      </c>
      <c r="H86" s="8">
        <v>891698000</v>
      </c>
    </row>
    <row r="87" spans="1:8" x14ac:dyDescent="0.3">
      <c r="A87" s="3" t="s">
        <v>44</v>
      </c>
      <c r="B87" s="3">
        <v>51700</v>
      </c>
      <c r="C87" s="3">
        <v>1044775000</v>
      </c>
      <c r="D87" s="4">
        <v>1.8818597158787764</v>
      </c>
      <c r="F87" s="3" t="s">
        <v>44</v>
      </c>
      <c r="G87" s="8">
        <v>51700</v>
      </c>
      <c r="H87" s="8">
        <v>1044775000</v>
      </c>
    </row>
    <row r="88" spans="1:8" x14ac:dyDescent="0.3">
      <c r="A88" s="3" t="s">
        <v>45</v>
      </c>
      <c r="B88" s="3">
        <v>13850</v>
      </c>
      <c r="C88" s="3">
        <v>550675000</v>
      </c>
      <c r="D88" s="4">
        <v>1.737657879088996</v>
      </c>
      <c r="F88" s="3" t="s">
        <v>45</v>
      </c>
      <c r="G88" s="8">
        <v>13850</v>
      </c>
      <c r="H88" s="8">
        <v>550675000</v>
      </c>
    </row>
    <row r="89" spans="1:8" x14ac:dyDescent="0.3">
      <c r="A89" s="3" t="s">
        <v>46</v>
      </c>
      <c r="B89" s="3">
        <v>2536</v>
      </c>
      <c r="C89" s="3">
        <v>188713000</v>
      </c>
      <c r="D89" s="4">
        <v>1.6770287672989117</v>
      </c>
      <c r="F89" s="3" t="s">
        <v>46</v>
      </c>
      <c r="G89" s="8">
        <v>2536</v>
      </c>
      <c r="H89" s="8">
        <v>188713000</v>
      </c>
    </row>
    <row r="90" spans="1:8" x14ac:dyDescent="0.3">
      <c r="A90" s="3" t="s">
        <v>47</v>
      </c>
      <c r="B90" s="3">
        <v>634</v>
      </c>
      <c r="C90" s="3">
        <v>75421000</v>
      </c>
      <c r="D90" s="4">
        <v>1.6699527652025217</v>
      </c>
      <c r="F90" s="3" t="s">
        <v>47</v>
      </c>
      <c r="G90" s="8">
        <v>634</v>
      </c>
      <c r="H90" s="8">
        <v>75421000</v>
      </c>
    </row>
    <row r="91" spans="1:8" x14ac:dyDescent="0.3">
      <c r="A91" s="3" t="s">
        <v>48</v>
      </c>
      <c r="B91" s="3">
        <v>183</v>
      </c>
      <c r="C91" s="3">
        <v>31666000</v>
      </c>
      <c r="D91" s="4">
        <v>1.6651969578839672</v>
      </c>
      <c r="F91" s="3" t="s">
        <v>48</v>
      </c>
      <c r="G91" s="8">
        <v>183</v>
      </c>
      <c r="H91" s="8">
        <v>31666000</v>
      </c>
    </row>
    <row r="92" spans="1:8" x14ac:dyDescent="0.3">
      <c r="A92" s="3" t="s">
        <v>49</v>
      </c>
      <c r="B92" s="3">
        <v>116</v>
      </c>
      <c r="C92" s="3">
        <v>27967000</v>
      </c>
      <c r="D92" s="4">
        <v>1.6285401946118909</v>
      </c>
      <c r="F92" s="3" t="s">
        <v>49</v>
      </c>
      <c r="G92" s="8">
        <v>116</v>
      </c>
      <c r="H92" s="8">
        <v>27967000</v>
      </c>
    </row>
    <row r="93" spans="1:8" x14ac:dyDescent="0.3">
      <c r="A93" s="3" t="s">
        <v>50</v>
      </c>
      <c r="B93" s="3">
        <v>69</v>
      </c>
      <c r="C93" s="3">
        <v>32292000</v>
      </c>
      <c r="D93" s="4">
        <v>1.56</v>
      </c>
      <c r="F93" s="3" t="s">
        <v>50</v>
      </c>
      <c r="G93" s="8">
        <v>69</v>
      </c>
      <c r="H93" s="8">
        <v>32292000</v>
      </c>
    </row>
    <row r="94" spans="1:8" x14ac:dyDescent="0.3">
      <c r="A94" s="1" t="s">
        <v>0</v>
      </c>
      <c r="B94" s="1" t="s">
        <v>18</v>
      </c>
      <c r="C94" s="1" t="s">
        <v>19</v>
      </c>
      <c r="D94" s="2" t="s">
        <v>3</v>
      </c>
      <c r="E94">
        <v>9500</v>
      </c>
      <c r="G94" s="7"/>
      <c r="H94" s="7"/>
    </row>
    <row r="95" spans="1:8" x14ac:dyDescent="0.3">
      <c r="A95" s="3" t="s">
        <v>39</v>
      </c>
      <c r="B95" s="3"/>
      <c r="C95" s="3"/>
      <c r="D95" s="4"/>
      <c r="G95" s="7"/>
      <c r="H95" s="7"/>
    </row>
    <row r="96" spans="1:8" x14ac:dyDescent="0.3">
      <c r="A96" s="3" t="s">
        <v>51</v>
      </c>
      <c r="B96" s="3"/>
      <c r="C96" s="3"/>
      <c r="D96" s="4"/>
      <c r="G96" s="7"/>
      <c r="H96" s="7"/>
    </row>
    <row r="97" spans="1:8" x14ac:dyDescent="0.3">
      <c r="A97" s="3" t="s">
        <v>57</v>
      </c>
      <c r="B97" s="3"/>
      <c r="C97" s="3"/>
      <c r="D97" s="4"/>
      <c r="F97" s="3" t="s">
        <v>41</v>
      </c>
      <c r="G97" s="7">
        <v>175638.38212991509</v>
      </c>
      <c r="H97" s="7">
        <v>787513407.03434634</v>
      </c>
    </row>
    <row r="98" spans="1:8" x14ac:dyDescent="0.3">
      <c r="A98" s="3" t="s">
        <v>42</v>
      </c>
      <c r="B98" s="3"/>
      <c r="C98" s="3"/>
      <c r="D98" s="4"/>
      <c r="F98" s="3" t="s">
        <v>42</v>
      </c>
      <c r="G98" s="7">
        <v>46384.637068507611</v>
      </c>
      <c r="H98" s="7">
        <v>340852110.73888522</v>
      </c>
    </row>
    <row r="99" spans="1:8" x14ac:dyDescent="0.3">
      <c r="A99" s="3" t="s">
        <v>43</v>
      </c>
      <c r="B99" s="3"/>
      <c r="C99" s="3"/>
      <c r="D99" s="4"/>
      <c r="F99" s="3" t="s">
        <v>43</v>
      </c>
      <c r="G99" s="7">
        <v>31607.150831721468</v>
      </c>
      <c r="H99" s="7">
        <v>377341757.13733077</v>
      </c>
    </row>
    <row r="100" spans="1:8" x14ac:dyDescent="0.3">
      <c r="A100" s="3" t="s">
        <v>44</v>
      </c>
      <c r="B100" s="3">
        <v>21878</v>
      </c>
      <c r="C100" s="3">
        <v>444984000</v>
      </c>
      <c r="D100" s="4">
        <v>1.9856571781344088</v>
      </c>
      <c r="F100" s="3" t="s">
        <v>44</v>
      </c>
      <c r="G100" s="8">
        <v>21878</v>
      </c>
      <c r="H100" s="8">
        <v>444984000</v>
      </c>
    </row>
    <row r="101" spans="1:8" x14ac:dyDescent="0.3">
      <c r="A101" s="3" t="s">
        <v>45</v>
      </c>
      <c r="B101" s="3">
        <v>6874</v>
      </c>
      <c r="C101" s="3">
        <v>274650000</v>
      </c>
      <c r="D101" s="4">
        <v>1.7777511721978594</v>
      </c>
      <c r="F101" s="3" t="s">
        <v>45</v>
      </c>
      <c r="G101" s="8">
        <v>6874</v>
      </c>
      <c r="H101" s="8">
        <v>274650000</v>
      </c>
    </row>
    <row r="102" spans="1:8" x14ac:dyDescent="0.3">
      <c r="A102" s="3" t="s">
        <v>46</v>
      </c>
      <c r="B102" s="3">
        <v>1354</v>
      </c>
      <c r="C102" s="3">
        <v>100431000</v>
      </c>
      <c r="D102" s="4">
        <v>1.6877804766358133</v>
      </c>
      <c r="F102" s="3" t="s">
        <v>46</v>
      </c>
      <c r="G102" s="8">
        <v>1354</v>
      </c>
      <c r="H102" s="8">
        <v>100431000</v>
      </c>
    </row>
    <row r="103" spans="1:8" x14ac:dyDescent="0.3">
      <c r="A103" s="3" t="s">
        <v>47</v>
      </c>
      <c r="B103" s="3">
        <v>358</v>
      </c>
      <c r="C103" s="3">
        <v>42995000</v>
      </c>
      <c r="D103" s="4">
        <v>1.6600632705688867</v>
      </c>
      <c r="F103" s="3" t="s">
        <v>47</v>
      </c>
      <c r="G103" s="8">
        <v>358</v>
      </c>
      <c r="H103" s="8">
        <v>42995000</v>
      </c>
    </row>
    <row r="104" spans="1:8" x14ac:dyDescent="0.3">
      <c r="A104" s="3" t="s">
        <v>48</v>
      </c>
      <c r="B104" s="3">
        <v>108</v>
      </c>
      <c r="C104" s="3">
        <v>18294000</v>
      </c>
      <c r="D104" s="4">
        <v>1.6311512246870943</v>
      </c>
      <c r="F104" s="3" t="s">
        <v>48</v>
      </c>
      <c r="G104" s="8">
        <v>108</v>
      </c>
      <c r="H104" s="8">
        <v>18294000</v>
      </c>
    </row>
    <row r="105" spans="1:8" x14ac:dyDescent="0.3">
      <c r="A105" s="3" t="s">
        <v>49</v>
      </c>
      <c r="B105" s="3">
        <v>66</v>
      </c>
      <c r="C105" s="3">
        <v>15742000</v>
      </c>
      <c r="D105" s="4">
        <v>1.6259583060450937</v>
      </c>
      <c r="F105" s="3" t="s">
        <v>49</v>
      </c>
      <c r="G105" s="8">
        <v>66</v>
      </c>
      <c r="H105" s="8">
        <v>15742000</v>
      </c>
    </row>
    <row r="106" spans="1:8" x14ac:dyDescent="0.3">
      <c r="A106" s="3" t="s">
        <v>50</v>
      </c>
      <c r="B106" s="3">
        <v>35</v>
      </c>
      <c r="C106" s="3">
        <v>17104000</v>
      </c>
      <c r="D106" s="4">
        <v>1.6289523809523809</v>
      </c>
      <c r="F106" s="3" t="s">
        <v>50</v>
      </c>
      <c r="G106" s="8">
        <v>35</v>
      </c>
      <c r="H106" s="8">
        <v>17104000</v>
      </c>
    </row>
    <row r="107" spans="1:8" x14ac:dyDescent="0.3">
      <c r="A107" s="1" t="s">
        <v>0</v>
      </c>
      <c r="B107" s="1" t="s">
        <v>20</v>
      </c>
      <c r="C107" s="1" t="s">
        <v>21</v>
      </c>
      <c r="D107" s="2" t="s">
        <v>3</v>
      </c>
      <c r="E107">
        <v>10600</v>
      </c>
      <c r="G107" s="7"/>
      <c r="H107" s="7"/>
    </row>
    <row r="108" spans="1:8" x14ac:dyDescent="0.3">
      <c r="A108" s="3" t="s">
        <v>39</v>
      </c>
      <c r="B108" s="3"/>
      <c r="C108" s="3"/>
      <c r="D108" s="4"/>
      <c r="G108" s="7"/>
      <c r="H108" s="7"/>
    </row>
    <row r="109" spans="1:8" x14ac:dyDescent="0.3">
      <c r="A109" s="3" t="s">
        <v>51</v>
      </c>
      <c r="B109" s="3"/>
      <c r="C109" s="3"/>
      <c r="D109" s="4"/>
      <c r="G109" s="7"/>
      <c r="H109" s="7"/>
    </row>
    <row r="110" spans="1:8" x14ac:dyDescent="0.3">
      <c r="A110" s="3" t="s">
        <v>58</v>
      </c>
      <c r="B110" s="3"/>
      <c r="C110" s="3"/>
      <c r="D110" s="4"/>
      <c r="F110" s="3" t="s">
        <v>41</v>
      </c>
      <c r="G110" s="7">
        <v>71506.128057004913</v>
      </c>
      <c r="H110" s="7">
        <v>320613489.18799353</v>
      </c>
    </row>
    <row r="111" spans="1:8" x14ac:dyDescent="0.3">
      <c r="A111" s="3" t="s">
        <v>42</v>
      </c>
      <c r="B111" s="3"/>
      <c r="C111" s="3"/>
      <c r="D111" s="4"/>
      <c r="F111" s="3" t="s">
        <v>42</v>
      </c>
      <c r="G111" s="7">
        <v>18884.174164420754</v>
      </c>
      <c r="H111" s="7">
        <v>138768157.52588218</v>
      </c>
    </row>
    <row r="112" spans="1:8" x14ac:dyDescent="0.3">
      <c r="A112" s="3" t="s">
        <v>43</v>
      </c>
      <c r="B112" s="3"/>
      <c r="C112" s="3"/>
      <c r="D112" s="4"/>
      <c r="F112" s="3" t="s">
        <v>43</v>
      </c>
      <c r="G112" s="7">
        <v>12867.944622823983</v>
      </c>
      <c r="H112" s="7">
        <v>153623870.13539651</v>
      </c>
    </row>
    <row r="113" spans="1:8" x14ac:dyDescent="0.3">
      <c r="A113" s="3" t="s">
        <v>44</v>
      </c>
      <c r="B113" s="3">
        <v>8907</v>
      </c>
      <c r="C113" s="3">
        <v>182818000</v>
      </c>
      <c r="D113" s="4">
        <v>2.1205774310232695</v>
      </c>
      <c r="F113" s="3" t="s">
        <v>44</v>
      </c>
      <c r="G113" s="8">
        <v>8907</v>
      </c>
      <c r="H113" s="8">
        <v>182818000</v>
      </c>
    </row>
    <row r="114" spans="1:8" x14ac:dyDescent="0.3">
      <c r="A114" s="3" t="s">
        <v>45</v>
      </c>
      <c r="B114" s="3">
        <v>3178</v>
      </c>
      <c r="C114" s="3">
        <v>127044000</v>
      </c>
      <c r="D114" s="4">
        <v>1.8742297669286443</v>
      </c>
      <c r="F114" s="3" t="s">
        <v>45</v>
      </c>
      <c r="G114" s="8">
        <v>3178</v>
      </c>
      <c r="H114" s="8">
        <v>127044000</v>
      </c>
    </row>
    <row r="115" spans="1:8" x14ac:dyDescent="0.3">
      <c r="A115" s="3" t="s">
        <v>46</v>
      </c>
      <c r="B115" s="3">
        <v>661</v>
      </c>
      <c r="C115" s="3">
        <v>49249000</v>
      </c>
      <c r="D115" s="4">
        <v>1.8480535132798517</v>
      </c>
      <c r="F115" s="3" t="s">
        <v>46</v>
      </c>
      <c r="G115" s="8">
        <v>661</v>
      </c>
      <c r="H115" s="8">
        <v>49249000</v>
      </c>
    </row>
    <row r="116" spans="1:8" x14ac:dyDescent="0.3">
      <c r="A116" s="3" t="s">
        <v>47</v>
      </c>
      <c r="B116" s="3">
        <v>174</v>
      </c>
      <c r="C116" s="3">
        <v>29953000</v>
      </c>
      <c r="D116" s="4">
        <v>1.9529275142661171</v>
      </c>
      <c r="F116" s="3" t="s">
        <v>47</v>
      </c>
      <c r="G116" s="8">
        <v>174</v>
      </c>
      <c r="H116" s="8">
        <v>29953000</v>
      </c>
    </row>
    <row r="117" spans="1:8" x14ac:dyDescent="0.3">
      <c r="A117" s="3" t="s">
        <v>48</v>
      </c>
      <c r="B117" s="3">
        <v>52</v>
      </c>
      <c r="C117" s="3">
        <v>8706000</v>
      </c>
      <c r="D117" s="4">
        <v>1.5441012641199294</v>
      </c>
      <c r="F117" s="3" t="s">
        <v>48</v>
      </c>
      <c r="G117" s="8">
        <v>52</v>
      </c>
      <c r="H117" s="8">
        <v>8706000</v>
      </c>
    </row>
    <row r="118" spans="1:8" x14ac:dyDescent="0.3">
      <c r="A118" s="3" t="s">
        <v>49</v>
      </c>
      <c r="B118" s="3">
        <v>42</v>
      </c>
      <c r="C118" s="3">
        <v>10032000</v>
      </c>
      <c r="D118" s="4">
        <v>1.4410296434330825</v>
      </c>
      <c r="F118" s="3" t="s">
        <v>49</v>
      </c>
      <c r="G118" s="8">
        <v>42</v>
      </c>
      <c r="H118" s="8">
        <v>10032000</v>
      </c>
    </row>
    <row r="119" spans="1:8" x14ac:dyDescent="0.3">
      <c r="A119" s="3" t="s">
        <v>50</v>
      </c>
      <c r="B119" s="3">
        <v>17</v>
      </c>
      <c r="C119" s="3">
        <v>6973000</v>
      </c>
      <c r="D119" s="4">
        <v>1.3672549019607843</v>
      </c>
      <c r="F119" s="3" t="s">
        <v>50</v>
      </c>
      <c r="G119" s="8">
        <v>17</v>
      </c>
      <c r="H119" s="8">
        <v>6973000</v>
      </c>
    </row>
    <row r="120" spans="1:8" x14ac:dyDescent="0.3">
      <c r="A120" s="1" t="s">
        <v>0</v>
      </c>
      <c r="B120" s="1" t="s">
        <v>22</v>
      </c>
      <c r="C120" s="1" t="s">
        <v>23</v>
      </c>
      <c r="D120" s="2" t="s">
        <v>3</v>
      </c>
      <c r="E120">
        <v>11700</v>
      </c>
      <c r="G120" s="7"/>
      <c r="H120" s="7"/>
    </row>
    <row r="121" spans="1:8" x14ac:dyDescent="0.3">
      <c r="A121" s="3" t="s">
        <v>39</v>
      </c>
      <c r="B121" s="3"/>
      <c r="C121" s="3"/>
      <c r="D121" s="4"/>
      <c r="G121" s="7"/>
      <c r="H121" s="7"/>
    </row>
    <row r="122" spans="1:8" x14ac:dyDescent="0.3">
      <c r="A122" s="3" t="s">
        <v>51</v>
      </c>
      <c r="B122" s="3"/>
      <c r="C122" s="3"/>
      <c r="D122" s="4"/>
      <c r="G122" s="7"/>
      <c r="H122" s="7"/>
    </row>
    <row r="123" spans="1:8" x14ac:dyDescent="0.3">
      <c r="A123" s="3" t="s">
        <v>59</v>
      </c>
      <c r="B123" s="3"/>
      <c r="C123" s="3"/>
      <c r="D123" s="4"/>
      <c r="F123" s="3" t="s">
        <v>41</v>
      </c>
      <c r="G123" s="7">
        <v>30546.852728966394</v>
      </c>
      <c r="H123" s="7">
        <v>136963548.48549625</v>
      </c>
    </row>
    <row r="124" spans="1:8" x14ac:dyDescent="0.3">
      <c r="A124" s="3" t="s">
        <v>42</v>
      </c>
      <c r="B124" s="3"/>
      <c r="C124" s="3"/>
      <c r="D124" s="4"/>
      <c r="F124" s="3" t="s">
        <v>42</v>
      </c>
      <c r="G124" s="7">
        <v>8067.1699444954493</v>
      </c>
      <c r="H124" s="7">
        <v>59280660.085997716</v>
      </c>
    </row>
    <row r="125" spans="1:8" x14ac:dyDescent="0.3">
      <c r="A125" s="3" t="s">
        <v>43</v>
      </c>
      <c r="B125" s="3"/>
      <c r="C125" s="3"/>
      <c r="D125" s="4"/>
      <c r="F125" s="3" t="s">
        <v>43</v>
      </c>
      <c r="G125" s="7">
        <v>5497.0842359767885</v>
      </c>
      <c r="H125" s="7">
        <v>65626903.094777554</v>
      </c>
    </row>
    <row r="126" spans="1:8" x14ac:dyDescent="0.3">
      <c r="A126" s="3" t="s">
        <v>44</v>
      </c>
      <c r="B126" s="3">
        <v>3805</v>
      </c>
      <c r="C126" s="3">
        <v>78659000</v>
      </c>
      <c r="D126" s="4">
        <v>2.1476614747767311</v>
      </c>
      <c r="F126" s="3" t="s">
        <v>44</v>
      </c>
      <c r="G126" s="8">
        <v>3805</v>
      </c>
      <c r="H126" s="8">
        <v>78659000</v>
      </c>
    </row>
    <row r="127" spans="1:8" x14ac:dyDescent="0.3">
      <c r="A127" s="3" t="s">
        <v>45</v>
      </c>
      <c r="B127" s="3">
        <v>1424</v>
      </c>
      <c r="C127" s="3">
        <v>57696000</v>
      </c>
      <c r="D127" s="4">
        <v>1.848723431333771</v>
      </c>
      <c r="F127" s="3" t="s">
        <v>45</v>
      </c>
      <c r="G127" s="8">
        <v>1424</v>
      </c>
      <c r="H127" s="8">
        <v>57696000</v>
      </c>
    </row>
    <row r="128" spans="1:8" x14ac:dyDescent="0.3">
      <c r="A128" s="3" t="s">
        <v>46</v>
      </c>
      <c r="B128" s="3">
        <v>336</v>
      </c>
      <c r="C128" s="3">
        <v>25106000</v>
      </c>
      <c r="D128" s="4">
        <v>1.6815960666114995</v>
      </c>
      <c r="F128" s="3" t="s">
        <v>46</v>
      </c>
      <c r="G128" s="8">
        <v>336</v>
      </c>
      <c r="H128" s="8">
        <v>25106000</v>
      </c>
    </row>
    <row r="129" spans="1:8" x14ac:dyDescent="0.3">
      <c r="A129" s="3" t="s">
        <v>47</v>
      </c>
      <c r="B129" s="3">
        <v>86</v>
      </c>
      <c r="C129" s="3">
        <v>10522000</v>
      </c>
      <c r="D129" s="4">
        <v>1.6706600016690059</v>
      </c>
      <c r="F129" s="3" t="s">
        <v>47</v>
      </c>
      <c r="G129" s="8">
        <v>86</v>
      </c>
      <c r="H129" s="8">
        <v>10522000</v>
      </c>
    </row>
    <row r="130" spans="1:8" x14ac:dyDescent="0.3">
      <c r="A130" s="3" t="s">
        <v>48</v>
      </c>
      <c r="B130" s="3">
        <v>27</v>
      </c>
      <c r="C130" s="3">
        <v>4633000</v>
      </c>
      <c r="D130" s="4">
        <v>1.6594638371626289</v>
      </c>
      <c r="F130" s="3" t="s">
        <v>48</v>
      </c>
      <c r="G130" s="8">
        <v>27</v>
      </c>
      <c r="H130" s="8">
        <v>4633000</v>
      </c>
    </row>
    <row r="131" spans="1:8" x14ac:dyDescent="0.3">
      <c r="A131" s="3" t="s">
        <v>49</v>
      </c>
      <c r="B131" s="3">
        <v>14</v>
      </c>
      <c r="C131" s="3">
        <v>3206000</v>
      </c>
      <c r="D131" s="4">
        <v>1.7666616669166542</v>
      </c>
      <c r="F131" s="3" t="s">
        <v>49</v>
      </c>
      <c r="G131" s="8">
        <v>14</v>
      </c>
      <c r="H131" s="8">
        <v>3206000</v>
      </c>
    </row>
    <row r="132" spans="1:8" x14ac:dyDescent="0.3">
      <c r="A132" s="3" t="s">
        <v>50</v>
      </c>
      <c r="B132" s="3">
        <v>6</v>
      </c>
      <c r="C132" s="3">
        <v>3861000</v>
      </c>
      <c r="D132" s="4">
        <v>2.145</v>
      </c>
      <c r="F132" s="3" t="s">
        <v>50</v>
      </c>
      <c r="G132" s="8">
        <v>6</v>
      </c>
      <c r="H132" s="8">
        <v>3861000</v>
      </c>
    </row>
    <row r="133" spans="1:8" x14ac:dyDescent="0.3">
      <c r="A133" s="1" t="s">
        <v>0</v>
      </c>
      <c r="B133" s="1" t="s">
        <v>24</v>
      </c>
      <c r="C133" s="1" t="s">
        <v>25</v>
      </c>
      <c r="D133" s="2" t="s">
        <v>3</v>
      </c>
      <c r="E133">
        <v>12800</v>
      </c>
      <c r="G133" s="7"/>
      <c r="H133" s="7"/>
    </row>
    <row r="134" spans="1:8" x14ac:dyDescent="0.3">
      <c r="A134" s="3" t="s">
        <v>39</v>
      </c>
      <c r="B134" s="3"/>
      <c r="C134" s="3"/>
      <c r="D134" s="4"/>
      <c r="G134" s="7"/>
      <c r="H134" s="7"/>
    </row>
    <row r="135" spans="1:8" x14ac:dyDescent="0.3">
      <c r="A135" s="3" t="s">
        <v>51</v>
      </c>
      <c r="B135" s="3"/>
      <c r="C135" s="3"/>
      <c r="D135" s="4"/>
      <c r="G135" s="7"/>
      <c r="H135" s="7"/>
    </row>
    <row r="136" spans="1:8" x14ac:dyDescent="0.3">
      <c r="A136" s="3" t="s">
        <v>60</v>
      </c>
      <c r="B136" s="3"/>
      <c r="C136" s="3"/>
      <c r="D136" s="4"/>
      <c r="F136" s="3" t="s">
        <v>41</v>
      </c>
      <c r="G136" s="7">
        <v>11745.084242438326</v>
      </c>
      <c r="H136" s="7">
        <v>52661674.489955582</v>
      </c>
    </row>
    <row r="137" spans="1:8" x14ac:dyDescent="0.3">
      <c r="A137" s="3" t="s">
        <v>42</v>
      </c>
      <c r="B137" s="3"/>
      <c r="C137" s="3"/>
      <c r="D137" s="4"/>
      <c r="F137" s="3" t="s">
        <v>42</v>
      </c>
      <c r="G137" s="7">
        <v>3101.7791402882631</v>
      </c>
      <c r="H137" s="7">
        <v>22793063.260398068</v>
      </c>
    </row>
    <row r="138" spans="1:8" x14ac:dyDescent="0.3">
      <c r="A138" s="3" t="s">
        <v>43</v>
      </c>
      <c r="B138" s="3"/>
      <c r="C138" s="3"/>
      <c r="D138" s="4"/>
      <c r="F138" s="3" t="s">
        <v>43</v>
      </c>
      <c r="G138" s="7">
        <v>2113.5963829787229</v>
      </c>
      <c r="H138" s="7">
        <v>25233156.170212757</v>
      </c>
    </row>
    <row r="139" spans="1:8" x14ac:dyDescent="0.3">
      <c r="A139" s="3" t="s">
        <v>44</v>
      </c>
      <c r="B139" s="3">
        <v>1463</v>
      </c>
      <c r="C139" s="3">
        <v>31284000</v>
      </c>
      <c r="D139" s="4">
        <v>2.2779663094973719</v>
      </c>
      <c r="F139" s="3" t="s">
        <v>44</v>
      </c>
      <c r="G139" s="8">
        <v>1463</v>
      </c>
      <c r="H139" s="8">
        <v>31284000</v>
      </c>
    </row>
    <row r="140" spans="1:8" x14ac:dyDescent="0.3">
      <c r="A140" s="3" t="s">
        <v>45</v>
      </c>
      <c r="B140" s="3">
        <v>624</v>
      </c>
      <c r="C140" s="3">
        <v>25185000</v>
      </c>
      <c r="D140" s="4">
        <v>1.8818538885769747</v>
      </c>
      <c r="F140" s="3" t="s">
        <v>45</v>
      </c>
      <c r="G140" s="8">
        <v>624</v>
      </c>
      <c r="H140" s="8">
        <v>25185000</v>
      </c>
    </row>
    <row r="141" spans="1:8" x14ac:dyDescent="0.3">
      <c r="A141" s="3" t="s">
        <v>46</v>
      </c>
      <c r="B141" s="3">
        <v>162</v>
      </c>
      <c r="C141" s="3">
        <v>12100000</v>
      </c>
      <c r="D141" s="4">
        <v>1.7132321264428279</v>
      </c>
      <c r="F141" s="3" t="s">
        <v>46</v>
      </c>
      <c r="G141" s="8">
        <v>162</v>
      </c>
      <c r="H141" s="8">
        <v>12100000</v>
      </c>
    </row>
    <row r="142" spans="1:8" x14ac:dyDescent="0.3">
      <c r="A142" s="3" t="s">
        <v>47</v>
      </c>
      <c r="B142" s="3">
        <v>39</v>
      </c>
      <c r="C142" s="3">
        <v>4702000</v>
      </c>
      <c r="D142" s="4">
        <v>1.8561780185617802</v>
      </c>
      <c r="F142" s="3" t="s">
        <v>47</v>
      </c>
      <c r="G142" s="8">
        <v>39</v>
      </c>
      <c r="H142" s="8">
        <v>4702000</v>
      </c>
    </row>
    <row r="143" spans="1:8" x14ac:dyDescent="0.3">
      <c r="A143" s="3" t="s">
        <v>48</v>
      </c>
      <c r="B143" s="3">
        <v>7</v>
      </c>
      <c r="C143" s="3">
        <v>1195000</v>
      </c>
      <c r="D143" s="4">
        <v>2.2948470101993199</v>
      </c>
      <c r="F143" s="3" t="s">
        <v>48</v>
      </c>
      <c r="G143" s="8">
        <v>7</v>
      </c>
      <c r="H143" s="8">
        <v>1195000</v>
      </c>
    </row>
    <row r="144" spans="1:8" x14ac:dyDescent="0.3">
      <c r="A144" s="3" t="s">
        <v>49</v>
      </c>
      <c r="B144" s="3">
        <v>3</v>
      </c>
      <c r="C144" s="3">
        <v>680000</v>
      </c>
      <c r="D144" s="4">
        <v>2.3959913115455338</v>
      </c>
      <c r="F144" s="3" t="s">
        <v>49</v>
      </c>
      <c r="G144" s="8">
        <v>3</v>
      </c>
      <c r="H144" s="8">
        <v>680000</v>
      </c>
    </row>
    <row r="145" spans="1:8" x14ac:dyDescent="0.3">
      <c r="A145" s="3" t="s">
        <v>50</v>
      </c>
      <c r="B145" s="3">
        <v>6</v>
      </c>
      <c r="C145" s="3">
        <v>3633000</v>
      </c>
      <c r="D145" s="4">
        <v>2.0183333333333335</v>
      </c>
      <c r="F145" s="3" t="s">
        <v>50</v>
      </c>
      <c r="G145" s="8">
        <v>6</v>
      </c>
      <c r="H145" s="8">
        <v>3633000</v>
      </c>
    </row>
    <row r="146" spans="1:8" x14ac:dyDescent="0.3">
      <c r="A146" s="1" t="s">
        <v>0</v>
      </c>
      <c r="B146" s="1" t="s">
        <v>26</v>
      </c>
      <c r="C146" s="1" t="s">
        <v>27</v>
      </c>
      <c r="D146" s="2" t="s">
        <v>3</v>
      </c>
      <c r="E146">
        <v>13900</v>
      </c>
      <c r="G146" s="7"/>
      <c r="H146" s="7"/>
    </row>
    <row r="147" spans="1:8" x14ac:dyDescent="0.3">
      <c r="A147" s="3" t="s">
        <v>39</v>
      </c>
      <c r="B147" s="3"/>
      <c r="C147" s="3"/>
      <c r="D147" s="4"/>
      <c r="G147" s="7"/>
      <c r="H147" s="7"/>
    </row>
    <row r="148" spans="1:8" x14ac:dyDescent="0.3">
      <c r="A148" s="3" t="s">
        <v>51</v>
      </c>
      <c r="B148" s="3"/>
      <c r="C148" s="3"/>
      <c r="D148" s="4"/>
      <c r="G148" s="7"/>
      <c r="H148" s="7"/>
    </row>
    <row r="149" spans="1:8" x14ac:dyDescent="0.3">
      <c r="A149" s="3" t="s">
        <v>61</v>
      </c>
      <c r="B149" s="3"/>
      <c r="C149" s="3"/>
      <c r="D149" s="4"/>
      <c r="F149" s="3" t="s">
        <v>41</v>
      </c>
      <c r="G149" s="7">
        <v>4479.6698614358074</v>
      </c>
      <c r="H149" s="7">
        <v>20085587.399449907</v>
      </c>
    </row>
    <row r="150" spans="1:8" x14ac:dyDescent="0.3">
      <c r="A150" s="3" t="s">
        <v>42</v>
      </c>
      <c r="B150" s="3"/>
      <c r="C150" s="3"/>
      <c r="D150" s="4"/>
      <c r="F150" s="3" t="s">
        <v>42</v>
      </c>
      <c r="G150" s="7">
        <v>1183.0435818734454</v>
      </c>
      <c r="H150" s="7">
        <v>8693458.1676706225</v>
      </c>
    </row>
    <row r="151" spans="1:8" x14ac:dyDescent="0.3">
      <c r="A151" s="3" t="s">
        <v>43</v>
      </c>
      <c r="B151" s="3"/>
      <c r="C151" s="3"/>
      <c r="D151" s="4"/>
      <c r="F151" s="3" t="s">
        <v>43</v>
      </c>
      <c r="G151" s="7">
        <v>806.14270793036724</v>
      </c>
      <c r="H151" s="7">
        <v>9624129.2843326833</v>
      </c>
    </row>
    <row r="152" spans="1:8" x14ac:dyDescent="0.3">
      <c r="A152" s="3" t="s">
        <v>44</v>
      </c>
      <c r="B152" s="3">
        <v>558</v>
      </c>
      <c r="C152" s="3">
        <v>12124000</v>
      </c>
      <c r="D152" s="4">
        <v>2.4302699995145791</v>
      </c>
      <c r="F152" s="3" t="s">
        <v>44</v>
      </c>
      <c r="G152" s="8">
        <v>558</v>
      </c>
      <c r="H152" s="8">
        <v>12124000</v>
      </c>
    </row>
    <row r="153" spans="1:8" x14ac:dyDescent="0.3">
      <c r="A153" s="3" t="s">
        <v>45</v>
      </c>
      <c r="B153" s="3">
        <v>275</v>
      </c>
      <c r="C153" s="3">
        <v>11221000</v>
      </c>
      <c r="D153" s="4">
        <v>1.9206108675000364</v>
      </c>
      <c r="F153" s="3" t="s">
        <v>45</v>
      </c>
      <c r="G153" s="8">
        <v>275</v>
      </c>
      <c r="H153" s="8">
        <v>11221000</v>
      </c>
    </row>
    <row r="154" spans="1:8" x14ac:dyDescent="0.3">
      <c r="A154" s="3" t="s">
        <v>46</v>
      </c>
      <c r="B154" s="3">
        <v>80</v>
      </c>
      <c r="C154" s="3">
        <v>6004000</v>
      </c>
      <c r="D154" s="4">
        <v>1.6371540415778658</v>
      </c>
      <c r="F154" s="3" t="s">
        <v>46</v>
      </c>
      <c r="G154" s="8">
        <v>80</v>
      </c>
      <c r="H154" s="8">
        <v>6004000</v>
      </c>
    </row>
    <row r="155" spans="1:8" x14ac:dyDescent="0.3">
      <c r="A155" s="3" t="s">
        <v>47</v>
      </c>
      <c r="B155" s="3">
        <v>22</v>
      </c>
      <c r="C155" s="3">
        <v>2580000</v>
      </c>
      <c r="D155" s="4">
        <v>1.52808248586906</v>
      </c>
      <c r="F155" s="3" t="s">
        <v>47</v>
      </c>
      <c r="G155" s="8">
        <v>22</v>
      </c>
      <c r="H155" s="8">
        <v>2580000</v>
      </c>
    </row>
    <row r="156" spans="1:8" x14ac:dyDescent="0.3">
      <c r="A156" s="3" t="s">
        <v>48</v>
      </c>
      <c r="B156" s="3">
        <v>7</v>
      </c>
      <c r="C156" s="3">
        <v>1178000</v>
      </c>
      <c r="D156" s="4">
        <v>1.4532364509032731</v>
      </c>
      <c r="F156" s="3" t="s">
        <v>48</v>
      </c>
      <c r="G156" s="8">
        <v>7</v>
      </c>
      <c r="H156" s="8">
        <v>1178000</v>
      </c>
    </row>
    <row r="157" spans="1:8" x14ac:dyDescent="0.3">
      <c r="A157" s="3" t="s">
        <v>49</v>
      </c>
      <c r="B157" s="3">
        <v>4</v>
      </c>
      <c r="C157" s="3">
        <v>958000</v>
      </c>
      <c r="D157" s="4">
        <v>1.4379281035948202</v>
      </c>
      <c r="F157" s="3" t="s">
        <v>49</v>
      </c>
      <c r="G157" s="8">
        <v>4</v>
      </c>
      <c r="H157" s="8">
        <v>958000</v>
      </c>
    </row>
    <row r="158" spans="1:8" x14ac:dyDescent="0.3">
      <c r="A158" s="3" t="s">
        <v>50</v>
      </c>
      <c r="B158" s="3">
        <v>1</v>
      </c>
      <c r="C158" s="3">
        <v>480000</v>
      </c>
      <c r="D158" s="4">
        <v>1.6</v>
      </c>
      <c r="F158" s="3" t="s">
        <v>50</v>
      </c>
      <c r="G158" s="8">
        <v>1</v>
      </c>
      <c r="H158" s="8">
        <v>480000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2.19921875" customWidth="1"/>
    <col min="12" max="12" width="12.296875" bestFit="1" customWidth="1"/>
  </cols>
  <sheetData>
    <row r="1" spans="1:14" x14ac:dyDescent="0.3">
      <c r="A1" s="16" t="s">
        <v>153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3000</v>
      </c>
    </row>
    <row r="4" spans="1:14" x14ac:dyDescent="0.3">
      <c r="A4" s="3" t="s">
        <v>62</v>
      </c>
      <c r="B4" s="3"/>
      <c r="C4" s="3"/>
      <c r="D4" s="4"/>
      <c r="J4" s="3" t="s">
        <v>64</v>
      </c>
      <c r="K4" s="7">
        <f>G6+G19+G32+G45+G58+G71+G84+G97+G110+G123+G136+G149</f>
        <v>5723368.8679375807</v>
      </c>
      <c r="L4" s="7">
        <f>H6+H19+H32+H45+H58+H71+H84+H97+H110+H123+H136+H149</f>
        <v>27606854249.465878</v>
      </c>
      <c r="M4">
        <f>1-SUM(K4:$K$13)/$K$15</f>
        <v>0.50627320075916171</v>
      </c>
      <c r="N4">
        <f>SUM(L4:$L$13)/(J4*SUM(K4:$K$13))</f>
        <v>2.1982491712400023</v>
      </c>
    </row>
    <row r="5" spans="1:14" x14ac:dyDescent="0.3">
      <c r="A5" s="3" t="s">
        <v>63</v>
      </c>
      <c r="B5" s="3"/>
      <c r="C5" s="3"/>
      <c r="D5" s="4"/>
      <c r="J5" s="3" t="s">
        <v>65</v>
      </c>
      <c r="K5" s="7">
        <f t="shared" ref="K5:L12" si="0">G7+G20+G33+G46+G59+G72+G85+G98+G111+G124+G137+G150</f>
        <v>1472724.9848215007</v>
      </c>
      <c r="L5" s="7">
        <f t="shared" si="0"/>
        <v>12174481512.619789</v>
      </c>
      <c r="M5">
        <f>1-SUM(K5:$K$13)/$K$15</f>
        <v>0.8137691463430563</v>
      </c>
      <c r="N5">
        <f>SUM(L5:$L$13)/(J5*SUM(K5:$K$13))</f>
        <v>2.1426268546236042</v>
      </c>
    </row>
    <row r="6" spans="1:14" x14ac:dyDescent="0.3">
      <c r="A6" s="3" t="s">
        <v>64</v>
      </c>
      <c r="B6" s="3">
        <v>853085</v>
      </c>
      <c r="C6" s="3">
        <v>4114883000</v>
      </c>
      <c r="D6" s="4">
        <v>1.7072873886399942</v>
      </c>
      <c r="F6" s="3" t="s">
        <v>64</v>
      </c>
      <c r="G6" s="8">
        <v>853085</v>
      </c>
      <c r="H6" s="8">
        <v>4114883000</v>
      </c>
      <c r="J6" s="3" t="s">
        <v>66</v>
      </c>
      <c r="K6" s="7">
        <f t="shared" si="0"/>
        <v>1320333.694274147</v>
      </c>
      <c r="L6" s="7">
        <f t="shared" si="0"/>
        <v>16172880291.575092</v>
      </c>
      <c r="M6">
        <f>1-SUM(K6:$K$13)/$K$15</f>
        <v>0.892893342641084</v>
      </c>
      <c r="N6">
        <f>SUM(L6:$L$13)/(J6*SUM(K6:$K$13))</f>
        <v>1.8592144950142644</v>
      </c>
    </row>
    <row r="7" spans="1:14" x14ac:dyDescent="0.3">
      <c r="A7" s="3" t="s">
        <v>65</v>
      </c>
      <c r="B7" s="3">
        <v>219514</v>
      </c>
      <c r="C7" s="3">
        <v>1695550000</v>
      </c>
      <c r="D7" s="4">
        <v>1.6275271244626359</v>
      </c>
      <c r="F7" s="3" t="s">
        <v>65</v>
      </c>
      <c r="G7" s="8">
        <v>219514</v>
      </c>
      <c r="H7" s="8">
        <v>1695550000</v>
      </c>
      <c r="J7" s="3" t="s">
        <v>67</v>
      </c>
      <c r="K7" s="7">
        <f t="shared" si="0"/>
        <v>516882</v>
      </c>
      <c r="L7" s="7">
        <f t="shared" si="0"/>
        <v>11062273000</v>
      </c>
      <c r="M7">
        <f>1-SUM(K7:$K$13)/$K$15</f>
        <v>0.96383010509256772</v>
      </c>
      <c r="N7">
        <f>SUM(L7:$L$13)/(J7*SUM(K7:$K$13))</f>
        <v>1.8272380796069199</v>
      </c>
    </row>
    <row r="8" spans="1:14" x14ac:dyDescent="0.3">
      <c r="A8" s="3" t="s">
        <v>66</v>
      </c>
      <c r="B8" s="3">
        <v>76457</v>
      </c>
      <c r="C8" s="3">
        <v>919642000</v>
      </c>
      <c r="D8" s="4">
        <v>1.6918483756624099</v>
      </c>
      <c r="F8" s="3" t="s">
        <v>66</v>
      </c>
      <c r="G8" s="8">
        <v>76457</v>
      </c>
      <c r="H8" s="8">
        <v>919642000</v>
      </c>
      <c r="J8" s="3" t="s">
        <v>68</v>
      </c>
      <c r="K8" s="7">
        <f t="shared" si="0"/>
        <v>123035</v>
      </c>
      <c r="L8" s="7">
        <f t="shared" si="0"/>
        <v>5229670000</v>
      </c>
      <c r="M8">
        <f>1-SUM(K8:$K$13)/$K$15</f>
        <v>0.99160030879823391</v>
      </c>
      <c r="N8">
        <f>SUM(L8:$L$13)/(J8*SUM(K8:$K$13))</f>
        <v>1.7863520322245821</v>
      </c>
    </row>
    <row r="9" spans="1:14" x14ac:dyDescent="0.3">
      <c r="A9" s="3" t="s">
        <v>67</v>
      </c>
      <c r="B9" s="3">
        <v>24080</v>
      </c>
      <c r="C9" s="3">
        <v>510862000</v>
      </c>
      <c r="D9" s="4">
        <v>1.7171344974022729</v>
      </c>
      <c r="F9" s="3" t="s">
        <v>67</v>
      </c>
      <c r="G9" s="8">
        <v>24080</v>
      </c>
      <c r="H9" s="8">
        <v>510862000</v>
      </c>
      <c r="J9" s="3" t="s">
        <v>69</v>
      </c>
      <c r="K9" s="7">
        <f t="shared" si="0"/>
        <v>21580</v>
      </c>
      <c r="L9" s="7">
        <f t="shared" si="0"/>
        <v>1676724000</v>
      </c>
      <c r="M9">
        <f>1-SUM(K9:$K$13)/$K$15</f>
        <v>0.99821053514182223</v>
      </c>
      <c r="N9">
        <f>SUM(L9:$L$13)/(J9*SUM(K9:$K$13))</f>
        <v>1.74023214943461</v>
      </c>
    </row>
    <row r="10" spans="1:14" x14ac:dyDescent="0.3">
      <c r="A10" s="3" t="s">
        <v>68</v>
      </c>
      <c r="B10" s="3">
        <v>4825</v>
      </c>
      <c r="C10" s="3">
        <v>203432000</v>
      </c>
      <c r="D10" s="4">
        <v>1.7167538208097011</v>
      </c>
      <c r="F10" s="3" t="s">
        <v>68</v>
      </c>
      <c r="G10" s="8">
        <v>4825</v>
      </c>
      <c r="H10" s="8">
        <v>203432000</v>
      </c>
      <c r="J10" s="3" t="s">
        <v>47</v>
      </c>
      <c r="K10" s="7">
        <f t="shared" si="0"/>
        <v>7246</v>
      </c>
      <c r="L10" s="7">
        <f t="shared" si="0"/>
        <v>862624000</v>
      </c>
      <c r="M10">
        <f>1-SUM(K10:$K$13)/$K$15</f>
        <v>0.99936995062924161</v>
      </c>
      <c r="N10">
        <f>SUM(L10:$L$13)/(J10*SUM(K10:$K$13))</f>
        <v>1.7337892713670562</v>
      </c>
    </row>
    <row r="11" spans="1:14" x14ac:dyDescent="0.3">
      <c r="A11" s="3" t="s">
        <v>69</v>
      </c>
      <c r="B11" s="3">
        <v>752</v>
      </c>
      <c r="C11" s="3">
        <v>58497000</v>
      </c>
      <c r="D11" s="4">
        <v>1.698395340013837</v>
      </c>
      <c r="F11" s="3" t="s">
        <v>69</v>
      </c>
      <c r="G11" s="8">
        <v>752</v>
      </c>
      <c r="H11" s="8">
        <v>58497000</v>
      </c>
      <c r="J11" s="3" t="s">
        <v>48</v>
      </c>
      <c r="K11" s="7">
        <f t="shared" si="0"/>
        <v>2163</v>
      </c>
      <c r="L11" s="7">
        <f t="shared" si="0"/>
        <v>370654000</v>
      </c>
      <c r="M11">
        <f>1-SUM(K11:$K$13)/$K$15</f>
        <v>0.99975925204823324</v>
      </c>
      <c r="N11">
        <f>SUM(L11:$L$13)/(J11*SUM(K11:$K$13))</f>
        <v>1.7417480506878653</v>
      </c>
    </row>
    <row r="12" spans="1:14" x14ac:dyDescent="0.3">
      <c r="A12" s="3" t="s">
        <v>47</v>
      </c>
      <c r="B12" s="3">
        <v>256</v>
      </c>
      <c r="C12" s="3">
        <v>30394000</v>
      </c>
      <c r="D12" s="4">
        <v>1.6742517667425176</v>
      </c>
      <c r="F12" s="3" t="s">
        <v>47</v>
      </c>
      <c r="G12" s="8">
        <v>256</v>
      </c>
      <c r="H12" s="8">
        <v>30394000</v>
      </c>
      <c r="J12" s="3" t="s">
        <v>49</v>
      </c>
      <c r="K12" s="7">
        <f t="shared" si="0"/>
        <v>1409</v>
      </c>
      <c r="L12" s="7">
        <f t="shared" si="0"/>
        <v>337537000</v>
      </c>
      <c r="M12">
        <f>1-SUM(K12:$K$13)/$K$15</f>
        <v>0.99987546222892321</v>
      </c>
      <c r="N12">
        <f>SUM(L12:$L$13)/(J12*SUM(K12:$K$13))</f>
        <v>1.7258412316657679</v>
      </c>
    </row>
    <row r="13" spans="1:14" x14ac:dyDescent="0.3">
      <c r="A13" s="3" t="s">
        <v>48</v>
      </c>
      <c r="B13" s="3">
        <v>69</v>
      </c>
      <c r="C13" s="3">
        <v>11923000</v>
      </c>
      <c r="D13" s="4">
        <v>1.710028855219176</v>
      </c>
      <c r="F13" s="3" t="s">
        <v>48</v>
      </c>
      <c r="G13" s="8">
        <v>69</v>
      </c>
      <c r="H13" s="8">
        <v>11923000</v>
      </c>
      <c r="J13" s="3" t="s">
        <v>50</v>
      </c>
      <c r="K13" s="7">
        <f>G15+G28+G41+G54+G67+G80+G93+G106+G119+G132+G145+G158</f>
        <v>909</v>
      </c>
      <c r="L13" s="7">
        <f>H15+H28+H41+H54+H67+H80+H93+H106+H119+H132+H145+H158</f>
        <v>462603000</v>
      </c>
      <c r="M13">
        <f>1-SUM(K13:$K$13)/$K$15</f>
        <v>0.99995116271185991</v>
      </c>
      <c r="N13">
        <f>SUM(L13:$L$13)/(J13*SUM(K13:$K$13))</f>
        <v>1.6963806380638065</v>
      </c>
    </row>
    <row r="14" spans="1:14" x14ac:dyDescent="0.3">
      <c r="A14" s="3" t="s">
        <v>49</v>
      </c>
      <c r="B14" s="3">
        <v>41</v>
      </c>
      <c r="C14" s="3">
        <v>9922000</v>
      </c>
      <c r="D14" s="4">
        <v>1.6893521521107044</v>
      </c>
      <c r="F14" s="3" t="s">
        <v>49</v>
      </c>
      <c r="G14" s="8">
        <v>41</v>
      </c>
      <c r="H14" s="8">
        <v>9922000</v>
      </c>
    </row>
    <row r="15" spans="1:14" x14ac:dyDescent="0.3">
      <c r="A15" s="3" t="s">
        <v>50</v>
      </c>
      <c r="B15" s="3">
        <v>30</v>
      </c>
      <c r="C15" s="3">
        <v>14068000</v>
      </c>
      <c r="D15" s="4">
        <v>1.5631111111111111</v>
      </c>
      <c r="F15" s="3" t="s">
        <v>50</v>
      </c>
      <c r="G15" s="8">
        <v>30</v>
      </c>
      <c r="H15" s="8">
        <v>14068000</v>
      </c>
      <c r="K15" s="9">
        <v>18612827.096206594</v>
      </c>
    </row>
    <row r="16" spans="1:14" x14ac:dyDescent="0.3">
      <c r="A16" s="1" t="s">
        <v>0</v>
      </c>
      <c r="B16" s="1" t="s">
        <v>37</v>
      </c>
      <c r="C16" s="1" t="s">
        <v>38</v>
      </c>
      <c r="D16" s="2" t="s">
        <v>3</v>
      </c>
      <c r="E16">
        <v>4150</v>
      </c>
      <c r="G16" s="7"/>
      <c r="H16" s="7"/>
    </row>
    <row r="17" spans="1:8" x14ac:dyDescent="0.3">
      <c r="A17" s="3" t="s">
        <v>39</v>
      </c>
      <c r="B17" s="3"/>
      <c r="C17" s="3"/>
      <c r="D17" s="4"/>
      <c r="G17" s="7"/>
      <c r="H17" s="7"/>
    </row>
    <row r="18" spans="1:8" x14ac:dyDescent="0.3">
      <c r="A18" s="3" t="s">
        <v>70</v>
      </c>
      <c r="B18" s="3"/>
      <c r="C18" s="3"/>
      <c r="D18" s="4"/>
      <c r="G18" s="7"/>
      <c r="H18" s="7"/>
    </row>
    <row r="19" spans="1:8" x14ac:dyDescent="0.3">
      <c r="A19" s="3" t="s">
        <v>64</v>
      </c>
      <c r="B19" s="3"/>
      <c r="C19" s="3"/>
      <c r="D19" s="4"/>
      <c r="F19" s="3" t="s">
        <v>64</v>
      </c>
      <c r="G19" s="7">
        <v>345712.50776715839</v>
      </c>
      <c r="H19" s="7">
        <v>1667555426.5969369</v>
      </c>
    </row>
    <row r="20" spans="1:8" x14ac:dyDescent="0.3">
      <c r="A20" s="3" t="s">
        <v>65</v>
      </c>
      <c r="B20" s="3">
        <v>88958</v>
      </c>
      <c r="C20" s="3">
        <v>697462000</v>
      </c>
      <c r="D20" s="4">
        <v>1.9631689436790263</v>
      </c>
      <c r="F20" s="3" t="s">
        <v>65</v>
      </c>
      <c r="G20" s="8">
        <v>88958</v>
      </c>
      <c r="H20" s="8">
        <v>697462000</v>
      </c>
    </row>
    <row r="21" spans="1:8" x14ac:dyDescent="0.3">
      <c r="A21" s="3" t="s">
        <v>66</v>
      </c>
      <c r="B21" s="3">
        <v>44197</v>
      </c>
      <c r="C21" s="3">
        <v>535350000</v>
      </c>
      <c r="D21" s="4">
        <v>1.9763844943432787</v>
      </c>
      <c r="F21" s="3" t="s">
        <v>66</v>
      </c>
      <c r="G21" s="8">
        <v>44197</v>
      </c>
      <c r="H21" s="8">
        <v>535350000</v>
      </c>
    </row>
    <row r="22" spans="1:8" x14ac:dyDescent="0.3">
      <c r="A22" s="3" t="s">
        <v>67</v>
      </c>
      <c r="B22" s="3">
        <v>17332</v>
      </c>
      <c r="C22" s="3">
        <v>373842000</v>
      </c>
      <c r="D22" s="4">
        <v>2.0230729266499976</v>
      </c>
      <c r="F22" s="3" t="s">
        <v>67</v>
      </c>
      <c r="G22" s="8">
        <v>17332</v>
      </c>
      <c r="H22" s="8">
        <v>373842000</v>
      </c>
    </row>
    <row r="23" spans="1:8" x14ac:dyDescent="0.3">
      <c r="A23" s="3" t="s">
        <v>68</v>
      </c>
      <c r="B23" s="3">
        <v>4446</v>
      </c>
      <c r="C23" s="3">
        <v>189391000</v>
      </c>
      <c r="D23" s="4">
        <v>2.05296048128247</v>
      </c>
      <c r="F23" s="3" t="s">
        <v>68</v>
      </c>
      <c r="G23" s="8">
        <v>4446</v>
      </c>
      <c r="H23" s="8">
        <v>189391000</v>
      </c>
    </row>
    <row r="24" spans="1:8" x14ac:dyDescent="0.3">
      <c r="A24" s="3" t="s">
        <v>69</v>
      </c>
      <c r="B24" s="3">
        <v>952</v>
      </c>
      <c r="C24" s="3">
        <v>74404000</v>
      </c>
      <c r="D24" s="4">
        <v>2.072681029582613</v>
      </c>
      <c r="F24" s="3" t="s">
        <v>69</v>
      </c>
      <c r="G24" s="8">
        <v>952</v>
      </c>
      <c r="H24" s="8">
        <v>74404000</v>
      </c>
    </row>
    <row r="25" spans="1:8" x14ac:dyDescent="0.3">
      <c r="A25" s="3" t="s">
        <v>47</v>
      </c>
      <c r="B25" s="3">
        <v>310</v>
      </c>
      <c r="C25" s="3">
        <v>36331000</v>
      </c>
      <c r="D25" s="4">
        <v>2.2167251542427233</v>
      </c>
      <c r="F25" s="3" t="s">
        <v>47</v>
      </c>
      <c r="G25" s="8">
        <v>310</v>
      </c>
      <c r="H25" s="8">
        <v>36331000</v>
      </c>
    </row>
    <row r="26" spans="1:8" x14ac:dyDescent="0.3">
      <c r="A26" s="3" t="s">
        <v>48</v>
      </c>
      <c r="B26" s="3">
        <v>106</v>
      </c>
      <c r="C26" s="3">
        <v>18172000</v>
      </c>
      <c r="D26" s="4">
        <v>2.2688841500920698</v>
      </c>
      <c r="F26" s="3" t="s">
        <v>48</v>
      </c>
      <c r="G26" s="8">
        <v>106</v>
      </c>
      <c r="H26" s="8">
        <v>18172000</v>
      </c>
    </row>
    <row r="27" spans="1:8" x14ac:dyDescent="0.3">
      <c r="A27" s="3" t="s">
        <v>49</v>
      </c>
      <c r="B27" s="3">
        <v>95</v>
      </c>
      <c r="C27" s="3">
        <v>22522000</v>
      </c>
      <c r="D27" s="4">
        <v>2.2377623633788373</v>
      </c>
      <c r="F27" s="3" t="s">
        <v>49</v>
      </c>
      <c r="G27" s="8">
        <v>95</v>
      </c>
      <c r="H27" s="8">
        <v>22522000</v>
      </c>
    </row>
    <row r="28" spans="1:8" x14ac:dyDescent="0.3">
      <c r="A28" s="3" t="s">
        <v>50</v>
      </c>
      <c r="B28" s="3">
        <v>72</v>
      </c>
      <c r="C28" s="3">
        <v>52223000</v>
      </c>
      <c r="D28" s="4">
        <v>2.4177314814814816</v>
      </c>
      <c r="F28" s="3" t="s">
        <v>50</v>
      </c>
      <c r="G28" s="8">
        <v>72</v>
      </c>
      <c r="H28" s="8">
        <v>52223000</v>
      </c>
    </row>
    <row r="29" spans="1:8" x14ac:dyDescent="0.3">
      <c r="A29" s="1" t="s">
        <v>0</v>
      </c>
      <c r="B29" s="1" t="s">
        <v>8</v>
      </c>
      <c r="C29" s="1" t="s">
        <v>9</v>
      </c>
      <c r="D29" s="2" t="s">
        <v>3</v>
      </c>
      <c r="E29">
        <v>5300</v>
      </c>
      <c r="G29" s="7"/>
      <c r="H29" s="7"/>
    </row>
    <row r="30" spans="1:8" x14ac:dyDescent="0.3">
      <c r="A30" s="3" t="s">
        <v>39</v>
      </c>
      <c r="B30" s="3"/>
      <c r="C30" s="3"/>
      <c r="D30" s="4"/>
      <c r="G30" s="7"/>
      <c r="H30" s="7"/>
    </row>
    <row r="31" spans="1:8" x14ac:dyDescent="0.3">
      <c r="A31" s="3" t="s">
        <v>71</v>
      </c>
      <c r="B31" s="3"/>
      <c r="C31" s="3"/>
      <c r="D31" s="4"/>
      <c r="G31" s="7"/>
      <c r="H31" s="7"/>
    </row>
    <row r="32" spans="1:8" x14ac:dyDescent="0.3">
      <c r="A32" s="3" t="s">
        <v>64</v>
      </c>
      <c r="B32" s="3"/>
      <c r="C32" s="3"/>
      <c r="D32" s="4"/>
      <c r="F32" s="3" t="s">
        <v>64</v>
      </c>
      <c r="G32" s="7">
        <v>1730032.5395131442</v>
      </c>
      <c r="H32" s="7">
        <v>8344867728.6430607</v>
      </c>
    </row>
    <row r="33" spans="1:8" x14ac:dyDescent="0.3">
      <c r="A33" s="3" t="s">
        <v>65</v>
      </c>
      <c r="B33" s="3"/>
      <c r="C33" s="3"/>
      <c r="D33" s="4"/>
      <c r="F33" s="3" t="s">
        <v>65</v>
      </c>
      <c r="G33" s="7">
        <v>445168.25741712528</v>
      </c>
      <c r="H33" s="7">
        <v>3743515105.2348652</v>
      </c>
    </row>
    <row r="34" spans="1:8" x14ac:dyDescent="0.3">
      <c r="A34" s="3" t="s">
        <v>66</v>
      </c>
      <c r="B34" s="3">
        <v>462393</v>
      </c>
      <c r="C34" s="3">
        <v>5638500000</v>
      </c>
      <c r="D34" s="4">
        <v>1.8157358583384222</v>
      </c>
      <c r="F34" s="3" t="s">
        <v>66</v>
      </c>
      <c r="G34" s="8">
        <v>462393</v>
      </c>
      <c r="H34" s="8">
        <v>5638500000</v>
      </c>
    </row>
    <row r="35" spans="1:8" x14ac:dyDescent="0.3">
      <c r="A35" s="3" t="s">
        <v>67</v>
      </c>
      <c r="B35" s="3">
        <v>166044</v>
      </c>
      <c r="C35" s="3">
        <v>3537254000</v>
      </c>
      <c r="D35" s="4">
        <v>1.8250042315037038</v>
      </c>
      <c r="F35" s="3" t="s">
        <v>67</v>
      </c>
      <c r="G35" s="8">
        <v>166044</v>
      </c>
      <c r="H35" s="8">
        <v>3537254000</v>
      </c>
    </row>
    <row r="36" spans="1:8" x14ac:dyDescent="0.3">
      <c r="A36" s="3" t="s">
        <v>68</v>
      </c>
      <c r="B36" s="3">
        <v>37227</v>
      </c>
      <c r="C36" s="3">
        <v>1579312000</v>
      </c>
      <c r="D36" s="4">
        <v>1.8358909397950018</v>
      </c>
      <c r="F36" s="3" t="s">
        <v>68</v>
      </c>
      <c r="G36" s="8">
        <v>37227</v>
      </c>
      <c r="H36" s="8">
        <v>1579312000</v>
      </c>
    </row>
    <row r="37" spans="1:8" x14ac:dyDescent="0.3">
      <c r="A37" s="3" t="s">
        <v>69</v>
      </c>
      <c r="B37" s="3">
        <v>6505</v>
      </c>
      <c r="C37" s="3">
        <v>506235000</v>
      </c>
      <c r="D37" s="4">
        <v>1.8187616466932159</v>
      </c>
      <c r="F37" s="3" t="s">
        <v>69</v>
      </c>
      <c r="G37" s="8">
        <v>6505</v>
      </c>
      <c r="H37" s="8">
        <v>506235000</v>
      </c>
    </row>
    <row r="38" spans="1:8" x14ac:dyDescent="0.3">
      <c r="A38" s="3" t="s">
        <v>47</v>
      </c>
      <c r="B38" s="3">
        <v>2404</v>
      </c>
      <c r="C38" s="3">
        <v>287053000</v>
      </c>
      <c r="D38" s="4">
        <v>1.7842435124076526</v>
      </c>
      <c r="F38" s="3" t="s">
        <v>47</v>
      </c>
      <c r="G38" s="8">
        <v>2404</v>
      </c>
      <c r="H38" s="8">
        <v>287053000</v>
      </c>
    </row>
    <row r="39" spans="1:8" x14ac:dyDescent="0.3">
      <c r="A39" s="3" t="s">
        <v>48</v>
      </c>
      <c r="B39" s="3">
        <v>771</v>
      </c>
      <c r="C39" s="3">
        <v>132587000</v>
      </c>
      <c r="D39" s="4">
        <v>1.7650120973281425</v>
      </c>
      <c r="F39" s="3" t="s">
        <v>48</v>
      </c>
      <c r="G39" s="8">
        <v>771</v>
      </c>
      <c r="H39" s="8">
        <v>132587000</v>
      </c>
    </row>
    <row r="40" spans="1:8" x14ac:dyDescent="0.3">
      <c r="A40" s="3" t="s">
        <v>49</v>
      </c>
      <c r="B40" s="3">
        <v>522</v>
      </c>
      <c r="C40" s="3">
        <v>124998000</v>
      </c>
      <c r="D40" s="4">
        <v>1.7335559338871542</v>
      </c>
      <c r="F40" s="3" t="s">
        <v>49</v>
      </c>
      <c r="G40" s="8">
        <v>522</v>
      </c>
      <c r="H40" s="8">
        <v>124998000</v>
      </c>
    </row>
    <row r="41" spans="1:8" x14ac:dyDescent="0.3">
      <c r="A41" s="3" t="s">
        <v>50</v>
      </c>
      <c r="B41" s="3">
        <v>351</v>
      </c>
      <c r="C41" s="3">
        <v>177696000</v>
      </c>
      <c r="D41" s="4">
        <v>1.6875213675213676</v>
      </c>
      <c r="F41" s="3" t="s">
        <v>50</v>
      </c>
      <c r="G41" s="8">
        <v>351</v>
      </c>
      <c r="H41" s="8">
        <v>177696000</v>
      </c>
    </row>
    <row r="42" spans="1:8" x14ac:dyDescent="0.3">
      <c r="A42" s="1" t="s">
        <v>0</v>
      </c>
      <c r="B42" s="1" t="s">
        <v>10</v>
      </c>
      <c r="C42" s="1" t="s">
        <v>11</v>
      </c>
      <c r="D42" s="2" t="s">
        <v>3</v>
      </c>
      <c r="E42">
        <v>5300</v>
      </c>
      <c r="G42" s="7"/>
      <c r="H42" s="7"/>
    </row>
    <row r="43" spans="1:8" x14ac:dyDescent="0.3">
      <c r="A43" s="3" t="s">
        <v>39</v>
      </c>
      <c r="B43" s="3"/>
      <c r="C43" s="3"/>
      <c r="D43" s="4"/>
      <c r="G43" s="7"/>
      <c r="H43" s="7"/>
    </row>
    <row r="44" spans="1:8" x14ac:dyDescent="0.3">
      <c r="A44" s="3" t="s">
        <v>71</v>
      </c>
      <c r="B44" s="3"/>
      <c r="C44" s="3"/>
      <c r="D44" s="4"/>
      <c r="G44" s="7"/>
      <c r="H44" s="7"/>
    </row>
    <row r="45" spans="1:8" x14ac:dyDescent="0.3">
      <c r="A45" s="3" t="s">
        <v>64</v>
      </c>
      <c r="B45" s="3"/>
      <c r="C45" s="3"/>
      <c r="D45" s="4"/>
      <c r="F45" s="3" t="s">
        <v>64</v>
      </c>
      <c r="G45" s="7">
        <v>55375.093000902001</v>
      </c>
      <c r="H45" s="7">
        <v>267103546.32050803</v>
      </c>
    </row>
    <row r="46" spans="1:8" x14ac:dyDescent="0.3">
      <c r="A46" s="3" t="s">
        <v>65</v>
      </c>
      <c r="B46" s="3">
        <v>14249</v>
      </c>
      <c r="C46" s="3">
        <v>110840000</v>
      </c>
      <c r="D46" s="4">
        <v>1.705589775684311</v>
      </c>
      <c r="F46" s="3" t="s">
        <v>65</v>
      </c>
      <c r="G46" s="8">
        <v>14249</v>
      </c>
      <c r="H46" s="8">
        <v>110840000</v>
      </c>
    </row>
    <row r="47" spans="1:8" x14ac:dyDescent="0.3">
      <c r="A47" s="3" t="s">
        <v>66</v>
      </c>
      <c r="B47" s="3">
        <v>5179</v>
      </c>
      <c r="C47" s="3">
        <v>62363000</v>
      </c>
      <c r="D47" s="4">
        <v>1.7903734821294721</v>
      </c>
      <c r="F47" s="3" t="s">
        <v>66</v>
      </c>
      <c r="G47" s="8">
        <v>5179</v>
      </c>
      <c r="H47" s="8">
        <v>62363000</v>
      </c>
    </row>
    <row r="48" spans="1:8" x14ac:dyDescent="0.3">
      <c r="A48" s="3" t="s">
        <v>67</v>
      </c>
      <c r="B48" s="3">
        <v>1763</v>
      </c>
      <c r="C48" s="3">
        <v>37457000</v>
      </c>
      <c r="D48" s="4">
        <v>1.841312608961269</v>
      </c>
      <c r="F48" s="3" t="s">
        <v>67</v>
      </c>
      <c r="G48" s="8">
        <v>1763</v>
      </c>
      <c r="H48" s="8">
        <v>37457000</v>
      </c>
    </row>
    <row r="49" spans="1:8" x14ac:dyDescent="0.3">
      <c r="A49" s="3" t="s">
        <v>68</v>
      </c>
      <c r="B49" s="3">
        <v>387</v>
      </c>
      <c r="C49" s="3">
        <v>16320000</v>
      </c>
      <c r="D49" s="4">
        <v>1.904579414074802</v>
      </c>
      <c r="F49" s="3" t="s">
        <v>68</v>
      </c>
      <c r="G49" s="8">
        <v>387</v>
      </c>
      <c r="H49" s="8">
        <v>16320000</v>
      </c>
    </row>
    <row r="50" spans="1:8" x14ac:dyDescent="0.3">
      <c r="A50" s="3" t="s">
        <v>69</v>
      </c>
      <c r="B50" s="3">
        <v>64</v>
      </c>
      <c r="C50" s="3">
        <v>4946000</v>
      </c>
      <c r="D50" s="4">
        <v>2.0144340764512552</v>
      </c>
      <c r="F50" s="3" t="s">
        <v>69</v>
      </c>
      <c r="G50" s="8">
        <v>64</v>
      </c>
      <c r="H50" s="8">
        <v>4946000</v>
      </c>
    </row>
    <row r="51" spans="1:8" x14ac:dyDescent="0.3">
      <c r="A51" s="3" t="s">
        <v>47</v>
      </c>
      <c r="B51" s="3">
        <v>28</v>
      </c>
      <c r="C51" s="3">
        <v>3266000</v>
      </c>
      <c r="D51" s="4">
        <v>2.0581662763956161</v>
      </c>
      <c r="F51" s="3" t="s">
        <v>47</v>
      </c>
      <c r="G51" s="8">
        <v>28</v>
      </c>
      <c r="H51" s="8">
        <v>3266000</v>
      </c>
    </row>
    <row r="52" spans="1:8" x14ac:dyDescent="0.3">
      <c r="A52" s="3" t="s">
        <v>48</v>
      </c>
      <c r="B52" s="3">
        <v>5</v>
      </c>
      <c r="C52" s="3">
        <v>842000</v>
      </c>
      <c r="D52" s="4">
        <v>2.4820567517721042</v>
      </c>
      <c r="F52" s="3" t="s">
        <v>48</v>
      </c>
      <c r="G52" s="8">
        <v>5</v>
      </c>
      <c r="H52" s="8">
        <v>842000</v>
      </c>
    </row>
    <row r="53" spans="1:8" x14ac:dyDescent="0.3">
      <c r="A53" s="3" t="s">
        <v>49</v>
      </c>
      <c r="B53" s="3">
        <v>2</v>
      </c>
      <c r="C53" s="3">
        <v>490000</v>
      </c>
      <c r="D53" s="4">
        <v>2.3713814309284538</v>
      </c>
      <c r="F53" s="3" t="s">
        <v>49</v>
      </c>
      <c r="G53" s="8">
        <v>2</v>
      </c>
      <c r="H53" s="8">
        <v>490000</v>
      </c>
    </row>
    <row r="54" spans="1:8" x14ac:dyDescent="0.3">
      <c r="A54" s="3" t="s">
        <v>50</v>
      </c>
      <c r="B54" s="3">
        <v>8</v>
      </c>
      <c r="C54" s="3">
        <v>4253000</v>
      </c>
      <c r="D54" s="4">
        <v>1.7720833333333332</v>
      </c>
      <c r="F54" s="3" t="s">
        <v>50</v>
      </c>
      <c r="G54" s="8">
        <v>8</v>
      </c>
      <c r="H54" s="8">
        <v>4253000</v>
      </c>
    </row>
    <row r="55" spans="1:8" x14ac:dyDescent="0.3">
      <c r="A55" s="1" t="s">
        <v>0</v>
      </c>
      <c r="B55" s="1" t="s">
        <v>12</v>
      </c>
      <c r="C55" s="1" t="s">
        <v>13</v>
      </c>
      <c r="D55" s="2" t="s">
        <v>3</v>
      </c>
      <c r="E55">
        <v>6450</v>
      </c>
      <c r="G55" s="7"/>
      <c r="H55" s="7"/>
    </row>
    <row r="56" spans="1:8" x14ac:dyDescent="0.3">
      <c r="A56" s="3" t="s">
        <v>39</v>
      </c>
      <c r="B56" s="3"/>
      <c r="C56" s="3"/>
      <c r="D56" s="4"/>
      <c r="G56" s="7"/>
      <c r="H56" s="7"/>
    </row>
    <row r="57" spans="1:8" x14ac:dyDescent="0.3">
      <c r="A57" s="3" t="s">
        <v>72</v>
      </c>
      <c r="B57" s="3"/>
      <c r="C57" s="3"/>
      <c r="D57" s="4"/>
      <c r="G57" s="7"/>
      <c r="H57" s="7"/>
    </row>
    <row r="58" spans="1:8" x14ac:dyDescent="0.3">
      <c r="A58" s="3" t="s">
        <v>64</v>
      </c>
      <c r="B58" s="3"/>
      <c r="C58" s="3"/>
      <c r="D58" s="4"/>
      <c r="F58" s="3" t="s">
        <v>64</v>
      </c>
      <c r="G58" s="7">
        <v>1315447.0124001203</v>
      </c>
      <c r="H58" s="7">
        <v>6345101072.8427343</v>
      </c>
    </row>
    <row r="59" spans="1:8" x14ac:dyDescent="0.3">
      <c r="A59" s="3" t="s">
        <v>65</v>
      </c>
      <c r="B59" s="3">
        <v>338488</v>
      </c>
      <c r="C59" s="3">
        <v>2846418000</v>
      </c>
      <c r="D59" s="4">
        <v>2.0560368820840997</v>
      </c>
      <c r="F59" s="3" t="s">
        <v>65</v>
      </c>
      <c r="G59" s="8">
        <v>338488</v>
      </c>
      <c r="H59" s="8">
        <v>2846418000</v>
      </c>
    </row>
    <row r="60" spans="1:8" x14ac:dyDescent="0.3">
      <c r="A60" s="3" t="s">
        <v>66</v>
      </c>
      <c r="B60" s="3">
        <v>351585</v>
      </c>
      <c r="C60" s="3">
        <v>4281983000</v>
      </c>
      <c r="D60" s="4">
        <v>1.7180959608361028</v>
      </c>
      <c r="F60" s="3" t="s">
        <v>66</v>
      </c>
      <c r="G60" s="8">
        <v>351585</v>
      </c>
      <c r="H60" s="8">
        <v>4281983000</v>
      </c>
    </row>
    <row r="61" spans="1:8" x14ac:dyDescent="0.3">
      <c r="A61" s="3" t="s">
        <v>67</v>
      </c>
      <c r="B61" s="3">
        <v>117480</v>
      </c>
      <c r="C61" s="3">
        <v>2480653000</v>
      </c>
      <c r="D61" s="4">
        <v>1.7103883726170459</v>
      </c>
      <c r="F61" s="3" t="s">
        <v>67</v>
      </c>
      <c r="G61" s="8">
        <v>117480</v>
      </c>
      <c r="H61" s="8">
        <v>2480653000</v>
      </c>
    </row>
    <row r="62" spans="1:8" x14ac:dyDescent="0.3">
      <c r="A62" s="3" t="s">
        <v>68</v>
      </c>
      <c r="B62" s="3">
        <v>23122</v>
      </c>
      <c r="C62" s="3">
        <v>975898000</v>
      </c>
      <c r="D62" s="4">
        <v>1.7265067144702271</v>
      </c>
      <c r="F62" s="3" t="s">
        <v>68</v>
      </c>
      <c r="G62" s="8">
        <v>23122</v>
      </c>
      <c r="H62" s="8">
        <v>975898000</v>
      </c>
    </row>
    <row r="63" spans="1:8" x14ac:dyDescent="0.3">
      <c r="A63" s="3" t="s">
        <v>69</v>
      </c>
      <c r="B63" s="3">
        <v>3635</v>
      </c>
      <c r="C63" s="3">
        <v>281663000</v>
      </c>
      <c r="D63" s="4">
        <v>1.7167236667751127</v>
      </c>
      <c r="F63" s="3" t="s">
        <v>69</v>
      </c>
      <c r="G63" s="8">
        <v>3635</v>
      </c>
      <c r="H63" s="8">
        <v>281663000</v>
      </c>
    </row>
    <row r="64" spans="1:8" x14ac:dyDescent="0.3">
      <c r="A64" s="3" t="s">
        <v>47</v>
      </c>
      <c r="B64" s="3">
        <v>1217</v>
      </c>
      <c r="C64" s="3">
        <v>145998000</v>
      </c>
      <c r="D64" s="4">
        <v>1.7208791535003922</v>
      </c>
      <c r="F64" s="3" t="s">
        <v>47</v>
      </c>
      <c r="G64" s="8">
        <v>1217</v>
      </c>
      <c r="H64" s="8">
        <v>145998000</v>
      </c>
    </row>
    <row r="65" spans="1:8" x14ac:dyDescent="0.3">
      <c r="A65" s="3" t="s">
        <v>48</v>
      </c>
      <c r="B65" s="3">
        <v>327</v>
      </c>
      <c r="C65" s="3">
        <v>55698000</v>
      </c>
      <c r="D65" s="4">
        <v>1.773027754757178</v>
      </c>
      <c r="F65" s="3" t="s">
        <v>48</v>
      </c>
      <c r="G65" s="8">
        <v>327</v>
      </c>
      <c r="H65" s="8">
        <v>55698000</v>
      </c>
    </row>
    <row r="66" spans="1:8" x14ac:dyDescent="0.3">
      <c r="A66" s="3" t="s">
        <v>49</v>
      </c>
      <c r="B66" s="3">
        <v>197</v>
      </c>
      <c r="C66" s="3">
        <v>46631000</v>
      </c>
      <c r="D66" s="4">
        <v>1.7778337444159311</v>
      </c>
      <c r="F66" s="3" t="s">
        <v>49</v>
      </c>
      <c r="G66" s="8">
        <v>197</v>
      </c>
      <c r="H66" s="8">
        <v>46631000</v>
      </c>
    </row>
    <row r="67" spans="1:8" x14ac:dyDescent="0.3">
      <c r="A67" s="3" t="s">
        <v>50</v>
      </c>
      <c r="B67" s="3">
        <v>152</v>
      </c>
      <c r="C67" s="3">
        <v>77468000</v>
      </c>
      <c r="D67" s="4">
        <v>1.698859649122807</v>
      </c>
      <c r="F67" s="3" t="s">
        <v>50</v>
      </c>
      <c r="G67" s="8">
        <v>152</v>
      </c>
      <c r="H67" s="8">
        <v>77468000</v>
      </c>
    </row>
    <row r="68" spans="1:8" x14ac:dyDescent="0.3">
      <c r="A68" s="1" t="s">
        <v>0</v>
      </c>
      <c r="B68" s="1" t="s">
        <v>14</v>
      </c>
      <c r="C68" s="1" t="s">
        <v>15</v>
      </c>
      <c r="D68" s="2" t="s">
        <v>3</v>
      </c>
      <c r="E68">
        <v>7600</v>
      </c>
      <c r="G68" s="7"/>
      <c r="H68" s="7"/>
    </row>
    <row r="69" spans="1:8" x14ac:dyDescent="0.3">
      <c r="A69" s="3" t="s">
        <v>39</v>
      </c>
      <c r="B69" s="3"/>
      <c r="C69" s="3"/>
      <c r="D69" s="4"/>
      <c r="G69" s="7"/>
      <c r="H69" s="7"/>
    </row>
    <row r="70" spans="1:8" x14ac:dyDescent="0.3">
      <c r="A70" s="3" t="s">
        <v>63</v>
      </c>
      <c r="B70" s="3"/>
      <c r="C70" s="3"/>
      <c r="D70" s="4"/>
      <c r="G70" s="7"/>
      <c r="H70" s="7"/>
    </row>
    <row r="71" spans="1:8" x14ac:dyDescent="0.3">
      <c r="A71" s="3" t="s">
        <v>73</v>
      </c>
      <c r="B71" s="3"/>
      <c r="C71" s="3"/>
      <c r="D71" s="4"/>
      <c r="F71" s="3" t="s">
        <v>64</v>
      </c>
      <c r="G71" s="7">
        <v>875064.00487553491</v>
      </c>
      <c r="H71" s="7">
        <v>4220899438.5955157</v>
      </c>
    </row>
    <row r="72" spans="1:8" x14ac:dyDescent="0.3">
      <c r="A72" s="3" t="s">
        <v>65</v>
      </c>
      <c r="B72" s="3"/>
      <c r="C72" s="3"/>
      <c r="D72" s="4"/>
      <c r="F72" s="3" t="s">
        <v>65</v>
      </c>
      <c r="G72" s="7">
        <v>225169.5903295078</v>
      </c>
      <c r="H72" s="7">
        <v>1893499252.4595761</v>
      </c>
    </row>
    <row r="73" spans="1:8" x14ac:dyDescent="0.3">
      <c r="A73" s="3" t="s">
        <v>66</v>
      </c>
      <c r="B73" s="3">
        <v>233882</v>
      </c>
      <c r="C73" s="3">
        <v>2870292000</v>
      </c>
      <c r="D73" s="4">
        <v>1.8803385253883391</v>
      </c>
      <c r="F73" s="3" t="s">
        <v>66</v>
      </c>
      <c r="G73" s="8">
        <v>233882</v>
      </c>
      <c r="H73" s="8">
        <v>2870292000</v>
      </c>
    </row>
    <row r="74" spans="1:8" x14ac:dyDescent="0.3">
      <c r="A74" s="3" t="s">
        <v>67</v>
      </c>
      <c r="B74" s="3">
        <v>101196</v>
      </c>
      <c r="C74" s="3">
        <v>2172996000</v>
      </c>
      <c r="D74" s="4">
        <v>1.7926435129687728</v>
      </c>
      <c r="F74" s="3" t="s">
        <v>67</v>
      </c>
      <c r="G74" s="8">
        <v>101196</v>
      </c>
      <c r="H74" s="8">
        <v>2172996000</v>
      </c>
    </row>
    <row r="75" spans="1:8" x14ac:dyDescent="0.3">
      <c r="A75" s="3" t="s">
        <v>68</v>
      </c>
      <c r="B75" s="3">
        <v>24547</v>
      </c>
      <c r="C75" s="3">
        <v>1041646000</v>
      </c>
      <c r="D75" s="4">
        <v>1.7058961519625084</v>
      </c>
      <c r="F75" s="3" t="s">
        <v>68</v>
      </c>
      <c r="G75" s="8">
        <v>24547</v>
      </c>
      <c r="H75" s="8">
        <v>1041646000</v>
      </c>
    </row>
    <row r="76" spans="1:8" x14ac:dyDescent="0.3">
      <c r="A76" s="3" t="s">
        <v>69</v>
      </c>
      <c r="B76" s="3">
        <v>4073</v>
      </c>
      <c r="C76" s="3">
        <v>316107000</v>
      </c>
      <c r="D76" s="4">
        <v>1.6358100385905763</v>
      </c>
      <c r="F76" s="3" t="s">
        <v>69</v>
      </c>
      <c r="G76" s="8">
        <v>4073</v>
      </c>
      <c r="H76" s="8">
        <v>316107000</v>
      </c>
    </row>
    <row r="77" spans="1:8" x14ac:dyDescent="0.3">
      <c r="A77" s="3" t="s">
        <v>47</v>
      </c>
      <c r="B77" s="3">
        <v>1215</v>
      </c>
      <c r="C77" s="3">
        <v>144220000</v>
      </c>
      <c r="D77" s="4">
        <v>1.6308845305945594</v>
      </c>
      <c r="F77" s="3" t="s">
        <v>47</v>
      </c>
      <c r="G77" s="8">
        <v>1215</v>
      </c>
      <c r="H77" s="8">
        <v>144220000</v>
      </c>
    </row>
    <row r="78" spans="1:8" x14ac:dyDescent="0.3">
      <c r="A78" s="3" t="s">
        <v>48</v>
      </c>
      <c r="B78" s="3">
        <v>336</v>
      </c>
      <c r="C78" s="3">
        <v>57772000</v>
      </c>
      <c r="D78" s="4">
        <v>1.6201191525503238</v>
      </c>
      <c r="F78" s="3" t="s">
        <v>48</v>
      </c>
      <c r="G78" s="8">
        <v>336</v>
      </c>
      <c r="H78" s="8">
        <v>57772000</v>
      </c>
    </row>
    <row r="79" spans="1:8" x14ac:dyDescent="0.3">
      <c r="A79" s="3" t="s">
        <v>49</v>
      </c>
      <c r="B79" s="3">
        <v>223</v>
      </c>
      <c r="C79" s="3">
        <v>53967000</v>
      </c>
      <c r="D79" s="4">
        <v>1.5674142546559988</v>
      </c>
      <c r="F79" s="3" t="s">
        <v>49</v>
      </c>
      <c r="G79" s="8">
        <v>223</v>
      </c>
      <c r="H79" s="8">
        <v>53967000</v>
      </c>
    </row>
    <row r="80" spans="1:8" x14ac:dyDescent="0.3">
      <c r="A80" s="3" t="s">
        <v>50</v>
      </c>
      <c r="B80" s="3">
        <v>116</v>
      </c>
      <c r="C80" s="3">
        <v>52309000</v>
      </c>
      <c r="D80" s="4">
        <v>1.503132183908046</v>
      </c>
      <c r="F80" s="3" t="s">
        <v>50</v>
      </c>
      <c r="G80" s="8">
        <v>116</v>
      </c>
      <c r="H80" s="8">
        <v>52309000</v>
      </c>
    </row>
    <row r="81" spans="1:8" x14ac:dyDescent="0.3">
      <c r="A81" s="1" t="s">
        <v>0</v>
      </c>
      <c r="B81" s="1" t="s">
        <v>16</v>
      </c>
      <c r="C81" s="1" t="s">
        <v>17</v>
      </c>
      <c r="D81" s="2" t="s">
        <v>3</v>
      </c>
      <c r="E81">
        <v>8750</v>
      </c>
      <c r="G81" s="7"/>
      <c r="H81" s="7"/>
    </row>
    <row r="82" spans="1:8" x14ac:dyDescent="0.3">
      <c r="A82" s="3" t="s">
        <v>39</v>
      </c>
      <c r="B82" s="3"/>
      <c r="C82" s="3"/>
      <c r="D82" s="4"/>
      <c r="G82" s="7"/>
      <c r="H82" s="7"/>
    </row>
    <row r="83" spans="1:8" x14ac:dyDescent="0.3">
      <c r="A83" s="3" t="s">
        <v>63</v>
      </c>
      <c r="B83" s="3"/>
      <c r="C83" s="3"/>
      <c r="D83" s="4"/>
      <c r="G83" s="7"/>
      <c r="H83" s="7"/>
    </row>
    <row r="84" spans="1:8" x14ac:dyDescent="0.3">
      <c r="A84" s="3" t="s">
        <v>74</v>
      </c>
      <c r="B84" s="3"/>
      <c r="C84" s="3"/>
      <c r="D84" s="4"/>
      <c r="F84" s="3" t="s">
        <v>64</v>
      </c>
      <c r="G84" s="7">
        <v>319806.44462054037</v>
      </c>
      <c r="H84" s="7">
        <v>1542596695.8269141</v>
      </c>
    </row>
    <row r="85" spans="1:8" x14ac:dyDescent="0.3">
      <c r="A85" s="3" t="s">
        <v>65</v>
      </c>
      <c r="B85" s="3"/>
      <c r="C85" s="3"/>
      <c r="D85" s="4"/>
      <c r="F85" s="3" t="s">
        <v>65</v>
      </c>
      <c r="G85" s="7">
        <v>82291.907470455219</v>
      </c>
      <c r="H85" s="7">
        <v>692010253.47497761</v>
      </c>
    </row>
    <row r="86" spans="1:8" x14ac:dyDescent="0.3">
      <c r="A86" s="3" t="s">
        <v>66</v>
      </c>
      <c r="B86" s="3">
        <v>85476</v>
      </c>
      <c r="C86" s="3">
        <v>1086952000</v>
      </c>
      <c r="D86" s="4">
        <v>2.162311586485874</v>
      </c>
      <c r="F86" s="3" t="s">
        <v>66</v>
      </c>
      <c r="G86" s="8">
        <v>85476</v>
      </c>
      <c r="H86" s="8">
        <v>1086952000</v>
      </c>
    </row>
    <row r="87" spans="1:8" x14ac:dyDescent="0.3">
      <c r="A87" s="3" t="s">
        <v>67</v>
      </c>
      <c r="B87" s="3">
        <v>51870</v>
      </c>
      <c r="C87" s="3">
        <v>1127918000</v>
      </c>
      <c r="D87" s="4">
        <v>1.9166595640023927</v>
      </c>
      <c r="F87" s="3" t="s">
        <v>67</v>
      </c>
      <c r="G87" s="8">
        <v>51870</v>
      </c>
      <c r="H87" s="8">
        <v>1127918000</v>
      </c>
    </row>
    <row r="88" spans="1:8" x14ac:dyDescent="0.3">
      <c r="A88" s="3" t="s">
        <v>68</v>
      </c>
      <c r="B88" s="3">
        <v>15224</v>
      </c>
      <c r="C88" s="3">
        <v>649835000</v>
      </c>
      <c r="D88" s="4">
        <v>1.7607334187026951</v>
      </c>
      <c r="F88" s="3" t="s">
        <v>68</v>
      </c>
      <c r="G88" s="8">
        <v>15224</v>
      </c>
      <c r="H88" s="8">
        <v>649835000</v>
      </c>
    </row>
    <row r="89" spans="1:8" x14ac:dyDescent="0.3">
      <c r="A89" s="3" t="s">
        <v>69</v>
      </c>
      <c r="B89" s="3">
        <v>2776</v>
      </c>
      <c r="C89" s="3">
        <v>215725000</v>
      </c>
      <c r="D89" s="4">
        <v>1.6609051608718768</v>
      </c>
      <c r="F89" s="3" t="s">
        <v>69</v>
      </c>
      <c r="G89" s="8">
        <v>2776</v>
      </c>
      <c r="H89" s="8">
        <v>215725000</v>
      </c>
    </row>
    <row r="90" spans="1:8" x14ac:dyDescent="0.3">
      <c r="A90" s="3" t="s">
        <v>47</v>
      </c>
      <c r="B90" s="3">
        <v>874</v>
      </c>
      <c r="C90" s="3">
        <v>103861000</v>
      </c>
      <c r="D90" s="4">
        <v>1.6334142447824183</v>
      </c>
      <c r="F90" s="3" t="s">
        <v>47</v>
      </c>
      <c r="G90" s="8">
        <v>874</v>
      </c>
      <c r="H90" s="8">
        <v>103861000</v>
      </c>
    </row>
    <row r="91" spans="1:8" x14ac:dyDescent="0.3">
      <c r="A91" s="3" t="s">
        <v>48</v>
      </c>
      <c r="B91" s="3">
        <v>265</v>
      </c>
      <c r="C91" s="3">
        <v>44941000</v>
      </c>
      <c r="D91" s="4">
        <v>1.589765315516932</v>
      </c>
      <c r="F91" s="3" t="s">
        <v>48</v>
      </c>
      <c r="G91" s="8">
        <v>265</v>
      </c>
      <c r="H91" s="8">
        <v>44941000</v>
      </c>
    </row>
    <row r="92" spans="1:8" x14ac:dyDescent="0.3">
      <c r="A92" s="3" t="s">
        <v>49</v>
      </c>
      <c r="B92" s="3">
        <v>167</v>
      </c>
      <c r="C92" s="3">
        <v>40458000</v>
      </c>
      <c r="D92" s="4">
        <v>1.5531239248314264</v>
      </c>
      <c r="F92" s="3" t="s">
        <v>49</v>
      </c>
      <c r="G92" s="8">
        <v>167</v>
      </c>
      <c r="H92" s="8">
        <v>40458000</v>
      </c>
    </row>
    <row r="93" spans="1:8" x14ac:dyDescent="0.3">
      <c r="A93" s="3" t="s">
        <v>50</v>
      </c>
      <c r="B93" s="3">
        <v>86</v>
      </c>
      <c r="C93" s="3">
        <v>38134000</v>
      </c>
      <c r="D93" s="4">
        <v>1.4780620155038759</v>
      </c>
      <c r="F93" s="3" t="s">
        <v>50</v>
      </c>
      <c r="G93" s="8">
        <v>86</v>
      </c>
      <c r="H93" s="8">
        <v>38134000</v>
      </c>
    </row>
    <row r="94" spans="1:8" x14ac:dyDescent="0.3">
      <c r="A94" s="1" t="s">
        <v>0</v>
      </c>
      <c r="B94" s="1" t="s">
        <v>18</v>
      </c>
      <c r="C94" s="1" t="s">
        <v>19</v>
      </c>
      <c r="D94" s="2" t="s">
        <v>3</v>
      </c>
      <c r="E94">
        <v>9900</v>
      </c>
      <c r="G94" s="7"/>
      <c r="H94" s="7"/>
    </row>
    <row r="95" spans="1:8" x14ac:dyDescent="0.3">
      <c r="A95" s="3" t="s">
        <v>39</v>
      </c>
      <c r="B95" s="3"/>
      <c r="C95" s="3"/>
      <c r="D95" s="4"/>
      <c r="G95" s="7"/>
      <c r="H95" s="7"/>
    </row>
    <row r="96" spans="1:8" x14ac:dyDescent="0.3">
      <c r="A96" s="3" t="s">
        <v>63</v>
      </c>
      <c r="B96" s="3"/>
      <c r="C96" s="3"/>
      <c r="D96" s="4"/>
      <c r="G96" s="7"/>
      <c r="H96" s="7"/>
    </row>
    <row r="97" spans="1:8" x14ac:dyDescent="0.3">
      <c r="A97" s="3" t="s">
        <v>75</v>
      </c>
      <c r="B97" s="3"/>
      <c r="C97" s="3"/>
      <c r="D97" s="4"/>
      <c r="F97" s="3" t="s">
        <v>64</v>
      </c>
      <c r="G97" s="7">
        <v>137670.2930775409</v>
      </c>
      <c r="H97" s="7">
        <v>664057096.99477863</v>
      </c>
    </row>
    <row r="98" spans="1:8" x14ac:dyDescent="0.3">
      <c r="A98" s="3" t="s">
        <v>65</v>
      </c>
      <c r="B98" s="3"/>
      <c r="C98" s="3"/>
      <c r="D98" s="4"/>
      <c r="F98" s="3" t="s">
        <v>65</v>
      </c>
      <c r="G98" s="7">
        <v>35425.024135488617</v>
      </c>
      <c r="H98" s="7">
        <v>297896605.93489057</v>
      </c>
    </row>
    <row r="99" spans="1:8" x14ac:dyDescent="0.3">
      <c r="A99" s="3" t="s">
        <v>66</v>
      </c>
      <c r="B99" s="3"/>
      <c r="C99" s="3"/>
      <c r="D99" s="4"/>
      <c r="F99" s="3" t="s">
        <v>66</v>
      </c>
      <c r="G99" s="7">
        <v>36795.712434933484</v>
      </c>
      <c r="H99" s="7">
        <v>467911147.25274718</v>
      </c>
    </row>
    <row r="100" spans="1:8" x14ac:dyDescent="0.3">
      <c r="A100" s="3" t="s">
        <v>67</v>
      </c>
      <c r="B100" s="3">
        <v>22329</v>
      </c>
      <c r="C100" s="3">
        <v>491251000</v>
      </c>
      <c r="D100" s="4">
        <v>2.0188166936271545</v>
      </c>
      <c r="F100" s="3" t="s">
        <v>67</v>
      </c>
      <c r="G100" s="8">
        <v>22329</v>
      </c>
      <c r="H100" s="8">
        <v>491251000</v>
      </c>
    </row>
    <row r="101" spans="1:8" x14ac:dyDescent="0.3">
      <c r="A101" s="3" t="s">
        <v>68</v>
      </c>
      <c r="B101" s="3">
        <v>7491</v>
      </c>
      <c r="C101" s="3">
        <v>321487000</v>
      </c>
      <c r="D101" s="4">
        <v>1.8023023550434185</v>
      </c>
      <c r="F101" s="3" t="s">
        <v>68</v>
      </c>
      <c r="G101" s="8">
        <v>7491</v>
      </c>
      <c r="H101" s="8">
        <v>321487000</v>
      </c>
    </row>
    <row r="102" spans="1:8" x14ac:dyDescent="0.3">
      <c r="A102" s="3" t="s">
        <v>69</v>
      </c>
      <c r="B102" s="3">
        <v>1479</v>
      </c>
      <c r="C102" s="3">
        <v>114550000</v>
      </c>
      <c r="D102" s="4">
        <v>1.6766858877851905</v>
      </c>
      <c r="F102" s="3" t="s">
        <v>69</v>
      </c>
      <c r="G102" s="8">
        <v>1479</v>
      </c>
      <c r="H102" s="8">
        <v>114550000</v>
      </c>
    </row>
    <row r="103" spans="1:8" x14ac:dyDescent="0.3">
      <c r="A103" s="3" t="s">
        <v>47</v>
      </c>
      <c r="B103" s="3">
        <v>487</v>
      </c>
      <c r="C103" s="3">
        <v>57625000</v>
      </c>
      <c r="D103" s="4">
        <v>1.6614050978390844</v>
      </c>
      <c r="F103" s="3" t="s">
        <v>47</v>
      </c>
      <c r="G103" s="8">
        <v>487</v>
      </c>
      <c r="H103" s="8">
        <v>57625000</v>
      </c>
    </row>
    <row r="104" spans="1:8" x14ac:dyDescent="0.3">
      <c r="A104" s="3" t="s">
        <v>48</v>
      </c>
      <c r="B104" s="3">
        <v>134</v>
      </c>
      <c r="C104" s="3">
        <v>22889000</v>
      </c>
      <c r="D104" s="4">
        <v>1.6958212886817647</v>
      </c>
      <c r="F104" s="3" t="s">
        <v>48</v>
      </c>
      <c r="G104" s="8">
        <v>134</v>
      </c>
      <c r="H104" s="8">
        <v>22889000</v>
      </c>
    </row>
    <row r="105" spans="1:8" x14ac:dyDescent="0.3">
      <c r="A105" s="3" t="s">
        <v>49</v>
      </c>
      <c r="B105" s="3">
        <v>80</v>
      </c>
      <c r="C105" s="3">
        <v>19145000</v>
      </c>
      <c r="D105" s="4">
        <v>1.702607177333441</v>
      </c>
      <c r="F105" s="3" t="s">
        <v>49</v>
      </c>
      <c r="G105" s="8">
        <v>80</v>
      </c>
      <c r="H105" s="8">
        <v>19145000</v>
      </c>
    </row>
    <row r="106" spans="1:8" x14ac:dyDescent="0.3">
      <c r="A106" s="3" t="s">
        <v>50</v>
      </c>
      <c r="B106" s="3">
        <v>50</v>
      </c>
      <c r="C106" s="3">
        <v>25125000</v>
      </c>
      <c r="D106" s="4">
        <v>1.675</v>
      </c>
      <c r="F106" s="3" t="s">
        <v>50</v>
      </c>
      <c r="G106" s="8">
        <v>50</v>
      </c>
      <c r="H106" s="8">
        <v>25125000</v>
      </c>
    </row>
    <row r="107" spans="1:8" x14ac:dyDescent="0.3">
      <c r="A107" s="1" t="s">
        <v>0</v>
      </c>
      <c r="B107" s="1" t="s">
        <v>20</v>
      </c>
      <c r="C107" s="1" t="s">
        <v>21</v>
      </c>
      <c r="D107" s="2" t="s">
        <v>3</v>
      </c>
      <c r="E107">
        <v>10050</v>
      </c>
      <c r="G107" s="7"/>
      <c r="H107" s="7"/>
    </row>
    <row r="108" spans="1:8" x14ac:dyDescent="0.3">
      <c r="A108" s="3" t="s">
        <v>39</v>
      </c>
      <c r="B108" s="3"/>
      <c r="C108" s="3"/>
      <c r="D108" s="4"/>
      <c r="G108" s="7"/>
      <c r="H108" s="7"/>
    </row>
    <row r="109" spans="1:8" x14ac:dyDescent="0.3">
      <c r="A109" s="3" t="s">
        <v>63</v>
      </c>
      <c r="B109" s="3"/>
      <c r="C109" s="3"/>
      <c r="D109" s="4"/>
      <c r="G109" s="7"/>
      <c r="H109" s="7"/>
    </row>
    <row r="110" spans="1:8" x14ac:dyDescent="0.3">
      <c r="A110" s="3" t="s">
        <v>76</v>
      </c>
      <c r="B110" s="3"/>
      <c r="C110" s="3"/>
      <c r="D110" s="4"/>
      <c r="F110" s="3" t="s">
        <v>64</v>
      </c>
      <c r="G110" s="7">
        <v>55212.390815055711</v>
      </c>
      <c r="H110" s="7">
        <v>266318747.08174321</v>
      </c>
    </row>
    <row r="111" spans="1:8" x14ac:dyDescent="0.3">
      <c r="A111" s="3" t="s">
        <v>65</v>
      </c>
      <c r="B111" s="3"/>
      <c r="C111" s="3"/>
      <c r="D111" s="4"/>
      <c r="F111" s="3" t="s">
        <v>65</v>
      </c>
      <c r="G111" s="7">
        <v>14207.133822979113</v>
      </c>
      <c r="H111" s="7">
        <v>119470827.45071188</v>
      </c>
    </row>
    <row r="112" spans="1:8" x14ac:dyDescent="0.3">
      <c r="A112" s="3" t="s">
        <v>66</v>
      </c>
      <c r="B112" s="3"/>
      <c r="C112" s="3"/>
      <c r="D112" s="4"/>
      <c r="F112" s="3" t="s">
        <v>66</v>
      </c>
      <c r="G112" s="7">
        <v>14756.845575477155</v>
      </c>
      <c r="H112" s="7">
        <v>187654813.18681318</v>
      </c>
    </row>
    <row r="113" spans="1:8" x14ac:dyDescent="0.3">
      <c r="A113" s="3" t="s">
        <v>67</v>
      </c>
      <c r="B113" s="3">
        <v>8955</v>
      </c>
      <c r="C113" s="3">
        <v>198938000</v>
      </c>
      <c r="D113" s="4">
        <v>2.1379832700766035</v>
      </c>
      <c r="F113" s="3" t="s">
        <v>67</v>
      </c>
      <c r="G113" s="8">
        <v>8955</v>
      </c>
      <c r="H113" s="8">
        <v>198938000</v>
      </c>
    </row>
    <row r="114" spans="1:8" x14ac:dyDescent="0.3">
      <c r="A114" s="3" t="s">
        <v>68</v>
      </c>
      <c r="B114" s="3">
        <v>3331</v>
      </c>
      <c r="C114" s="3">
        <v>142790000</v>
      </c>
      <c r="D114" s="4">
        <v>1.8673429521002263</v>
      </c>
      <c r="F114" s="3" t="s">
        <v>68</v>
      </c>
      <c r="G114" s="8">
        <v>3331</v>
      </c>
      <c r="H114" s="8">
        <v>142790000</v>
      </c>
    </row>
    <row r="115" spans="1:8" x14ac:dyDescent="0.3">
      <c r="A115" s="3" t="s">
        <v>69</v>
      </c>
      <c r="B115" s="3">
        <v>753</v>
      </c>
      <c r="C115" s="3">
        <v>58185000</v>
      </c>
      <c r="D115" s="4">
        <v>1.6909605077304777</v>
      </c>
      <c r="F115" s="3" t="s">
        <v>69</v>
      </c>
      <c r="G115" s="8">
        <v>753</v>
      </c>
      <c r="H115" s="8">
        <v>58185000</v>
      </c>
    </row>
    <row r="116" spans="1:8" x14ac:dyDescent="0.3">
      <c r="A116" s="3" t="s">
        <v>47</v>
      </c>
      <c r="B116" s="3">
        <v>254</v>
      </c>
      <c r="C116" s="3">
        <v>29954000</v>
      </c>
      <c r="D116" s="4">
        <v>1.652353102098103</v>
      </c>
      <c r="F116" s="3" t="s">
        <v>47</v>
      </c>
      <c r="G116" s="8">
        <v>254</v>
      </c>
      <c r="H116" s="8">
        <v>29954000</v>
      </c>
    </row>
    <row r="117" spans="1:8" x14ac:dyDescent="0.3">
      <c r="A117" s="3" t="s">
        <v>48</v>
      </c>
      <c r="B117" s="3">
        <v>82</v>
      </c>
      <c r="C117" s="3">
        <v>14137000</v>
      </c>
      <c r="D117" s="4">
        <v>1.61855876274915</v>
      </c>
      <c r="F117" s="3" t="s">
        <v>48</v>
      </c>
      <c r="G117" s="8">
        <v>82</v>
      </c>
      <c r="H117" s="8">
        <v>14137000</v>
      </c>
    </row>
    <row r="118" spans="1:8" x14ac:dyDescent="0.3">
      <c r="A118" s="3" t="s">
        <v>49</v>
      </c>
      <c r="B118" s="3">
        <v>47</v>
      </c>
      <c r="C118" s="3">
        <v>11082000</v>
      </c>
      <c r="D118" s="4">
        <v>1.6093030964890112</v>
      </c>
      <c r="F118" s="3" t="s">
        <v>49</v>
      </c>
      <c r="G118" s="8">
        <v>47</v>
      </c>
      <c r="H118" s="8">
        <v>11082000</v>
      </c>
    </row>
    <row r="119" spans="1:8" x14ac:dyDescent="0.3">
      <c r="A119" s="3" t="s">
        <v>50</v>
      </c>
      <c r="B119" s="3">
        <v>26</v>
      </c>
      <c r="C119" s="3">
        <v>12415000</v>
      </c>
      <c r="D119" s="4">
        <v>1.5916666666666666</v>
      </c>
      <c r="F119" s="3" t="s">
        <v>50</v>
      </c>
      <c r="G119" s="8">
        <v>26</v>
      </c>
      <c r="H119" s="8">
        <v>12415000</v>
      </c>
    </row>
    <row r="120" spans="1:8" x14ac:dyDescent="0.3">
      <c r="A120" s="1" t="s">
        <v>0</v>
      </c>
      <c r="B120" s="1" t="s">
        <v>22</v>
      </c>
      <c r="C120" s="1" t="s">
        <v>23</v>
      </c>
      <c r="D120" s="2" t="s">
        <v>3</v>
      </c>
      <c r="E120">
        <v>11200</v>
      </c>
      <c r="G120" s="7"/>
      <c r="H120" s="7"/>
    </row>
    <row r="121" spans="1:8" x14ac:dyDescent="0.3">
      <c r="A121" s="3" t="s">
        <v>39</v>
      </c>
      <c r="B121" s="3"/>
      <c r="C121" s="3"/>
      <c r="D121" s="4"/>
      <c r="G121" s="7"/>
      <c r="H121" s="7"/>
    </row>
    <row r="122" spans="1:8" x14ac:dyDescent="0.3">
      <c r="A122" s="3" t="s">
        <v>63</v>
      </c>
      <c r="B122" s="3"/>
      <c r="C122" s="3"/>
      <c r="D122" s="4"/>
      <c r="G122" s="7"/>
      <c r="H122" s="7"/>
    </row>
    <row r="123" spans="1:8" x14ac:dyDescent="0.3">
      <c r="A123" s="3" t="s">
        <v>77</v>
      </c>
      <c r="B123" s="3"/>
      <c r="C123" s="3"/>
      <c r="D123" s="4"/>
      <c r="F123" s="3" t="s">
        <v>64</v>
      </c>
      <c r="G123" s="7">
        <v>23348.891570811389</v>
      </c>
      <c r="H123" s="7">
        <v>112624131.23378688</v>
      </c>
    </row>
    <row r="124" spans="1:8" x14ac:dyDescent="0.3">
      <c r="A124" s="3" t="s">
        <v>65</v>
      </c>
      <c r="B124" s="3"/>
      <c r="C124" s="3"/>
      <c r="D124" s="4"/>
      <c r="F124" s="3" t="s">
        <v>65</v>
      </c>
      <c r="G124" s="7">
        <v>6008.0866317835735</v>
      </c>
      <c r="H124" s="7">
        <v>50523285.712545604</v>
      </c>
    </row>
    <row r="125" spans="1:8" x14ac:dyDescent="0.3">
      <c r="A125" s="3" t="s">
        <v>66</v>
      </c>
      <c r="B125" s="3"/>
      <c r="C125" s="3"/>
      <c r="D125" s="4"/>
      <c r="F125" s="3" t="s">
        <v>66</v>
      </c>
      <c r="G125" s="7">
        <v>6240.5554655870446</v>
      </c>
      <c r="H125" s="7">
        <v>79357764.102564096</v>
      </c>
    </row>
    <row r="126" spans="1:8" x14ac:dyDescent="0.3">
      <c r="A126" s="3" t="s">
        <v>67</v>
      </c>
      <c r="B126" s="3">
        <v>3787</v>
      </c>
      <c r="C126" s="3">
        <v>84753000</v>
      </c>
      <c r="D126" s="4">
        <v>2.1908622978343133</v>
      </c>
      <c r="F126" s="3" t="s">
        <v>67</v>
      </c>
      <c r="G126" s="8">
        <v>3787</v>
      </c>
      <c r="H126" s="8">
        <v>84753000</v>
      </c>
    </row>
    <row r="127" spans="1:8" x14ac:dyDescent="0.3">
      <c r="A127" s="3" t="s">
        <v>68</v>
      </c>
      <c r="B127" s="3">
        <v>1540</v>
      </c>
      <c r="C127" s="3">
        <v>66133000</v>
      </c>
      <c r="D127" s="4">
        <v>1.8694212380214958</v>
      </c>
      <c r="F127" s="3" t="s">
        <v>68</v>
      </c>
      <c r="G127" s="8">
        <v>1540</v>
      </c>
      <c r="H127" s="8">
        <v>66133000</v>
      </c>
    </row>
    <row r="128" spans="1:8" x14ac:dyDescent="0.3">
      <c r="A128" s="3" t="s">
        <v>69</v>
      </c>
      <c r="B128" s="3">
        <v>344</v>
      </c>
      <c r="C128" s="3">
        <v>26799000</v>
      </c>
      <c r="D128" s="4">
        <v>1.7004169840458661</v>
      </c>
      <c r="F128" s="3" t="s">
        <v>69</v>
      </c>
      <c r="G128" s="8">
        <v>344</v>
      </c>
      <c r="H128" s="8">
        <v>26799000</v>
      </c>
    </row>
    <row r="129" spans="1:8" x14ac:dyDescent="0.3">
      <c r="A129" s="3" t="s">
        <v>47</v>
      </c>
      <c r="B129" s="3">
        <v>112</v>
      </c>
      <c r="C129" s="3">
        <v>13250000</v>
      </c>
      <c r="D129" s="4">
        <v>1.6574278401036902</v>
      </c>
      <c r="F129" s="3" t="s">
        <v>47</v>
      </c>
      <c r="G129" s="8">
        <v>112</v>
      </c>
      <c r="H129" s="8">
        <v>13250000</v>
      </c>
    </row>
    <row r="130" spans="1:8" x14ac:dyDescent="0.3">
      <c r="A130" s="3" t="s">
        <v>48</v>
      </c>
      <c r="B130" s="3">
        <v>41</v>
      </c>
      <c r="C130" s="3">
        <v>6955000</v>
      </c>
      <c r="D130" s="4">
        <v>1.5774059507143967</v>
      </c>
      <c r="F130" s="3" t="s">
        <v>48</v>
      </c>
      <c r="G130" s="8">
        <v>41</v>
      </c>
      <c r="H130" s="8">
        <v>6955000</v>
      </c>
    </row>
    <row r="131" spans="1:8" x14ac:dyDescent="0.3">
      <c r="A131" s="3" t="s">
        <v>49</v>
      </c>
      <c r="B131" s="3">
        <v>25</v>
      </c>
      <c r="C131" s="3">
        <v>5892000</v>
      </c>
      <c r="D131" s="4">
        <v>1.586979474555684</v>
      </c>
      <c r="F131" s="3" t="s">
        <v>49</v>
      </c>
      <c r="G131" s="8">
        <v>25</v>
      </c>
      <c r="H131" s="8">
        <v>5892000</v>
      </c>
    </row>
    <row r="132" spans="1:8" x14ac:dyDescent="0.3">
      <c r="A132" s="3" t="s">
        <v>50</v>
      </c>
      <c r="B132" s="3">
        <v>9</v>
      </c>
      <c r="C132" s="3">
        <v>4900000</v>
      </c>
      <c r="D132" s="4">
        <v>1.8148148148148149</v>
      </c>
      <c r="F132" s="3" t="s">
        <v>50</v>
      </c>
      <c r="G132" s="8">
        <v>9</v>
      </c>
      <c r="H132" s="8">
        <v>4900000</v>
      </c>
    </row>
    <row r="133" spans="1:8" x14ac:dyDescent="0.3">
      <c r="A133" s="1" t="s">
        <v>0</v>
      </c>
      <c r="B133" s="1" t="s">
        <v>24</v>
      </c>
      <c r="C133" s="1" t="s">
        <v>25</v>
      </c>
      <c r="D133" s="2" t="s">
        <v>3</v>
      </c>
      <c r="E133">
        <v>12350</v>
      </c>
      <c r="G133" s="7"/>
      <c r="H133" s="7"/>
    </row>
    <row r="134" spans="1:8" x14ac:dyDescent="0.3">
      <c r="A134" s="3" t="s">
        <v>39</v>
      </c>
      <c r="B134" s="3"/>
      <c r="C134" s="3"/>
      <c r="D134" s="4"/>
      <c r="G134" s="7"/>
      <c r="H134" s="7"/>
    </row>
    <row r="135" spans="1:8" x14ac:dyDescent="0.3">
      <c r="A135" s="3" t="s">
        <v>78</v>
      </c>
      <c r="B135" s="3"/>
      <c r="C135" s="3"/>
      <c r="D135" s="4"/>
      <c r="G135" s="7"/>
      <c r="H135" s="7"/>
    </row>
    <row r="136" spans="1:8" x14ac:dyDescent="0.3">
      <c r="A136" s="3" t="s">
        <v>64</v>
      </c>
      <c r="B136" s="3"/>
      <c r="C136" s="3"/>
      <c r="D136" s="4"/>
      <c r="F136" s="3" t="s">
        <v>64</v>
      </c>
      <c r="G136" s="7">
        <v>9106.4993002610026</v>
      </c>
      <c r="H136" s="7">
        <v>43925492.958094321</v>
      </c>
    </row>
    <row r="137" spans="1:8" x14ac:dyDescent="0.3">
      <c r="A137" s="3" t="s">
        <v>65</v>
      </c>
      <c r="B137" s="3"/>
      <c r="C137" s="3"/>
      <c r="D137" s="4"/>
      <c r="F137" s="3" t="s">
        <v>65</v>
      </c>
      <c r="G137" s="7">
        <v>2343.2648416013567</v>
      </c>
      <c r="H137" s="7">
        <v>19705015.314874534</v>
      </c>
    </row>
    <row r="138" spans="1:8" x14ac:dyDescent="0.3">
      <c r="A138" s="3" t="s">
        <v>66</v>
      </c>
      <c r="B138" s="3"/>
      <c r="C138" s="3"/>
      <c r="D138" s="4"/>
      <c r="F138" s="3" t="s">
        <v>66</v>
      </c>
      <c r="G138" s="7">
        <v>2433.9319838056681</v>
      </c>
      <c r="H138" s="7">
        <v>30950994.871794872</v>
      </c>
    </row>
    <row r="139" spans="1:8" x14ac:dyDescent="0.3">
      <c r="A139" s="3" t="s">
        <v>67</v>
      </c>
      <c r="B139" s="3">
        <v>1477</v>
      </c>
      <c r="C139" s="3">
        <v>33284000</v>
      </c>
      <c r="D139" s="4">
        <v>2.3034730143136466</v>
      </c>
      <c r="F139" s="3" t="s">
        <v>67</v>
      </c>
      <c r="G139" s="8">
        <v>1477</v>
      </c>
      <c r="H139" s="8">
        <v>33284000</v>
      </c>
    </row>
    <row r="140" spans="1:8" x14ac:dyDescent="0.3">
      <c r="A140" s="3" t="s">
        <v>68</v>
      </c>
      <c r="B140" s="3">
        <v>716</v>
      </c>
      <c r="C140" s="3">
        <v>31006000</v>
      </c>
      <c r="D140" s="4">
        <v>1.878335345307472</v>
      </c>
      <c r="F140" s="3" t="s">
        <v>68</v>
      </c>
      <c r="G140" s="8">
        <v>716</v>
      </c>
      <c r="H140" s="8">
        <v>31006000</v>
      </c>
    </row>
    <row r="141" spans="1:8" x14ac:dyDescent="0.3">
      <c r="A141" s="3" t="s">
        <v>69</v>
      </c>
      <c r="B141" s="3">
        <v>174</v>
      </c>
      <c r="C141" s="3">
        <v>13873000</v>
      </c>
      <c r="D141" s="4">
        <v>1.6742989376659896</v>
      </c>
      <c r="F141" s="3" t="s">
        <v>69</v>
      </c>
      <c r="G141" s="8">
        <v>174</v>
      </c>
      <c r="H141" s="8">
        <v>13873000</v>
      </c>
    </row>
    <row r="142" spans="1:8" x14ac:dyDescent="0.3">
      <c r="A142" s="3" t="s">
        <v>47</v>
      </c>
      <c r="B142" s="3">
        <v>50</v>
      </c>
      <c r="C142" s="3">
        <v>6028000</v>
      </c>
      <c r="D142" s="4">
        <v>1.653859004343468</v>
      </c>
      <c r="F142" s="3" t="s">
        <v>47</v>
      </c>
      <c r="G142" s="8">
        <v>50</v>
      </c>
      <c r="H142" s="8">
        <v>6028000</v>
      </c>
    </row>
    <row r="143" spans="1:8" x14ac:dyDescent="0.3">
      <c r="A143" s="3" t="s">
        <v>48</v>
      </c>
      <c r="B143" s="3">
        <v>19</v>
      </c>
      <c r="C143" s="3">
        <v>3296000</v>
      </c>
      <c r="D143" s="4">
        <v>1.5696870208652756</v>
      </c>
      <c r="F143" s="3" t="s">
        <v>48</v>
      </c>
      <c r="G143" s="8">
        <v>19</v>
      </c>
      <c r="H143" s="8">
        <v>3296000</v>
      </c>
    </row>
    <row r="144" spans="1:8" x14ac:dyDescent="0.3">
      <c r="A144" s="3" t="s">
        <v>49</v>
      </c>
      <c r="B144" s="3">
        <v>8</v>
      </c>
      <c r="C144" s="3">
        <v>1903000</v>
      </c>
      <c r="D144" s="4">
        <v>1.6303031002296038</v>
      </c>
      <c r="F144" s="3" t="s">
        <v>49</v>
      </c>
      <c r="G144" s="8">
        <v>8</v>
      </c>
      <c r="H144" s="8">
        <v>1903000</v>
      </c>
    </row>
    <row r="145" spans="1:8" x14ac:dyDescent="0.3">
      <c r="A145" s="3" t="s">
        <v>50</v>
      </c>
      <c r="B145" s="3">
        <v>5</v>
      </c>
      <c r="C145" s="3">
        <v>2336000</v>
      </c>
      <c r="D145" s="4">
        <v>1.5573333333333332</v>
      </c>
      <c r="F145" s="3" t="s">
        <v>50</v>
      </c>
      <c r="G145" s="8">
        <v>5</v>
      </c>
      <c r="H145" s="8">
        <v>2336000</v>
      </c>
    </row>
    <row r="146" spans="1:8" x14ac:dyDescent="0.3">
      <c r="A146" s="1" t="s">
        <v>0</v>
      </c>
      <c r="B146" s="1" t="s">
        <v>26</v>
      </c>
      <c r="C146" s="1" t="s">
        <v>27</v>
      </c>
      <c r="D146" s="2" t="s">
        <v>3</v>
      </c>
      <c r="E146">
        <v>13500</v>
      </c>
      <c r="G146" s="7"/>
      <c r="H146" s="7"/>
    </row>
    <row r="147" spans="1:8" x14ac:dyDescent="0.3">
      <c r="A147" s="3" t="s">
        <v>39</v>
      </c>
      <c r="B147" s="3"/>
      <c r="C147" s="3"/>
      <c r="D147" s="4"/>
      <c r="G147" s="7"/>
      <c r="H147" s="7"/>
    </row>
    <row r="148" spans="1:8" x14ac:dyDescent="0.3">
      <c r="A148" s="3" t="s">
        <v>63</v>
      </c>
      <c r="B148" s="3"/>
      <c r="C148" s="3"/>
      <c r="D148" s="4"/>
      <c r="G148" s="7"/>
      <c r="H148" s="7"/>
    </row>
    <row r="149" spans="1:8" x14ac:dyDescent="0.3">
      <c r="A149" s="3" t="s">
        <v>79</v>
      </c>
      <c r="B149" s="3"/>
      <c r="C149" s="3"/>
      <c r="D149" s="4"/>
      <c r="F149" s="3" t="s">
        <v>64</v>
      </c>
      <c r="G149" s="7">
        <v>3508.1909965121949</v>
      </c>
      <c r="H149" s="7">
        <v>16921872.371804792</v>
      </c>
    </row>
    <row r="150" spans="1:8" x14ac:dyDescent="0.3">
      <c r="A150" s="3" t="s">
        <v>65</v>
      </c>
      <c r="B150" s="3"/>
      <c r="C150" s="3"/>
      <c r="D150" s="4"/>
      <c r="F150" s="3" t="s">
        <v>65</v>
      </c>
      <c r="G150" s="7">
        <v>902.72017256003539</v>
      </c>
      <c r="H150" s="7">
        <v>7591167.0373484166</v>
      </c>
    </row>
    <row r="151" spans="1:8" x14ac:dyDescent="0.3">
      <c r="A151" s="3" t="s">
        <v>66</v>
      </c>
      <c r="B151" s="3"/>
      <c r="C151" s="3"/>
      <c r="D151" s="4"/>
      <c r="F151" s="3" t="s">
        <v>66</v>
      </c>
      <c r="G151" s="7">
        <v>937.64881434355129</v>
      </c>
      <c r="H151" s="7">
        <v>11923572.161172163</v>
      </c>
    </row>
    <row r="152" spans="1:8" x14ac:dyDescent="0.3">
      <c r="A152" s="3" t="s">
        <v>67</v>
      </c>
      <c r="B152" s="3">
        <v>569</v>
      </c>
      <c r="C152" s="3">
        <v>13065000</v>
      </c>
      <c r="D152" s="4">
        <v>2.7804751731727841</v>
      </c>
      <c r="F152" s="3" t="s">
        <v>67</v>
      </c>
      <c r="G152" s="8">
        <v>569</v>
      </c>
      <c r="H152" s="8">
        <v>13065000</v>
      </c>
    </row>
    <row r="153" spans="1:8" x14ac:dyDescent="0.3">
      <c r="A153" s="3" t="s">
        <v>68</v>
      </c>
      <c r="B153" s="3">
        <v>179</v>
      </c>
      <c r="C153" s="3">
        <v>12420000</v>
      </c>
      <c r="D153" s="4">
        <v>2.7090919333609889</v>
      </c>
      <c r="F153" s="3" t="s">
        <v>68</v>
      </c>
      <c r="G153" s="8">
        <v>179</v>
      </c>
      <c r="H153" s="8">
        <v>12420000</v>
      </c>
    </row>
    <row r="154" spans="1:8" x14ac:dyDescent="0.3">
      <c r="A154" s="3" t="s">
        <v>69</v>
      </c>
      <c r="B154" s="3">
        <v>73</v>
      </c>
      <c r="C154" s="3">
        <v>5740000</v>
      </c>
      <c r="D154" s="4">
        <v>1.7394355544644562</v>
      </c>
      <c r="F154" s="3" t="s">
        <v>69</v>
      </c>
      <c r="G154" s="8">
        <v>73</v>
      </c>
      <c r="H154" s="8">
        <v>5740000</v>
      </c>
    </row>
    <row r="155" spans="1:8" x14ac:dyDescent="0.3">
      <c r="A155" s="3" t="s">
        <v>47</v>
      </c>
      <c r="B155" s="3">
        <v>39</v>
      </c>
      <c r="C155" s="3">
        <v>4644000</v>
      </c>
      <c r="D155" s="4">
        <v>1.5638058835625872</v>
      </c>
      <c r="F155" s="3" t="s">
        <v>47</v>
      </c>
      <c r="G155" s="8">
        <v>39</v>
      </c>
      <c r="H155" s="8">
        <v>4644000</v>
      </c>
    </row>
    <row r="156" spans="1:8" x14ac:dyDescent="0.3">
      <c r="A156" s="3" t="s">
        <v>48</v>
      </c>
      <c r="B156" s="3">
        <v>8</v>
      </c>
      <c r="C156" s="3">
        <v>1442000</v>
      </c>
      <c r="D156" s="4">
        <v>1.7355985791423429</v>
      </c>
      <c r="F156" s="3" t="s">
        <v>48</v>
      </c>
      <c r="G156" s="8">
        <v>8</v>
      </c>
      <c r="H156" s="8">
        <v>1442000</v>
      </c>
    </row>
    <row r="157" spans="1:8" x14ac:dyDescent="0.3">
      <c r="A157" s="3" t="s">
        <v>49</v>
      </c>
      <c r="B157" s="3">
        <v>2</v>
      </c>
      <c r="C157" s="3">
        <v>527000</v>
      </c>
      <c r="D157" s="4">
        <v>1.8357415462560207</v>
      </c>
      <c r="F157" s="3" t="s">
        <v>49</v>
      </c>
      <c r="G157" s="8">
        <v>2</v>
      </c>
      <c r="H157" s="8">
        <v>527000</v>
      </c>
    </row>
    <row r="158" spans="1:8" x14ac:dyDescent="0.3">
      <c r="A158" s="3" t="s">
        <v>50</v>
      </c>
      <c r="B158" s="3">
        <v>4</v>
      </c>
      <c r="C158" s="3">
        <v>1676000</v>
      </c>
      <c r="D158" s="4">
        <v>1.3966666666666667</v>
      </c>
      <c r="F158" s="3" t="s">
        <v>50</v>
      </c>
      <c r="G158" s="8">
        <v>4</v>
      </c>
      <c r="H158" s="8">
        <v>1676000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796875" customWidth="1"/>
  </cols>
  <sheetData>
    <row r="1" spans="1:14" x14ac:dyDescent="0.3">
      <c r="A1" s="16" t="s">
        <v>154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3" t="s">
        <v>80</v>
      </c>
      <c r="B3" s="3"/>
      <c r="C3" s="3"/>
      <c r="D3" s="4"/>
    </row>
    <row r="4" spans="1:14" x14ac:dyDescent="0.3">
      <c r="A4" s="1" t="s">
        <v>0</v>
      </c>
      <c r="B4" s="1" t="s">
        <v>1</v>
      </c>
      <c r="C4" s="1" t="s">
        <v>2</v>
      </c>
      <c r="D4" s="2" t="s">
        <v>3</v>
      </c>
      <c r="E4">
        <v>1410</v>
      </c>
      <c r="J4" s="3" t="s">
        <v>65</v>
      </c>
      <c r="K4" s="7">
        <f>G5+G16+G27+G38+G49+G60+G71+G82+G93+G104+G115+G126</f>
        <v>1965291.5994978568</v>
      </c>
      <c r="L4" s="7">
        <f>H5+H16+H27+H38+H49+H60+H71+H82+H93+H104+H115+H126</f>
        <v>16151795415.606739</v>
      </c>
      <c r="M4">
        <f>1-SUM(K4:$K$13)/$K$15</f>
        <v>0.77263167238059249</v>
      </c>
      <c r="N4">
        <f>SUM(L4:$L$13)/(J4*SUM(K4:$K$13))</f>
        <v>2.1485526316961741</v>
      </c>
    </row>
    <row r="5" spans="1:14" x14ac:dyDescent="0.3">
      <c r="A5" s="3" t="s">
        <v>65</v>
      </c>
      <c r="B5" s="3">
        <v>287481</v>
      </c>
      <c r="C5" s="3">
        <v>2244590000</v>
      </c>
      <c r="D5" s="4">
        <v>1.6341482179683664</v>
      </c>
      <c r="F5" s="3" t="s">
        <v>65</v>
      </c>
      <c r="G5" s="8">
        <v>287481</v>
      </c>
      <c r="H5" s="8">
        <v>2244590000</v>
      </c>
      <c r="J5" s="3" t="s">
        <v>81</v>
      </c>
      <c r="K5" s="7">
        <f t="shared" ref="K5:L13" si="0">G6+G17+G28+G39+G50+G61+G72+G83+G94+G105+G116+G127</f>
        <v>1289996.5938491579</v>
      </c>
      <c r="L5" s="7">
        <f t="shared" si="0"/>
        <v>15601274169.026115</v>
      </c>
      <c r="M5">
        <f>1-SUM(K5:$K$13)/$K$15</f>
        <v>0.87715115671589117</v>
      </c>
      <c r="N5">
        <f>SUM(L5:$L$13)/(J5*SUM(K5:$K$13))</f>
        <v>1.8876072691465484</v>
      </c>
    </row>
    <row r="6" spans="1:14" x14ac:dyDescent="0.3">
      <c r="A6" s="3" t="s">
        <v>81</v>
      </c>
      <c r="B6" s="3">
        <v>83378</v>
      </c>
      <c r="C6" s="3">
        <v>990634000</v>
      </c>
      <c r="D6" s="4">
        <v>1.6862492020105804</v>
      </c>
      <c r="F6" s="3" t="s">
        <v>81</v>
      </c>
      <c r="G6" s="8">
        <v>83378</v>
      </c>
      <c r="H6" s="8">
        <v>990634000</v>
      </c>
      <c r="J6" s="3" t="s">
        <v>44</v>
      </c>
      <c r="K6" s="7">
        <f t="shared" si="0"/>
        <v>473192</v>
      </c>
      <c r="L6" s="7">
        <f t="shared" si="0"/>
        <v>8115678000</v>
      </c>
      <c r="M6">
        <f>1-SUM(K6:$K$13)/$K$15</f>
        <v>0.94575663939228161</v>
      </c>
      <c r="N6">
        <f>SUM(L6:$L$13)/(J6*SUM(K6:$K$13))</f>
        <v>1.83188167407741</v>
      </c>
    </row>
    <row r="7" spans="1:14" x14ac:dyDescent="0.3">
      <c r="A7" s="3" t="s">
        <v>44</v>
      </c>
      <c r="B7" s="3">
        <v>23615</v>
      </c>
      <c r="C7" s="3">
        <v>403592000</v>
      </c>
      <c r="D7" s="4">
        <v>1.7152069102543104</v>
      </c>
      <c r="F7" s="3" t="s">
        <v>44</v>
      </c>
      <c r="G7" s="8">
        <v>23615</v>
      </c>
      <c r="H7" s="8">
        <v>403592000</v>
      </c>
      <c r="J7" s="3" t="s">
        <v>82</v>
      </c>
      <c r="K7" s="7">
        <f t="shared" si="0"/>
        <v>317814</v>
      </c>
      <c r="L7" s="7">
        <f t="shared" si="0"/>
        <v>7618297000</v>
      </c>
      <c r="M7">
        <f>1-SUM(K7:$K$13)/$K$15</f>
        <v>0.97092226053686159</v>
      </c>
      <c r="N7">
        <f>SUM(L7:$L$13)/(J7*SUM(K7:$K$13))</f>
        <v>1.8216026051413015</v>
      </c>
    </row>
    <row r="8" spans="1:14" x14ac:dyDescent="0.3">
      <c r="A8" s="3" t="s">
        <v>82</v>
      </c>
      <c r="B8" s="3">
        <v>14503</v>
      </c>
      <c r="C8" s="3">
        <v>346334000</v>
      </c>
      <c r="D8" s="4">
        <v>1.7233206475987282</v>
      </c>
      <c r="F8" s="3" t="s">
        <v>82</v>
      </c>
      <c r="G8" s="8">
        <v>14503</v>
      </c>
      <c r="H8" s="8">
        <v>346334000</v>
      </c>
      <c r="J8" s="3" t="s">
        <v>45</v>
      </c>
      <c r="K8" s="7">
        <f t="shared" si="0"/>
        <v>179504</v>
      </c>
      <c r="L8" s="7">
        <f>H9+H20+H31+H42+H53+H64+H75+H86+H97+H108+H119+H130</f>
        <v>7153256000</v>
      </c>
      <c r="M8">
        <f>1-SUM(K8:$K$13)/$K$15</f>
        <v>0.98782446243047672</v>
      </c>
      <c r="N8">
        <f>SUM(L8:$L$13)/(J8*SUM(K8:$K$13))</f>
        <v>1.7918763615906639</v>
      </c>
    </row>
    <row r="9" spans="1:14" x14ac:dyDescent="0.3">
      <c r="A9" s="3" t="s">
        <v>45</v>
      </c>
      <c r="B9" s="3">
        <v>7170</v>
      </c>
      <c r="C9" s="3">
        <v>283571000</v>
      </c>
      <c r="D9" s="4">
        <v>1.7257508056996231</v>
      </c>
      <c r="F9" s="3" t="s">
        <v>45</v>
      </c>
      <c r="G9" s="8">
        <v>7170</v>
      </c>
      <c r="H9" s="8">
        <v>283571000</v>
      </c>
      <c r="J9" s="3" t="s">
        <v>46</v>
      </c>
      <c r="K9" s="7">
        <f t="shared" si="0"/>
        <v>34672</v>
      </c>
      <c r="L9" s="7">
        <f t="shared" si="0"/>
        <v>2587503000</v>
      </c>
      <c r="M9">
        <f>1-SUM(K9:$K$13)/$K$15</f>
        <v>0.99737096714301765</v>
      </c>
      <c r="N9">
        <f>SUM(L9:$L$13)/(J9*SUM(K9:$K$13))</f>
        <v>1.7386294608003763</v>
      </c>
    </row>
    <row r="10" spans="1:14" x14ac:dyDescent="0.3">
      <c r="A10" s="3" t="s">
        <v>46</v>
      </c>
      <c r="B10" s="3">
        <v>1242</v>
      </c>
      <c r="C10" s="3">
        <v>92548000</v>
      </c>
      <c r="D10" s="4">
        <v>1.7152638507412712</v>
      </c>
      <c r="F10" s="3" t="s">
        <v>46</v>
      </c>
      <c r="G10" s="8">
        <v>1242</v>
      </c>
      <c r="H10" s="8">
        <v>92548000</v>
      </c>
      <c r="J10" s="3" t="s">
        <v>47</v>
      </c>
      <c r="K10" s="7">
        <f t="shared" si="0"/>
        <v>11861</v>
      </c>
      <c r="L10" s="7">
        <f t="shared" si="0"/>
        <v>1551130000</v>
      </c>
      <c r="M10">
        <f>1-SUM(K10:$K$13)/$K$15</f>
        <v>0.99921491720203159</v>
      </c>
      <c r="N10">
        <f>SUM(L10:$L$13)/(J10*SUM(K10:$K$13))</f>
        <v>1.7409185785120174</v>
      </c>
    </row>
    <row r="11" spans="1:14" x14ac:dyDescent="0.3">
      <c r="A11" s="3" t="s">
        <v>47</v>
      </c>
      <c r="B11" s="3">
        <v>385</v>
      </c>
      <c r="C11" s="3">
        <v>50381000</v>
      </c>
      <c r="D11" s="4">
        <v>1.7737677709022348</v>
      </c>
      <c r="F11" s="3" t="s">
        <v>47</v>
      </c>
      <c r="G11" s="8">
        <v>385</v>
      </c>
      <c r="H11" s="8">
        <v>50381000</v>
      </c>
      <c r="J11" s="3" t="s">
        <v>49</v>
      </c>
      <c r="K11" s="7">
        <f t="shared" si="0"/>
        <v>1756</v>
      </c>
      <c r="L11" s="7">
        <f t="shared" si="0"/>
        <v>421287000</v>
      </c>
      <c r="M11">
        <f>1-SUM(K11:$K$13)/$K$15</f>
        <v>0.99984571703042224</v>
      </c>
      <c r="N11">
        <f>SUM(L11:$L$13)/(J11*SUM(K11:$K$13))</f>
        <v>1.7563254894821616</v>
      </c>
    </row>
    <row r="12" spans="1:14" x14ac:dyDescent="0.3">
      <c r="A12" s="3" t="s">
        <v>49</v>
      </c>
      <c r="B12" s="3">
        <v>50</v>
      </c>
      <c r="C12" s="3">
        <v>12200000</v>
      </c>
      <c r="D12" s="4">
        <v>1.8933884766435836</v>
      </c>
      <c r="F12" s="3" t="s">
        <v>49</v>
      </c>
      <c r="G12" s="8">
        <v>50</v>
      </c>
      <c r="H12" s="8">
        <v>12200000</v>
      </c>
      <c r="J12" s="3" t="s">
        <v>83</v>
      </c>
      <c r="K12" s="7">
        <f t="shared" si="0"/>
        <v>782</v>
      </c>
      <c r="L12" s="7">
        <f t="shared" si="0"/>
        <v>290768000</v>
      </c>
      <c r="M12">
        <f>1-SUM(K12:$K$13)/$K$15</f>
        <v>0.99993910582552004</v>
      </c>
      <c r="N12">
        <f>SUM(L12:$L$13)/(J12*SUM(K12:$K$13))</f>
        <v>1.7402156463780174</v>
      </c>
    </row>
    <row r="13" spans="1:14" x14ac:dyDescent="0.3">
      <c r="A13" s="3" t="s">
        <v>83</v>
      </c>
      <c r="B13" s="3">
        <v>31</v>
      </c>
      <c r="C13" s="3">
        <v>11537000</v>
      </c>
      <c r="D13" s="4">
        <v>1.8378874550335502</v>
      </c>
      <c r="F13" s="3" t="s">
        <v>83</v>
      </c>
      <c r="G13" s="8">
        <v>31</v>
      </c>
      <c r="H13" s="8">
        <v>11537000</v>
      </c>
      <c r="J13" s="3" t="s">
        <v>84</v>
      </c>
      <c r="K13" s="7">
        <f t="shared" si="0"/>
        <v>363</v>
      </c>
      <c r="L13" s="7">
        <f>H14+H25+H36+H47+H58+H69+H80+H91+H102+H113+H124+H135</f>
        <v>307016000</v>
      </c>
      <c r="M13">
        <f>1-SUM(K13:$K$13)/$K$15</f>
        <v>0.99998069468529582</v>
      </c>
      <c r="N13">
        <f>SUM(L13:$L$13)/(J13*SUM(K13:$K$13))</f>
        <v>1.6915482093663912</v>
      </c>
    </row>
    <row r="14" spans="1:14" x14ac:dyDescent="0.3">
      <c r="A14" s="3" t="s">
        <v>84</v>
      </c>
      <c r="B14" s="3">
        <v>8</v>
      </c>
      <c r="C14" s="3">
        <v>9967000</v>
      </c>
      <c r="D14" s="4">
        <v>2.4917500000000001</v>
      </c>
      <c r="F14" s="3" t="s">
        <v>84</v>
      </c>
      <c r="G14" s="8">
        <v>8</v>
      </c>
      <c r="H14" s="8">
        <v>9967000</v>
      </c>
    </row>
    <row r="15" spans="1:14" x14ac:dyDescent="0.3">
      <c r="A15" s="1" t="s">
        <v>0</v>
      </c>
      <c r="B15" s="1" t="s">
        <v>37</v>
      </c>
      <c r="C15" s="1" t="s">
        <v>38</v>
      </c>
      <c r="D15" s="2" t="s">
        <v>3</v>
      </c>
      <c r="G15" s="7"/>
      <c r="H15" s="7"/>
      <c r="K15" s="9">
        <v>18803112.280894894</v>
      </c>
    </row>
    <row r="16" spans="1:14" x14ac:dyDescent="0.3">
      <c r="A16" s="3" t="s">
        <v>65</v>
      </c>
      <c r="B16" s="3">
        <v>109313</v>
      </c>
      <c r="C16" s="3">
        <v>866201000</v>
      </c>
      <c r="D16" s="4">
        <v>1.9785680399699852</v>
      </c>
      <c r="F16" s="3" t="s">
        <v>65</v>
      </c>
      <c r="G16" s="8">
        <v>109313</v>
      </c>
      <c r="H16" s="8">
        <v>866201000</v>
      </c>
    </row>
    <row r="17" spans="1:8" x14ac:dyDescent="0.3">
      <c r="A17" s="3" t="s">
        <v>81</v>
      </c>
      <c r="B17" s="3">
        <v>45542</v>
      </c>
      <c r="C17" s="3">
        <v>543705000</v>
      </c>
      <c r="D17" s="4">
        <v>1.9647616137745409</v>
      </c>
      <c r="F17" s="3" t="s">
        <v>81</v>
      </c>
      <c r="G17" s="8">
        <v>45542</v>
      </c>
      <c r="H17" s="8">
        <v>543705000</v>
      </c>
    </row>
    <row r="18" spans="1:8" x14ac:dyDescent="0.3">
      <c r="A18" s="3" t="s">
        <v>44</v>
      </c>
      <c r="B18" s="3">
        <v>15147</v>
      </c>
      <c r="C18" s="3">
        <v>260026000</v>
      </c>
      <c r="D18" s="4">
        <v>1.9941444694496466</v>
      </c>
      <c r="F18" s="3" t="s">
        <v>44</v>
      </c>
      <c r="G18" s="8">
        <v>15147</v>
      </c>
      <c r="H18" s="8">
        <v>260026000</v>
      </c>
    </row>
    <row r="19" spans="1:8" x14ac:dyDescent="0.3">
      <c r="A19" s="3" t="s">
        <v>82</v>
      </c>
      <c r="B19" s="3">
        <v>10787</v>
      </c>
      <c r="C19" s="3">
        <v>259381000</v>
      </c>
      <c r="D19" s="4">
        <v>2.0006347450523809</v>
      </c>
      <c r="F19" s="3" t="s">
        <v>82</v>
      </c>
      <c r="G19" s="8">
        <v>10787</v>
      </c>
      <c r="H19" s="8">
        <v>259381000</v>
      </c>
    </row>
    <row r="20" spans="1:8" x14ac:dyDescent="0.3">
      <c r="A20" s="3" t="s">
        <v>45</v>
      </c>
      <c r="B20" s="3">
        <v>6295</v>
      </c>
      <c r="C20" s="3">
        <v>251388000</v>
      </c>
      <c r="D20" s="4">
        <v>2.0216852879262044</v>
      </c>
      <c r="F20" s="3" t="s">
        <v>45</v>
      </c>
      <c r="G20" s="8">
        <v>6295</v>
      </c>
      <c r="H20" s="8">
        <v>251388000</v>
      </c>
    </row>
    <row r="21" spans="1:8" x14ac:dyDescent="0.3">
      <c r="A21" s="3" t="s">
        <v>46</v>
      </c>
      <c r="B21" s="3">
        <v>1351</v>
      </c>
      <c r="C21" s="3">
        <v>102294000</v>
      </c>
      <c r="D21" s="4">
        <v>2.0664273890628451</v>
      </c>
      <c r="F21" s="3" t="s">
        <v>46</v>
      </c>
      <c r="G21" s="8">
        <v>1351</v>
      </c>
      <c r="H21" s="8">
        <v>102294000</v>
      </c>
    </row>
    <row r="22" spans="1:8" x14ac:dyDescent="0.3">
      <c r="A22" s="3" t="s">
        <v>47</v>
      </c>
      <c r="B22" s="3">
        <v>517</v>
      </c>
      <c r="C22" s="3">
        <v>67846000</v>
      </c>
      <c r="D22" s="4">
        <v>2.1586996229954472</v>
      </c>
      <c r="F22" s="3" t="s">
        <v>47</v>
      </c>
      <c r="G22" s="8">
        <v>517</v>
      </c>
      <c r="H22" s="8">
        <v>67846000</v>
      </c>
    </row>
    <row r="23" spans="1:8" x14ac:dyDescent="0.3">
      <c r="A23" s="3" t="s">
        <v>49</v>
      </c>
      <c r="B23" s="3">
        <v>104</v>
      </c>
      <c r="C23" s="3">
        <v>25313000</v>
      </c>
      <c r="D23" s="4">
        <v>2.2132831182275083</v>
      </c>
      <c r="F23" s="3" t="s">
        <v>49</v>
      </c>
      <c r="G23" s="8">
        <v>104</v>
      </c>
      <c r="H23" s="8">
        <v>25313000</v>
      </c>
    </row>
    <row r="24" spans="1:8" x14ac:dyDescent="0.3">
      <c r="A24" s="3" t="s">
        <v>83</v>
      </c>
      <c r="B24" s="3">
        <v>52</v>
      </c>
      <c r="C24" s="3">
        <v>20294000</v>
      </c>
      <c r="D24" s="4">
        <v>2.2517601473209323</v>
      </c>
      <c r="F24" s="3" t="s">
        <v>83</v>
      </c>
      <c r="G24" s="8">
        <v>52</v>
      </c>
      <c r="H24" s="8">
        <v>20294000</v>
      </c>
    </row>
    <row r="25" spans="1:8" x14ac:dyDescent="0.3">
      <c r="A25" s="3" t="s">
        <v>84</v>
      </c>
      <c r="B25" s="3">
        <v>37</v>
      </c>
      <c r="C25" s="3">
        <v>39830000</v>
      </c>
      <c r="D25" s="4">
        <v>2.152972972972973</v>
      </c>
      <c r="F25" s="3" t="s">
        <v>84</v>
      </c>
      <c r="G25" s="8">
        <v>37</v>
      </c>
      <c r="H25" s="8">
        <v>39830000</v>
      </c>
    </row>
    <row r="26" spans="1:8" x14ac:dyDescent="0.3">
      <c r="A26" s="1" t="s">
        <v>0</v>
      </c>
      <c r="B26" s="1" t="s">
        <v>8</v>
      </c>
      <c r="C26" s="1" t="s">
        <v>9</v>
      </c>
      <c r="D26" s="2" t="s">
        <v>3</v>
      </c>
      <c r="G26" s="7"/>
      <c r="H26" s="7"/>
    </row>
    <row r="27" spans="1:8" x14ac:dyDescent="0.3">
      <c r="A27" s="3" t="s">
        <v>65</v>
      </c>
      <c r="B27" s="3">
        <v>771809</v>
      </c>
      <c r="C27" s="3">
        <v>6232663000</v>
      </c>
      <c r="D27" s="4">
        <v>2.0309206218094471</v>
      </c>
      <c r="F27" s="3" t="s">
        <v>65</v>
      </c>
      <c r="G27" s="8">
        <v>771809</v>
      </c>
      <c r="H27" s="8">
        <v>6232663000</v>
      </c>
    </row>
    <row r="28" spans="1:8" x14ac:dyDescent="0.3">
      <c r="A28" s="3" t="s">
        <v>81</v>
      </c>
      <c r="B28" s="3">
        <v>449454</v>
      </c>
      <c r="C28" s="3">
        <v>5418369000</v>
      </c>
      <c r="D28" s="4">
        <v>1.8356686946015459</v>
      </c>
      <c r="F28" s="3" t="s">
        <v>81</v>
      </c>
      <c r="G28" s="8">
        <v>449454</v>
      </c>
      <c r="H28" s="8">
        <v>5418369000</v>
      </c>
    </row>
    <row r="29" spans="1:8" x14ac:dyDescent="0.3">
      <c r="A29" s="3" t="s">
        <v>44</v>
      </c>
      <c r="B29" s="3">
        <v>154473</v>
      </c>
      <c r="C29" s="3">
        <v>2645934000</v>
      </c>
      <c r="D29" s="4">
        <v>1.8133651021390149</v>
      </c>
      <c r="F29" s="3" t="s">
        <v>44</v>
      </c>
      <c r="G29" s="8">
        <v>154473</v>
      </c>
      <c r="H29" s="8">
        <v>2645934000</v>
      </c>
    </row>
    <row r="30" spans="1:8" x14ac:dyDescent="0.3">
      <c r="A30" s="3" t="s">
        <v>82</v>
      </c>
      <c r="B30" s="3">
        <v>98667</v>
      </c>
      <c r="C30" s="3">
        <v>2360724000</v>
      </c>
      <c r="D30" s="4">
        <v>1.8274883529286188</v>
      </c>
      <c r="F30" s="3" t="s">
        <v>82</v>
      </c>
      <c r="G30" s="8">
        <v>98667</v>
      </c>
      <c r="H30" s="8">
        <v>2360724000</v>
      </c>
    </row>
    <row r="31" spans="1:8" x14ac:dyDescent="0.3">
      <c r="A31" s="3" t="s">
        <v>45</v>
      </c>
      <c r="B31" s="3">
        <v>53208</v>
      </c>
      <c r="C31" s="3">
        <v>2113919000</v>
      </c>
      <c r="D31" s="4">
        <v>1.8294131726272069</v>
      </c>
      <c r="F31" s="3" t="s">
        <v>45</v>
      </c>
      <c r="G31" s="8">
        <v>53208</v>
      </c>
      <c r="H31" s="8">
        <v>2113919000</v>
      </c>
    </row>
    <row r="32" spans="1:8" x14ac:dyDescent="0.3">
      <c r="A32" s="3" t="s">
        <v>46</v>
      </c>
      <c r="B32" s="3">
        <v>10020</v>
      </c>
      <c r="C32" s="3">
        <v>747005000</v>
      </c>
      <c r="D32" s="4">
        <v>1.8218582700649166</v>
      </c>
      <c r="F32" s="3" t="s">
        <v>46</v>
      </c>
      <c r="G32" s="8">
        <v>10020</v>
      </c>
      <c r="H32" s="8">
        <v>747005000</v>
      </c>
    </row>
    <row r="33" spans="1:8" x14ac:dyDescent="0.3">
      <c r="A33" s="3" t="s">
        <v>47</v>
      </c>
      <c r="B33" s="3">
        <v>3754</v>
      </c>
      <c r="C33" s="3">
        <v>494753000</v>
      </c>
      <c r="D33" s="4">
        <v>1.8174528421196543</v>
      </c>
      <c r="F33" s="3" t="s">
        <v>47</v>
      </c>
      <c r="G33" s="8">
        <v>3754</v>
      </c>
      <c r="H33" s="8">
        <v>494753000</v>
      </c>
    </row>
    <row r="34" spans="1:8" x14ac:dyDescent="0.3">
      <c r="A34" s="3" t="s">
        <v>49</v>
      </c>
      <c r="B34" s="3">
        <v>614</v>
      </c>
      <c r="C34" s="3">
        <v>147212000</v>
      </c>
      <c r="D34" s="4">
        <v>1.7960833273378904</v>
      </c>
      <c r="F34" s="3" t="s">
        <v>49</v>
      </c>
      <c r="G34" s="8">
        <v>614</v>
      </c>
      <c r="H34" s="8">
        <v>147212000</v>
      </c>
    </row>
    <row r="35" spans="1:8" x14ac:dyDescent="0.3">
      <c r="A35" s="3" t="s">
        <v>83</v>
      </c>
      <c r="B35" s="3">
        <v>283</v>
      </c>
      <c r="C35" s="3">
        <v>103875000</v>
      </c>
      <c r="D35" s="4">
        <v>1.7493698291321065</v>
      </c>
      <c r="F35" s="3" t="s">
        <v>83</v>
      </c>
      <c r="G35" s="8">
        <v>283</v>
      </c>
      <c r="H35" s="8">
        <v>103875000</v>
      </c>
    </row>
    <row r="36" spans="1:8" x14ac:dyDescent="0.3">
      <c r="A36" s="3" t="s">
        <v>84</v>
      </c>
      <c r="B36" s="3">
        <v>160</v>
      </c>
      <c r="C36" s="3">
        <v>128624000</v>
      </c>
      <c r="D36" s="4">
        <v>1.6077999999999999</v>
      </c>
      <c r="F36" s="3" t="s">
        <v>84</v>
      </c>
      <c r="G36" s="8">
        <v>160</v>
      </c>
      <c r="H36" s="8">
        <v>128624000</v>
      </c>
    </row>
    <row r="37" spans="1:8" x14ac:dyDescent="0.3">
      <c r="A37" s="1" t="s">
        <v>0</v>
      </c>
      <c r="B37" s="1" t="s">
        <v>10</v>
      </c>
      <c r="C37" s="1" t="s">
        <v>11</v>
      </c>
      <c r="D37" s="2" t="s">
        <v>3</v>
      </c>
      <c r="G37" s="7"/>
      <c r="H37" s="7"/>
    </row>
    <row r="38" spans="1:8" x14ac:dyDescent="0.3">
      <c r="A38" s="3" t="s">
        <v>65</v>
      </c>
      <c r="B38" s="3">
        <v>18417</v>
      </c>
      <c r="C38" s="3">
        <v>145257000</v>
      </c>
      <c r="D38" s="4">
        <v>1.7085816474248363</v>
      </c>
      <c r="F38" s="3" t="s">
        <v>65</v>
      </c>
      <c r="G38" s="8">
        <v>18417</v>
      </c>
      <c r="H38" s="8">
        <v>145257000</v>
      </c>
    </row>
    <row r="39" spans="1:8" x14ac:dyDescent="0.3">
      <c r="A39" s="3" t="s">
        <v>81</v>
      </c>
      <c r="B39" s="3">
        <v>5848</v>
      </c>
      <c r="C39" s="3">
        <v>69507000</v>
      </c>
      <c r="D39" s="4">
        <v>1.7515939310259447</v>
      </c>
      <c r="F39" s="3" t="s">
        <v>81</v>
      </c>
      <c r="G39" s="8">
        <v>5848</v>
      </c>
      <c r="H39" s="8">
        <v>69507000</v>
      </c>
    </row>
    <row r="40" spans="1:8" x14ac:dyDescent="0.3">
      <c r="A40" s="3" t="s">
        <v>44</v>
      </c>
      <c r="B40" s="3">
        <v>1679</v>
      </c>
      <c r="C40" s="3">
        <v>28905000</v>
      </c>
      <c r="D40" s="4">
        <v>1.8062977349980136</v>
      </c>
      <c r="F40" s="3" t="s">
        <v>44</v>
      </c>
      <c r="G40" s="8">
        <v>1679</v>
      </c>
      <c r="H40" s="8">
        <v>28905000</v>
      </c>
    </row>
    <row r="41" spans="1:8" x14ac:dyDescent="0.3">
      <c r="A41" s="3" t="s">
        <v>82</v>
      </c>
      <c r="B41" s="3">
        <v>1054</v>
      </c>
      <c r="C41" s="3">
        <v>25309000</v>
      </c>
      <c r="D41" s="4">
        <v>1.8243845855478142</v>
      </c>
      <c r="F41" s="3" t="s">
        <v>82</v>
      </c>
      <c r="G41" s="8">
        <v>1054</v>
      </c>
      <c r="H41" s="8">
        <v>25309000</v>
      </c>
    </row>
    <row r="42" spans="1:8" x14ac:dyDescent="0.3">
      <c r="A42" s="3" t="s">
        <v>45</v>
      </c>
      <c r="B42" s="3">
        <v>565</v>
      </c>
      <c r="C42" s="3">
        <v>22415000</v>
      </c>
      <c r="D42" s="4">
        <v>1.8301591777099941</v>
      </c>
      <c r="F42" s="3" t="s">
        <v>45</v>
      </c>
      <c r="G42" s="8">
        <v>565</v>
      </c>
      <c r="H42" s="8">
        <v>22415000</v>
      </c>
    </row>
    <row r="43" spans="1:8" x14ac:dyDescent="0.3">
      <c r="A43" s="3" t="s">
        <v>46</v>
      </c>
      <c r="B43" s="3">
        <v>97</v>
      </c>
      <c r="C43" s="3">
        <v>7384000</v>
      </c>
      <c r="D43" s="4">
        <v>1.8724657001610843</v>
      </c>
      <c r="F43" s="3" t="s">
        <v>46</v>
      </c>
      <c r="G43" s="8">
        <v>97</v>
      </c>
      <c r="H43" s="8">
        <v>7384000</v>
      </c>
    </row>
    <row r="44" spans="1:8" x14ac:dyDescent="0.3">
      <c r="A44" s="3" t="s">
        <v>47</v>
      </c>
      <c r="B44" s="3">
        <v>41</v>
      </c>
      <c r="C44" s="3">
        <v>5420000</v>
      </c>
      <c r="D44" s="4">
        <v>1.7868024518302887</v>
      </c>
      <c r="F44" s="3" t="s">
        <v>47</v>
      </c>
      <c r="G44" s="8">
        <v>41</v>
      </c>
      <c r="H44" s="8">
        <v>5420000</v>
      </c>
    </row>
    <row r="45" spans="1:8" x14ac:dyDescent="0.3">
      <c r="A45" s="3" t="s">
        <v>49</v>
      </c>
      <c r="B45" s="3">
        <v>6</v>
      </c>
      <c r="C45" s="3">
        <v>1407000</v>
      </c>
      <c r="D45" s="4">
        <v>1.687832275052914</v>
      </c>
      <c r="F45" s="3" t="s">
        <v>49</v>
      </c>
      <c r="G45" s="8">
        <v>6</v>
      </c>
      <c r="H45" s="8">
        <v>1407000</v>
      </c>
    </row>
    <row r="46" spans="1:8" x14ac:dyDescent="0.3">
      <c r="A46" s="3" t="s">
        <v>83</v>
      </c>
      <c r="B46" s="3">
        <v>5</v>
      </c>
      <c r="C46" s="3">
        <v>1765000</v>
      </c>
      <c r="D46" s="4">
        <v>1.4688399275579704</v>
      </c>
      <c r="F46" s="3" t="s">
        <v>83</v>
      </c>
      <c r="G46" s="8">
        <v>5</v>
      </c>
      <c r="H46" s="8">
        <v>1765000</v>
      </c>
    </row>
    <row r="47" spans="1:8" x14ac:dyDescent="0.3">
      <c r="A47" s="3" t="s">
        <v>84</v>
      </c>
      <c r="B47" s="3">
        <v>1</v>
      </c>
      <c r="C47" s="3">
        <v>879000</v>
      </c>
      <c r="D47" s="4">
        <v>1.758</v>
      </c>
      <c r="F47" s="3" t="s">
        <v>84</v>
      </c>
      <c r="G47" s="8">
        <v>1</v>
      </c>
      <c r="H47" s="8">
        <v>879000</v>
      </c>
    </row>
    <row r="48" spans="1:8" x14ac:dyDescent="0.3">
      <c r="A48" s="1" t="s">
        <v>0</v>
      </c>
      <c r="B48" s="1" t="s">
        <v>12</v>
      </c>
      <c r="C48" s="1" t="s">
        <v>13</v>
      </c>
      <c r="D48" s="2" t="s">
        <v>3</v>
      </c>
      <c r="G48" s="7"/>
      <c r="H48" s="7"/>
    </row>
    <row r="49" spans="1:9" x14ac:dyDescent="0.3">
      <c r="A49" s="3" t="s">
        <v>65</v>
      </c>
      <c r="B49" s="3">
        <v>387606</v>
      </c>
      <c r="C49" s="3">
        <v>3318445000</v>
      </c>
      <c r="D49" s="4">
        <v>2.1416358543732508</v>
      </c>
      <c r="F49" s="3" t="s">
        <v>65</v>
      </c>
      <c r="G49" s="8">
        <v>387606</v>
      </c>
      <c r="H49" s="8">
        <v>3318445000</v>
      </c>
    </row>
    <row r="50" spans="1:9" x14ac:dyDescent="0.3">
      <c r="A50" s="3" t="s">
        <v>81</v>
      </c>
      <c r="B50" s="3">
        <v>351500</v>
      </c>
      <c r="C50" s="3">
        <v>4239974000</v>
      </c>
      <c r="D50" s="4">
        <v>1.7475948588115451</v>
      </c>
      <c r="F50" s="3" t="s">
        <v>81</v>
      </c>
      <c r="G50" s="8">
        <v>351500</v>
      </c>
      <c r="H50" s="8">
        <v>4239974000</v>
      </c>
    </row>
    <row r="51" spans="1:9" x14ac:dyDescent="0.3">
      <c r="A51" s="3" t="s">
        <v>44</v>
      </c>
      <c r="B51" s="3">
        <v>120181</v>
      </c>
      <c r="C51" s="3">
        <v>2057908000</v>
      </c>
      <c r="D51" s="4">
        <v>1.7048985187701939</v>
      </c>
      <c r="F51" s="3" t="s">
        <v>44</v>
      </c>
      <c r="G51" s="8">
        <v>120181</v>
      </c>
      <c r="H51" s="8">
        <v>2057908000</v>
      </c>
    </row>
    <row r="52" spans="1:9" x14ac:dyDescent="0.3">
      <c r="A52" s="3" t="s">
        <v>82</v>
      </c>
      <c r="B52" s="3">
        <v>71814</v>
      </c>
      <c r="C52" s="3">
        <v>1714177000</v>
      </c>
      <c r="D52" s="4">
        <v>1.7188835024077191</v>
      </c>
      <c r="F52" s="3" t="s">
        <v>82</v>
      </c>
      <c r="G52" s="8">
        <v>71814</v>
      </c>
      <c r="H52" s="8">
        <v>1714177000</v>
      </c>
    </row>
    <row r="53" spans="1:9" x14ac:dyDescent="0.3">
      <c r="A53" s="3" t="s">
        <v>45</v>
      </c>
      <c r="B53" s="3">
        <v>35211</v>
      </c>
      <c r="C53" s="3">
        <v>1392550000</v>
      </c>
      <c r="D53" s="4">
        <v>1.7216270200400252</v>
      </c>
      <c r="F53" s="3" t="s">
        <v>45</v>
      </c>
      <c r="G53" s="8">
        <v>35211</v>
      </c>
      <c r="H53" s="8">
        <v>1392550000</v>
      </c>
    </row>
    <row r="54" spans="1:9" x14ac:dyDescent="0.3">
      <c r="A54" s="3" t="s">
        <v>46</v>
      </c>
      <c r="B54" s="3">
        <v>6094</v>
      </c>
      <c r="C54" s="3">
        <v>452819000</v>
      </c>
      <c r="D54" s="4">
        <v>1.6922274129727746</v>
      </c>
      <c r="F54" s="3" t="s">
        <v>46</v>
      </c>
      <c r="G54" s="8">
        <v>6094</v>
      </c>
      <c r="H54" s="8">
        <v>452819000</v>
      </c>
    </row>
    <row r="55" spans="1:9" x14ac:dyDescent="0.3">
      <c r="A55" s="3" t="s">
        <v>47</v>
      </c>
      <c r="B55" s="3">
        <v>2017</v>
      </c>
      <c r="C55" s="3">
        <v>264147000</v>
      </c>
      <c r="D55" s="4">
        <v>1.6905304182879801</v>
      </c>
      <c r="F55" s="3" t="s">
        <v>47</v>
      </c>
      <c r="G55" s="8">
        <v>2017</v>
      </c>
      <c r="H55" s="8">
        <v>264147000</v>
      </c>
    </row>
    <row r="56" spans="1:9" x14ac:dyDescent="0.3">
      <c r="A56" s="3" t="s">
        <v>49</v>
      </c>
      <c r="B56" s="3">
        <v>265</v>
      </c>
      <c r="C56" s="3">
        <v>63345000</v>
      </c>
      <c r="D56" s="4">
        <v>1.7148011377711658</v>
      </c>
      <c r="F56" s="3" t="s">
        <v>49</v>
      </c>
      <c r="G56" s="8">
        <v>265</v>
      </c>
      <c r="H56" s="8">
        <v>63345000</v>
      </c>
    </row>
    <row r="57" spans="1:9" x14ac:dyDescent="0.3">
      <c r="A57" s="3" t="s">
        <v>83</v>
      </c>
      <c r="B57" s="3">
        <v>125</v>
      </c>
      <c r="C57" s="3">
        <v>45994000</v>
      </c>
      <c r="D57" s="4">
        <v>1.6619220037298192</v>
      </c>
      <c r="F57" s="3" t="s">
        <v>83</v>
      </c>
      <c r="G57" s="8">
        <v>125</v>
      </c>
      <c r="H57" s="8">
        <v>45994000</v>
      </c>
    </row>
    <row r="58" spans="1:9" x14ac:dyDescent="0.3">
      <c r="A58" s="3" t="s">
        <v>84</v>
      </c>
      <c r="B58" s="3">
        <v>52</v>
      </c>
      <c r="C58" s="3">
        <v>42257000</v>
      </c>
      <c r="D58" s="4">
        <v>1.6252692307692307</v>
      </c>
      <c r="F58" s="3" t="s">
        <v>84</v>
      </c>
      <c r="G58" s="8">
        <v>52</v>
      </c>
      <c r="H58" s="8">
        <v>42257000</v>
      </c>
    </row>
    <row r="59" spans="1:9" x14ac:dyDescent="0.3">
      <c r="A59" s="1" t="s">
        <v>0</v>
      </c>
      <c r="B59" s="1" t="s">
        <v>14</v>
      </c>
      <c r="C59" s="1" t="s">
        <v>15</v>
      </c>
      <c r="D59" s="2" t="s">
        <v>3</v>
      </c>
      <c r="E59">
        <v>7600</v>
      </c>
      <c r="G59" s="7"/>
      <c r="H59" s="7"/>
    </row>
    <row r="60" spans="1:9" x14ac:dyDescent="0.3">
      <c r="A60" s="3" t="s">
        <v>85</v>
      </c>
      <c r="B60" s="3"/>
      <c r="C60" s="3"/>
      <c r="D60" s="4"/>
      <c r="F60" s="3" t="s">
        <v>65</v>
      </c>
      <c r="G60" s="7">
        <v>254903.5998691323</v>
      </c>
      <c r="H60" s="7">
        <v>2182328386.2162166</v>
      </c>
    </row>
    <row r="61" spans="1:9" x14ac:dyDescent="0.3">
      <c r="A61" s="3" t="s">
        <v>81</v>
      </c>
      <c r="B61" s="3">
        <v>231159</v>
      </c>
      <c r="C61" s="3">
        <v>2795771000</v>
      </c>
      <c r="D61" s="4">
        <v>1.9163180565098998</v>
      </c>
      <c r="F61" s="3" t="s">
        <v>81</v>
      </c>
      <c r="G61" s="8">
        <v>231159</v>
      </c>
      <c r="H61" s="8">
        <v>2795771000</v>
      </c>
      <c r="I61" s="4"/>
    </row>
    <row r="62" spans="1:9" x14ac:dyDescent="0.3">
      <c r="A62" s="3" t="s">
        <v>44</v>
      </c>
      <c r="B62" s="3">
        <v>90612</v>
      </c>
      <c r="C62" s="3">
        <v>1556135000</v>
      </c>
      <c r="D62" s="4">
        <v>1.8202779251812289</v>
      </c>
      <c r="F62" s="3" t="s">
        <v>44</v>
      </c>
      <c r="G62" s="8">
        <v>90612</v>
      </c>
      <c r="H62" s="8">
        <v>1556135000</v>
      </c>
      <c r="I62" s="4"/>
    </row>
    <row r="63" spans="1:9" x14ac:dyDescent="0.3">
      <c r="A63" s="3" t="s">
        <v>82</v>
      </c>
      <c r="B63" s="3">
        <v>64405</v>
      </c>
      <c r="C63" s="3">
        <v>1545900000</v>
      </c>
      <c r="D63" s="4">
        <v>1.7807162925562927</v>
      </c>
      <c r="F63" s="3" t="s">
        <v>82</v>
      </c>
      <c r="G63" s="8">
        <v>64405</v>
      </c>
      <c r="H63" s="8">
        <v>1545900000</v>
      </c>
      <c r="I63" s="4"/>
    </row>
    <row r="64" spans="1:9" x14ac:dyDescent="0.3">
      <c r="A64" s="3" t="s">
        <v>45</v>
      </c>
      <c r="B64" s="3">
        <v>36872</v>
      </c>
      <c r="C64" s="3">
        <v>1469979000</v>
      </c>
      <c r="D64" s="4">
        <v>1.7268562878521687</v>
      </c>
      <c r="F64" s="3" t="s">
        <v>45</v>
      </c>
      <c r="G64" s="8">
        <v>36872</v>
      </c>
      <c r="H64" s="8">
        <v>1469979000</v>
      </c>
      <c r="I64" s="4"/>
    </row>
    <row r="65" spans="1:9" x14ac:dyDescent="0.3">
      <c r="A65" s="3" t="s">
        <v>46</v>
      </c>
      <c r="B65" s="3">
        <v>6866</v>
      </c>
      <c r="C65" s="3">
        <v>510962000</v>
      </c>
      <c r="D65" s="4">
        <v>1.6460667292562445</v>
      </c>
      <c r="F65" s="3" t="s">
        <v>46</v>
      </c>
      <c r="G65" s="8">
        <v>6866</v>
      </c>
      <c r="H65" s="8">
        <v>510962000</v>
      </c>
      <c r="I65" s="4"/>
    </row>
    <row r="66" spans="1:9" x14ac:dyDescent="0.3">
      <c r="A66" s="3" t="s">
        <v>47</v>
      </c>
      <c r="B66" s="3">
        <v>2089</v>
      </c>
      <c r="C66" s="3">
        <v>269814000</v>
      </c>
      <c r="D66" s="4">
        <v>1.6508618765403396</v>
      </c>
      <c r="F66" s="3" t="s">
        <v>47</v>
      </c>
      <c r="G66" s="8">
        <v>2089</v>
      </c>
      <c r="H66" s="8">
        <v>269814000</v>
      </c>
      <c r="I66" s="4"/>
    </row>
    <row r="67" spans="1:9" x14ac:dyDescent="0.3">
      <c r="A67" s="3" t="s">
        <v>49</v>
      </c>
      <c r="B67" s="3">
        <v>274</v>
      </c>
      <c r="C67" s="3">
        <v>66049000</v>
      </c>
      <c r="D67" s="4">
        <v>1.6924673396815146</v>
      </c>
      <c r="F67" s="3" t="s">
        <v>49</v>
      </c>
      <c r="G67" s="8">
        <v>274</v>
      </c>
      <c r="H67" s="8">
        <v>66049000</v>
      </c>
      <c r="I67" s="4"/>
    </row>
    <row r="68" spans="1:9" x14ac:dyDescent="0.3">
      <c r="A68" s="3" t="s">
        <v>83</v>
      </c>
      <c r="B68" s="3">
        <v>118</v>
      </c>
      <c r="C68" s="3">
        <v>44464000</v>
      </c>
      <c r="D68" s="4">
        <v>1.6881198299679319</v>
      </c>
      <c r="F68" s="3" t="s">
        <v>83</v>
      </c>
      <c r="G68" s="8">
        <v>118</v>
      </c>
      <c r="H68" s="8">
        <v>44464000</v>
      </c>
      <c r="I68" s="4"/>
    </row>
    <row r="69" spans="1:9" x14ac:dyDescent="0.3">
      <c r="A69" s="3" t="s">
        <v>84</v>
      </c>
      <c r="B69" s="3">
        <v>41</v>
      </c>
      <c r="C69" s="3">
        <v>36062000</v>
      </c>
      <c r="D69" s="4">
        <v>1.7591219512195122</v>
      </c>
      <c r="F69" s="3" t="s">
        <v>84</v>
      </c>
      <c r="G69" s="8">
        <v>41</v>
      </c>
      <c r="H69" s="8">
        <v>36062000</v>
      </c>
      <c r="I69" s="4"/>
    </row>
    <row r="70" spans="1:9" x14ac:dyDescent="0.3">
      <c r="A70" s="1" t="s">
        <v>0</v>
      </c>
      <c r="B70" s="1" t="s">
        <v>16</v>
      </c>
      <c r="C70" s="1" t="s">
        <v>17</v>
      </c>
      <c r="D70" s="2" t="s">
        <v>3</v>
      </c>
      <c r="E70">
        <v>8750</v>
      </c>
      <c r="G70" s="7"/>
      <c r="H70" s="7"/>
    </row>
    <row r="71" spans="1:9" x14ac:dyDescent="0.3">
      <c r="A71" s="3" t="s">
        <v>86</v>
      </c>
      <c r="B71" s="3"/>
      <c r="C71" s="3"/>
      <c r="D71" s="4"/>
      <c r="F71" s="3" t="s">
        <v>65</v>
      </c>
      <c r="G71" s="7">
        <v>95327.918884779516</v>
      </c>
      <c r="H71" s="7">
        <v>816139212.97297311</v>
      </c>
    </row>
    <row r="72" spans="1:9" x14ac:dyDescent="0.3">
      <c r="A72" s="3" t="s">
        <v>81</v>
      </c>
      <c r="B72" s="3">
        <v>86448</v>
      </c>
      <c r="C72" s="3">
        <v>1070112000</v>
      </c>
      <c r="D72" s="4">
        <v>2.170040914574789</v>
      </c>
      <c r="F72" s="3" t="s">
        <v>81</v>
      </c>
      <c r="G72" s="8">
        <v>86448</v>
      </c>
      <c r="H72" s="8">
        <v>1070112000</v>
      </c>
    </row>
    <row r="73" spans="1:9" x14ac:dyDescent="0.3">
      <c r="A73" s="3" t="s">
        <v>44</v>
      </c>
      <c r="B73" s="3">
        <v>41422</v>
      </c>
      <c r="C73" s="3">
        <v>713264000</v>
      </c>
      <c r="D73" s="4">
        <v>1.9701319949317881</v>
      </c>
      <c r="F73" s="3" t="s">
        <v>44</v>
      </c>
      <c r="G73" s="8">
        <v>41422</v>
      </c>
      <c r="H73" s="8">
        <v>713264000</v>
      </c>
    </row>
    <row r="74" spans="1:9" x14ac:dyDescent="0.3">
      <c r="A74" s="3" t="s">
        <v>82</v>
      </c>
      <c r="B74" s="3">
        <v>33092</v>
      </c>
      <c r="C74" s="3">
        <v>797371000</v>
      </c>
      <c r="D74" s="4">
        <v>1.8937650469472311</v>
      </c>
      <c r="F74" s="3" t="s">
        <v>82</v>
      </c>
      <c r="G74" s="8">
        <v>33092</v>
      </c>
      <c r="H74" s="8">
        <v>797371000</v>
      </c>
    </row>
    <row r="75" spans="1:9" x14ac:dyDescent="0.3">
      <c r="A75" s="3" t="s">
        <v>45</v>
      </c>
      <c r="B75" s="3">
        <v>21968</v>
      </c>
      <c r="C75" s="3">
        <v>882085000</v>
      </c>
      <c r="D75" s="4">
        <v>1.7987510351712772</v>
      </c>
      <c r="F75" s="3" t="s">
        <v>45</v>
      </c>
      <c r="G75" s="8">
        <v>21968</v>
      </c>
      <c r="H75" s="8">
        <v>882085000</v>
      </c>
    </row>
    <row r="76" spans="1:9" x14ac:dyDescent="0.3">
      <c r="A76" s="3" t="s">
        <v>46</v>
      </c>
      <c r="B76" s="3">
        <v>4585</v>
      </c>
      <c r="C76" s="3">
        <v>342568000</v>
      </c>
      <c r="D76" s="4">
        <v>1.6882145278684986</v>
      </c>
      <c r="F76" s="3" t="s">
        <v>46</v>
      </c>
      <c r="G76" s="8">
        <v>4585</v>
      </c>
      <c r="H76" s="8">
        <v>342568000</v>
      </c>
    </row>
    <row r="77" spans="1:9" x14ac:dyDescent="0.3">
      <c r="A77" s="3" t="s">
        <v>47</v>
      </c>
      <c r="B77" s="3">
        <v>1488</v>
      </c>
      <c r="C77" s="3">
        <v>193999000</v>
      </c>
      <c r="D77" s="4">
        <v>1.6781627892857194</v>
      </c>
      <c r="F77" s="3" t="s">
        <v>47</v>
      </c>
      <c r="G77" s="8">
        <v>1488</v>
      </c>
      <c r="H77" s="8">
        <v>193999000</v>
      </c>
    </row>
    <row r="78" spans="1:9" x14ac:dyDescent="0.3">
      <c r="A78" s="3" t="s">
        <v>49</v>
      </c>
      <c r="B78" s="3">
        <v>220</v>
      </c>
      <c r="C78" s="3">
        <v>52722000</v>
      </c>
      <c r="D78" s="4">
        <v>1.6468596860012072</v>
      </c>
      <c r="F78" s="3" t="s">
        <v>49</v>
      </c>
      <c r="G78" s="8">
        <v>220</v>
      </c>
      <c r="H78" s="8">
        <v>52722000</v>
      </c>
    </row>
    <row r="79" spans="1:9" x14ac:dyDescent="0.3">
      <c r="A79" s="3" t="s">
        <v>83</v>
      </c>
      <c r="B79" s="3">
        <v>92</v>
      </c>
      <c r="C79" s="3">
        <v>34602000</v>
      </c>
      <c r="D79" s="4">
        <v>1.6243991866937768</v>
      </c>
      <c r="F79" s="3" t="s">
        <v>83</v>
      </c>
      <c r="G79" s="8">
        <v>92</v>
      </c>
      <c r="H79" s="8">
        <v>34602000</v>
      </c>
    </row>
    <row r="80" spans="1:9" x14ac:dyDescent="0.3">
      <c r="A80" s="3" t="s">
        <v>84</v>
      </c>
      <c r="B80" s="3">
        <v>33</v>
      </c>
      <c r="C80" s="3">
        <v>26315000</v>
      </c>
      <c r="D80" s="4">
        <v>1.594848484848485</v>
      </c>
      <c r="F80" s="3" t="s">
        <v>84</v>
      </c>
      <c r="G80" s="8">
        <v>33</v>
      </c>
      <c r="H80" s="8">
        <v>26315000</v>
      </c>
    </row>
    <row r="81" spans="1:8" x14ac:dyDescent="0.3">
      <c r="A81" s="1" t="s">
        <v>0</v>
      </c>
      <c r="B81" s="1" t="s">
        <v>18</v>
      </c>
      <c r="C81" s="1" t="s">
        <v>19</v>
      </c>
      <c r="D81" s="2" t="s">
        <v>3</v>
      </c>
      <c r="E81">
        <v>9900</v>
      </c>
      <c r="G81" s="7"/>
      <c r="H81" s="7"/>
    </row>
    <row r="82" spans="1:8" x14ac:dyDescent="0.3">
      <c r="A82" s="3" t="s">
        <v>87</v>
      </c>
      <c r="B82" s="3"/>
      <c r="C82" s="3"/>
      <c r="D82" s="4"/>
      <c r="F82" s="3" t="s">
        <v>65</v>
      </c>
      <c r="G82" s="7">
        <v>25424.307072546231</v>
      </c>
      <c r="H82" s="7">
        <v>217667334.05405408</v>
      </c>
    </row>
    <row r="83" spans="1:8" x14ac:dyDescent="0.3">
      <c r="A83" s="3" t="s">
        <v>81</v>
      </c>
      <c r="B83" s="3">
        <v>23056</v>
      </c>
      <c r="C83" s="3">
        <v>297542000</v>
      </c>
      <c r="D83" s="4">
        <v>2.5012478797984148</v>
      </c>
      <c r="F83" s="3" t="s">
        <v>81</v>
      </c>
      <c r="G83" s="8">
        <v>23056</v>
      </c>
      <c r="H83" s="8">
        <v>297542000</v>
      </c>
    </row>
    <row r="84" spans="1:8" x14ac:dyDescent="0.3">
      <c r="A84" s="3" t="s">
        <v>44</v>
      </c>
      <c r="B84" s="3">
        <v>16388</v>
      </c>
      <c r="C84" s="3">
        <v>282469000</v>
      </c>
      <c r="D84" s="4">
        <v>2.0887917751624068</v>
      </c>
      <c r="F84" s="3" t="s">
        <v>44</v>
      </c>
      <c r="G84" s="8">
        <v>16388</v>
      </c>
      <c r="H84" s="8">
        <v>282469000</v>
      </c>
    </row>
    <row r="85" spans="1:8" x14ac:dyDescent="0.3">
      <c r="A85" s="3" t="s">
        <v>82</v>
      </c>
      <c r="B85" s="3">
        <v>14129</v>
      </c>
      <c r="C85" s="3">
        <v>342227000</v>
      </c>
      <c r="D85" s="4">
        <v>1.981161363414333</v>
      </c>
      <c r="F85" s="3" t="s">
        <v>82</v>
      </c>
      <c r="G85" s="8">
        <v>14129</v>
      </c>
      <c r="H85" s="8">
        <v>342227000</v>
      </c>
    </row>
    <row r="86" spans="1:8" x14ac:dyDescent="0.3">
      <c r="A86" s="3" t="s">
        <v>45</v>
      </c>
      <c r="B86" s="3">
        <v>10337</v>
      </c>
      <c r="C86" s="3">
        <v>417491000</v>
      </c>
      <c r="D86" s="4">
        <v>1.8480386522340018</v>
      </c>
      <c r="F86" s="3" t="s">
        <v>45</v>
      </c>
      <c r="G86" s="8">
        <v>10337</v>
      </c>
      <c r="H86" s="8">
        <v>417491000</v>
      </c>
    </row>
    <row r="87" spans="1:8" x14ac:dyDescent="0.3">
      <c r="A87" s="3" t="s">
        <v>46</v>
      </c>
      <c r="B87" s="3">
        <v>2432</v>
      </c>
      <c r="C87" s="3">
        <v>182167000</v>
      </c>
      <c r="D87" s="4">
        <v>1.6790891544246358</v>
      </c>
      <c r="F87" s="3" t="s">
        <v>46</v>
      </c>
      <c r="G87" s="8">
        <v>2432</v>
      </c>
      <c r="H87" s="8">
        <v>182167000</v>
      </c>
    </row>
    <row r="88" spans="1:8" x14ac:dyDescent="0.3">
      <c r="A88" s="3" t="s">
        <v>47</v>
      </c>
      <c r="B88" s="3">
        <v>832</v>
      </c>
      <c r="C88" s="3">
        <v>107639000</v>
      </c>
      <c r="D88" s="4">
        <v>1.631951998444644</v>
      </c>
      <c r="F88" s="3" t="s">
        <v>47</v>
      </c>
      <c r="G88" s="8">
        <v>832</v>
      </c>
      <c r="H88" s="8">
        <v>107639000</v>
      </c>
    </row>
    <row r="89" spans="1:8" x14ac:dyDescent="0.3">
      <c r="A89" s="3" t="s">
        <v>49</v>
      </c>
      <c r="B89" s="3">
        <v>114</v>
      </c>
      <c r="C89" s="3">
        <v>27205000</v>
      </c>
      <c r="D89" s="4">
        <v>1.6203475540508687</v>
      </c>
      <c r="F89" s="3" t="s">
        <v>49</v>
      </c>
      <c r="G89" s="8">
        <v>114</v>
      </c>
      <c r="H89" s="8">
        <v>27205000</v>
      </c>
    </row>
    <row r="90" spans="1:8" x14ac:dyDescent="0.3">
      <c r="A90" s="3" t="s">
        <v>83</v>
      </c>
      <c r="B90" s="3">
        <v>44</v>
      </c>
      <c r="C90" s="3">
        <v>16493000</v>
      </c>
      <c r="D90" s="4">
        <v>1.6125145555257447</v>
      </c>
      <c r="F90" s="3" t="s">
        <v>83</v>
      </c>
      <c r="G90" s="8">
        <v>44</v>
      </c>
      <c r="H90" s="8">
        <v>16493000</v>
      </c>
    </row>
    <row r="91" spans="1:8" x14ac:dyDescent="0.3">
      <c r="A91" s="3" t="s">
        <v>84</v>
      </c>
      <c r="B91" s="3">
        <v>17</v>
      </c>
      <c r="C91" s="3">
        <v>13017000</v>
      </c>
      <c r="D91" s="4">
        <v>1.5314117647058825</v>
      </c>
      <c r="F91" s="3" t="s">
        <v>84</v>
      </c>
      <c r="G91" s="8">
        <v>17</v>
      </c>
      <c r="H91" s="8">
        <v>13017000</v>
      </c>
    </row>
    <row r="92" spans="1:8" x14ac:dyDescent="0.3">
      <c r="A92" s="1" t="s">
        <v>0</v>
      </c>
      <c r="B92" s="1" t="s">
        <v>20</v>
      </c>
      <c r="C92" s="1" t="s">
        <v>21</v>
      </c>
      <c r="D92" s="2" t="s">
        <v>3</v>
      </c>
      <c r="E92">
        <v>10050</v>
      </c>
      <c r="G92" s="7"/>
      <c r="H92" s="7"/>
    </row>
    <row r="93" spans="1:8" x14ac:dyDescent="0.3">
      <c r="A93" s="3" t="s">
        <v>65</v>
      </c>
      <c r="B93" s="3"/>
      <c r="C93" s="3"/>
      <c r="D93" s="4"/>
      <c r="F93" s="3" t="s">
        <v>65</v>
      </c>
      <c r="G93" s="7">
        <v>9694.6848240384061</v>
      </c>
      <c r="H93" s="7">
        <v>82999949.383926287</v>
      </c>
    </row>
    <row r="94" spans="1:8" x14ac:dyDescent="0.3">
      <c r="A94" s="3" t="s">
        <v>88</v>
      </c>
      <c r="B94" s="3"/>
      <c r="C94" s="3"/>
      <c r="D94" s="4"/>
      <c r="F94" s="3" t="s">
        <v>81</v>
      </c>
      <c r="G94" s="7">
        <v>8791.6123993165729</v>
      </c>
      <c r="H94" s="7">
        <v>113457405.29655845</v>
      </c>
    </row>
    <row r="95" spans="1:8" x14ac:dyDescent="0.3">
      <c r="A95" s="3" t="s">
        <v>44</v>
      </c>
      <c r="B95" s="3">
        <v>6249</v>
      </c>
      <c r="C95" s="3">
        <v>107594000</v>
      </c>
      <c r="D95" s="4">
        <v>2.1808385221051485</v>
      </c>
      <c r="F95" s="3" t="s">
        <v>44</v>
      </c>
      <c r="G95" s="8">
        <v>6249</v>
      </c>
      <c r="H95" s="8">
        <v>107594000</v>
      </c>
    </row>
    <row r="96" spans="1:8" x14ac:dyDescent="0.3">
      <c r="A96" s="3" t="s">
        <v>82</v>
      </c>
      <c r="B96" s="3">
        <v>5614</v>
      </c>
      <c r="C96" s="3">
        <v>135680000</v>
      </c>
      <c r="D96" s="4">
        <v>2.0444794466173319</v>
      </c>
      <c r="F96" s="3" t="s">
        <v>82</v>
      </c>
      <c r="G96" s="8">
        <v>5614</v>
      </c>
      <c r="H96" s="8">
        <v>135680000</v>
      </c>
    </row>
    <row r="97" spans="1:8" x14ac:dyDescent="0.3">
      <c r="A97" s="3" t="s">
        <v>45</v>
      </c>
      <c r="B97" s="3">
        <v>4633</v>
      </c>
      <c r="C97" s="3">
        <v>186717000</v>
      </c>
      <c r="D97" s="4">
        <v>1.8646415545335886</v>
      </c>
      <c r="F97" s="3" t="s">
        <v>45</v>
      </c>
      <c r="G97" s="8">
        <v>4633</v>
      </c>
      <c r="H97" s="8">
        <v>186717000</v>
      </c>
    </row>
    <row r="98" spans="1:8" x14ac:dyDescent="0.3">
      <c r="A98" s="3" t="s">
        <v>46</v>
      </c>
      <c r="B98" s="3">
        <v>1121</v>
      </c>
      <c r="C98" s="3">
        <v>84440000</v>
      </c>
      <c r="D98" s="4">
        <v>1.681844098519228</v>
      </c>
      <c r="F98" s="3" t="s">
        <v>46</v>
      </c>
      <c r="G98" s="8">
        <v>1121</v>
      </c>
      <c r="H98" s="8">
        <v>84440000</v>
      </c>
    </row>
    <row r="99" spans="1:8" x14ac:dyDescent="0.3">
      <c r="A99" s="3" t="s">
        <v>47</v>
      </c>
      <c r="B99" s="3">
        <v>406</v>
      </c>
      <c r="C99" s="3">
        <v>52974000</v>
      </c>
      <c r="D99" s="4">
        <v>1.5924423817780824</v>
      </c>
      <c r="F99" s="3" t="s">
        <v>47</v>
      </c>
      <c r="G99" s="8">
        <v>406</v>
      </c>
      <c r="H99" s="8">
        <v>52974000</v>
      </c>
    </row>
    <row r="100" spans="1:8" x14ac:dyDescent="0.3">
      <c r="A100" s="3" t="s">
        <v>49</v>
      </c>
      <c r="B100" s="3">
        <v>61</v>
      </c>
      <c r="C100" s="3">
        <v>14361000</v>
      </c>
      <c r="D100" s="4">
        <v>1.4756238932239434</v>
      </c>
      <c r="F100" s="3" t="s">
        <v>49</v>
      </c>
      <c r="G100" s="8">
        <v>61</v>
      </c>
      <c r="H100" s="8">
        <v>14361000</v>
      </c>
    </row>
    <row r="101" spans="1:8" x14ac:dyDescent="0.3">
      <c r="A101" s="3" t="s">
        <v>83</v>
      </c>
      <c r="B101" s="3">
        <v>19</v>
      </c>
      <c r="C101" s="3">
        <v>6857000</v>
      </c>
      <c r="D101" s="4">
        <v>1.4694176860771309</v>
      </c>
      <c r="F101" s="3" t="s">
        <v>83</v>
      </c>
      <c r="G101" s="8">
        <v>19</v>
      </c>
      <c r="H101" s="8">
        <v>6857000</v>
      </c>
    </row>
    <row r="102" spans="1:8" x14ac:dyDescent="0.3">
      <c r="A102" s="3" t="s">
        <v>84</v>
      </c>
      <c r="B102" s="3">
        <v>6</v>
      </c>
      <c r="C102" s="3">
        <v>4164000</v>
      </c>
      <c r="D102" s="4">
        <v>1.3879999999999999</v>
      </c>
      <c r="F102" s="3" t="s">
        <v>84</v>
      </c>
      <c r="G102" s="8">
        <v>6</v>
      </c>
      <c r="H102" s="8">
        <v>4164000</v>
      </c>
    </row>
    <row r="103" spans="1:8" x14ac:dyDescent="0.3">
      <c r="A103" s="1" t="s">
        <v>0</v>
      </c>
      <c r="B103" s="1" t="s">
        <v>22</v>
      </c>
      <c r="C103" s="1" t="s">
        <v>23</v>
      </c>
      <c r="D103" s="2" t="s">
        <v>3</v>
      </c>
      <c r="E103">
        <v>11200</v>
      </c>
      <c r="G103" s="7"/>
      <c r="H103" s="7"/>
    </row>
    <row r="104" spans="1:8" x14ac:dyDescent="0.3">
      <c r="A104" s="3" t="s">
        <v>65</v>
      </c>
      <c r="B104" s="3"/>
      <c r="C104" s="3"/>
      <c r="D104" s="4"/>
      <c r="F104" s="3" t="s">
        <v>65</v>
      </c>
      <c r="G104" s="7">
        <v>3864.5319085741194</v>
      </c>
      <c r="H104" s="7">
        <v>33085753.547025189</v>
      </c>
    </row>
    <row r="105" spans="1:8" x14ac:dyDescent="0.3">
      <c r="A105" s="3" t="s">
        <v>89</v>
      </c>
      <c r="B105" s="3"/>
      <c r="C105" s="3"/>
      <c r="D105" s="4"/>
      <c r="F105" s="3" t="s">
        <v>81</v>
      </c>
      <c r="G105" s="7">
        <v>3504.5457651940446</v>
      </c>
      <c r="H105" s="7">
        <v>45226819.746155724</v>
      </c>
    </row>
    <row r="106" spans="1:8" x14ac:dyDescent="0.3">
      <c r="A106" s="3" t="s">
        <v>44</v>
      </c>
      <c r="B106" s="3">
        <v>2491</v>
      </c>
      <c r="C106" s="3">
        <v>43181000</v>
      </c>
      <c r="D106" s="4">
        <v>2.2887654605192869</v>
      </c>
      <c r="F106" s="3" t="s">
        <v>44</v>
      </c>
      <c r="G106" s="8">
        <v>2491</v>
      </c>
      <c r="H106" s="8">
        <v>43181000</v>
      </c>
    </row>
    <row r="107" spans="1:8" x14ac:dyDescent="0.3">
      <c r="A107" s="3" t="s">
        <v>82</v>
      </c>
      <c r="B107" s="3">
        <v>2417</v>
      </c>
      <c r="C107" s="3">
        <v>58899000</v>
      </c>
      <c r="D107" s="4">
        <v>2.1235255692691082</v>
      </c>
      <c r="F107" s="3" t="s">
        <v>82</v>
      </c>
      <c r="G107" s="8">
        <v>2417</v>
      </c>
      <c r="H107" s="8">
        <v>58899000</v>
      </c>
    </row>
    <row r="108" spans="1:8" x14ac:dyDescent="0.3">
      <c r="A108" s="3" t="s">
        <v>45</v>
      </c>
      <c r="B108" s="3">
        <v>2043</v>
      </c>
      <c r="C108" s="3">
        <v>83697000</v>
      </c>
      <c r="D108" s="4">
        <v>1.9385231775587874</v>
      </c>
      <c r="F108" s="3" t="s">
        <v>45</v>
      </c>
      <c r="G108" s="8">
        <v>2043</v>
      </c>
      <c r="H108" s="8">
        <v>83697000</v>
      </c>
    </row>
    <row r="109" spans="1:8" x14ac:dyDescent="0.3">
      <c r="A109" s="3" t="s">
        <v>46</v>
      </c>
      <c r="B109" s="3">
        <v>527</v>
      </c>
      <c r="C109" s="3">
        <v>39754000</v>
      </c>
      <c r="D109" s="4">
        <v>1.750508248625229</v>
      </c>
      <c r="F109" s="3" t="s">
        <v>46</v>
      </c>
      <c r="G109" s="8">
        <v>527</v>
      </c>
      <c r="H109" s="8">
        <v>39754000</v>
      </c>
    </row>
    <row r="110" spans="1:8" x14ac:dyDescent="0.3">
      <c r="A110" s="3" t="s">
        <v>47</v>
      </c>
      <c r="B110" s="3">
        <v>175</v>
      </c>
      <c r="C110" s="3">
        <v>23487000</v>
      </c>
      <c r="D110" s="4">
        <v>1.7501388874565458</v>
      </c>
      <c r="F110" s="3" t="s">
        <v>47</v>
      </c>
      <c r="G110" s="8">
        <v>175</v>
      </c>
      <c r="H110" s="8">
        <v>23487000</v>
      </c>
    </row>
    <row r="111" spans="1:8" x14ac:dyDescent="0.3">
      <c r="A111" s="3" t="s">
        <v>49</v>
      </c>
      <c r="B111" s="3">
        <v>35</v>
      </c>
      <c r="C111" s="3">
        <v>8306000</v>
      </c>
      <c r="D111" s="4">
        <v>1.6191898738396415</v>
      </c>
      <c r="F111" s="3" t="s">
        <v>49</v>
      </c>
      <c r="G111" s="8">
        <v>35</v>
      </c>
      <c r="H111" s="8">
        <v>8306000</v>
      </c>
    </row>
    <row r="112" spans="1:8" x14ac:dyDescent="0.3">
      <c r="A112" s="3" t="s">
        <v>83</v>
      </c>
      <c r="B112" s="3">
        <v>8</v>
      </c>
      <c r="C112" s="3">
        <v>3082000</v>
      </c>
      <c r="D112" s="4">
        <v>1.8560919764212989</v>
      </c>
      <c r="F112" s="3" t="s">
        <v>83</v>
      </c>
      <c r="G112" s="8">
        <v>8</v>
      </c>
      <c r="H112" s="8">
        <v>3082000</v>
      </c>
    </row>
    <row r="113" spans="1:8" x14ac:dyDescent="0.3">
      <c r="A113" s="3" t="s">
        <v>84</v>
      </c>
      <c r="B113" s="3">
        <v>5</v>
      </c>
      <c r="C113" s="3">
        <v>4157000</v>
      </c>
      <c r="D113" s="4">
        <v>1.6628000000000001</v>
      </c>
      <c r="F113" s="3" t="s">
        <v>84</v>
      </c>
      <c r="G113" s="8">
        <v>5</v>
      </c>
      <c r="H113" s="8">
        <v>4157000</v>
      </c>
    </row>
    <row r="114" spans="1:8" x14ac:dyDescent="0.3">
      <c r="A114" s="1" t="s">
        <v>0</v>
      </c>
      <c r="B114" s="1" t="s">
        <v>24</v>
      </c>
      <c r="C114" s="1" t="s">
        <v>25</v>
      </c>
      <c r="D114" s="2" t="s">
        <v>3</v>
      </c>
      <c r="E114">
        <v>12350</v>
      </c>
      <c r="G114" s="7"/>
      <c r="H114" s="7"/>
    </row>
    <row r="115" spans="1:8" x14ac:dyDescent="0.3">
      <c r="A115" s="3" t="s">
        <v>65</v>
      </c>
      <c r="B115" s="3"/>
      <c r="C115" s="3"/>
      <c r="D115" s="4"/>
      <c r="F115" s="3" t="s">
        <v>65</v>
      </c>
      <c r="G115" s="7">
        <v>1101.492434800331</v>
      </c>
      <c r="H115" s="7">
        <v>9430303.0985097885</v>
      </c>
    </row>
    <row r="116" spans="1:8" x14ac:dyDescent="0.3">
      <c r="A116" s="3" t="s">
        <v>90</v>
      </c>
      <c r="B116" s="3"/>
      <c r="C116" s="3"/>
      <c r="D116" s="4"/>
      <c r="F116" s="3" t="s">
        <v>81</v>
      </c>
      <c r="G116" s="7">
        <v>998.88699048083959</v>
      </c>
      <c r="H116" s="7">
        <v>12890823.773492796</v>
      </c>
    </row>
    <row r="117" spans="1:8" x14ac:dyDescent="0.3">
      <c r="A117" s="3" t="s">
        <v>44</v>
      </c>
      <c r="B117" s="3">
        <v>710</v>
      </c>
      <c r="C117" s="3">
        <v>12658000</v>
      </c>
      <c r="D117" s="4">
        <v>2.4677372954575332</v>
      </c>
      <c r="F117" s="3" t="s">
        <v>44</v>
      </c>
      <c r="G117" s="8">
        <v>710</v>
      </c>
      <c r="H117" s="8">
        <v>12658000</v>
      </c>
    </row>
    <row r="118" spans="1:8" x14ac:dyDescent="0.3">
      <c r="A118" s="3" t="s">
        <v>82</v>
      </c>
      <c r="B118" s="3">
        <v>939</v>
      </c>
      <c r="C118" s="3">
        <v>22838000</v>
      </c>
      <c r="D118" s="4">
        <v>2.1737356593828028</v>
      </c>
      <c r="F118" s="3" t="s">
        <v>82</v>
      </c>
      <c r="G118" s="8">
        <v>939</v>
      </c>
      <c r="H118" s="8">
        <v>22838000</v>
      </c>
    </row>
    <row r="119" spans="1:8" x14ac:dyDescent="0.3">
      <c r="A119" s="3" t="s">
        <v>45</v>
      </c>
      <c r="B119" s="3">
        <v>817</v>
      </c>
      <c r="C119" s="3">
        <v>33449000</v>
      </c>
      <c r="D119" s="4">
        <v>1.9604481640702389</v>
      </c>
      <c r="F119" s="3" t="s">
        <v>45</v>
      </c>
      <c r="G119" s="8">
        <v>817</v>
      </c>
      <c r="H119" s="8">
        <v>33449000</v>
      </c>
    </row>
    <row r="120" spans="1:8" x14ac:dyDescent="0.3">
      <c r="A120" s="3" t="s">
        <v>46</v>
      </c>
      <c r="B120" s="3">
        <v>236</v>
      </c>
      <c r="C120" s="3">
        <v>17934000</v>
      </c>
      <c r="D120" s="4">
        <v>1.6627014078419236</v>
      </c>
      <c r="F120" s="3" t="s">
        <v>46</v>
      </c>
      <c r="G120" s="8">
        <v>236</v>
      </c>
      <c r="H120" s="8">
        <v>17934000</v>
      </c>
    </row>
    <row r="121" spans="1:8" x14ac:dyDescent="0.3">
      <c r="A121" s="3" t="s">
        <v>47</v>
      </c>
      <c r="B121" s="3">
        <v>108</v>
      </c>
      <c r="C121" s="3">
        <v>14082000</v>
      </c>
      <c r="D121" s="4">
        <v>1.4615893782522573</v>
      </c>
      <c r="F121" s="3" t="s">
        <v>47</v>
      </c>
      <c r="G121" s="8">
        <v>108</v>
      </c>
      <c r="H121" s="8">
        <v>14082000</v>
      </c>
    </row>
    <row r="122" spans="1:8" x14ac:dyDescent="0.3">
      <c r="A122" s="3" t="s">
        <v>49</v>
      </c>
      <c r="B122" s="3">
        <v>9</v>
      </c>
      <c r="C122" s="3">
        <v>2167000</v>
      </c>
      <c r="D122" s="4">
        <v>1.3864691380815575</v>
      </c>
      <c r="F122" s="3" t="s">
        <v>49</v>
      </c>
      <c r="G122" s="8">
        <v>9</v>
      </c>
      <c r="H122" s="8">
        <v>2167000</v>
      </c>
    </row>
    <row r="123" spans="1:8" x14ac:dyDescent="0.3">
      <c r="A123" s="3" t="s">
        <v>83</v>
      </c>
      <c r="B123" s="3">
        <v>4</v>
      </c>
      <c r="C123" s="3">
        <v>1438000</v>
      </c>
      <c r="D123" s="4">
        <v>1.1982933902203259</v>
      </c>
      <c r="F123" s="3" t="s">
        <v>83</v>
      </c>
      <c r="G123" s="8">
        <v>4</v>
      </c>
      <c r="H123" s="8">
        <v>1438000</v>
      </c>
    </row>
    <row r="124" spans="1:8" x14ac:dyDescent="0.3">
      <c r="A124" s="3" t="s">
        <v>84</v>
      </c>
      <c r="B124" s="3"/>
      <c r="C124" s="3"/>
      <c r="D124" s="4"/>
      <c r="F124" s="3" t="s">
        <v>84</v>
      </c>
      <c r="G124" s="8"/>
      <c r="H124" s="8"/>
    </row>
    <row r="125" spans="1:8" x14ac:dyDescent="0.3">
      <c r="A125" s="1" t="s">
        <v>0</v>
      </c>
      <c r="B125" s="1" t="s">
        <v>26</v>
      </c>
      <c r="C125" s="1" t="s">
        <v>27</v>
      </c>
      <c r="D125" s="2" t="s">
        <v>3</v>
      </c>
      <c r="E125">
        <v>13500</v>
      </c>
      <c r="G125" s="7"/>
      <c r="H125" s="7"/>
    </row>
    <row r="126" spans="1:8" x14ac:dyDescent="0.3">
      <c r="A126" s="3" t="s">
        <v>65</v>
      </c>
      <c r="B126" s="3"/>
      <c r="C126" s="3"/>
      <c r="D126" s="4"/>
      <c r="F126" s="3" t="s">
        <v>65</v>
      </c>
      <c r="G126" s="7">
        <v>349.06450398602038</v>
      </c>
      <c r="H126" s="7">
        <v>2988476.3340347917</v>
      </c>
    </row>
    <row r="127" spans="1:8" x14ac:dyDescent="0.3">
      <c r="A127" s="3" t="s">
        <v>91</v>
      </c>
      <c r="B127" s="3"/>
      <c r="C127" s="3"/>
      <c r="D127" s="4"/>
      <c r="F127" s="3" t="s">
        <v>81</v>
      </c>
      <c r="G127" s="7">
        <v>316.54869416646324</v>
      </c>
      <c r="H127" s="7">
        <v>4085120.2099096887</v>
      </c>
    </row>
    <row r="128" spans="1:8" x14ac:dyDescent="0.3">
      <c r="A128" s="3" t="s">
        <v>44</v>
      </c>
      <c r="B128" s="3">
        <v>225</v>
      </c>
      <c r="C128" s="3">
        <v>4012000</v>
      </c>
      <c r="D128" s="4">
        <v>2.6850316843034876</v>
      </c>
      <c r="F128" s="3" t="s">
        <v>44</v>
      </c>
      <c r="G128" s="8">
        <v>225</v>
      </c>
      <c r="H128" s="8">
        <v>4012000</v>
      </c>
    </row>
    <row r="129" spans="1:8" x14ac:dyDescent="0.3">
      <c r="A129" s="3" t="s">
        <v>82</v>
      </c>
      <c r="B129" s="3">
        <v>393</v>
      </c>
      <c r="C129" s="3">
        <v>9457000</v>
      </c>
      <c r="D129" s="4">
        <v>2.2840609609725053</v>
      </c>
      <c r="F129" s="3" t="s">
        <v>82</v>
      </c>
      <c r="G129" s="8">
        <v>393</v>
      </c>
      <c r="H129" s="8">
        <v>9457000</v>
      </c>
    </row>
    <row r="130" spans="1:8" x14ac:dyDescent="0.3">
      <c r="A130" s="3" t="s">
        <v>45</v>
      </c>
      <c r="B130" s="3">
        <v>385</v>
      </c>
      <c r="C130" s="3">
        <v>15995000</v>
      </c>
      <c r="D130" s="4">
        <v>2.044867794222061</v>
      </c>
      <c r="F130" s="3" t="s">
        <v>45</v>
      </c>
      <c r="G130" s="8">
        <v>385</v>
      </c>
      <c r="H130" s="8">
        <v>15995000</v>
      </c>
    </row>
    <row r="131" spans="1:8" x14ac:dyDescent="0.3">
      <c r="A131" s="3" t="s">
        <v>46</v>
      </c>
      <c r="B131" s="3">
        <v>101</v>
      </c>
      <c r="C131" s="3">
        <v>7628000</v>
      </c>
      <c r="D131" s="4">
        <v>1.8274380430265842</v>
      </c>
      <c r="F131" s="3" t="s">
        <v>46</v>
      </c>
      <c r="G131" s="8">
        <v>101</v>
      </c>
      <c r="H131" s="8">
        <v>7628000</v>
      </c>
    </row>
    <row r="132" spans="1:8" x14ac:dyDescent="0.3">
      <c r="A132" s="3" t="s">
        <v>47</v>
      </c>
      <c r="B132" s="3">
        <v>49</v>
      </c>
      <c r="C132" s="3">
        <v>6588000</v>
      </c>
      <c r="D132" s="4">
        <v>1.7014088064877724</v>
      </c>
      <c r="F132" s="3" t="s">
        <v>47</v>
      </c>
      <c r="G132" s="8">
        <v>49</v>
      </c>
      <c r="H132" s="8">
        <v>6588000</v>
      </c>
    </row>
    <row r="133" spans="1:8" x14ac:dyDescent="0.3">
      <c r="A133" s="3" t="s">
        <v>49</v>
      </c>
      <c r="B133" s="3">
        <v>4</v>
      </c>
      <c r="C133" s="3">
        <v>1000000</v>
      </c>
      <c r="D133" s="4">
        <v>1.9442777861106946</v>
      </c>
      <c r="F133" s="3" t="s">
        <v>49</v>
      </c>
      <c r="G133" s="8">
        <v>4</v>
      </c>
      <c r="H133" s="8">
        <v>1000000</v>
      </c>
    </row>
    <row r="134" spans="1:8" x14ac:dyDescent="0.3">
      <c r="A134" s="3" t="s">
        <v>83</v>
      </c>
      <c r="B134" s="3">
        <v>1</v>
      </c>
      <c r="C134" s="3">
        <v>367000</v>
      </c>
      <c r="D134" s="4">
        <v>1.7591080297323423</v>
      </c>
      <c r="F134" s="3" t="s">
        <v>83</v>
      </c>
      <c r="G134" s="8">
        <v>1</v>
      </c>
      <c r="H134" s="8">
        <v>367000</v>
      </c>
    </row>
    <row r="135" spans="1:8" x14ac:dyDescent="0.3">
      <c r="A135" s="3" t="s">
        <v>84</v>
      </c>
      <c r="B135" s="3">
        <v>3</v>
      </c>
      <c r="C135" s="3">
        <v>1744000</v>
      </c>
      <c r="D135" s="4">
        <v>1.1626666666666667</v>
      </c>
      <c r="F135" s="3" t="s">
        <v>84</v>
      </c>
      <c r="G135" s="8">
        <v>3</v>
      </c>
      <c r="H135" s="8">
        <v>1744000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5.796875" customWidth="1"/>
  </cols>
  <sheetData>
    <row r="1" spans="1:14" x14ac:dyDescent="0.3">
      <c r="A1" s="16" t="s">
        <v>155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3" t="s">
        <v>80</v>
      </c>
      <c r="B3" s="3"/>
      <c r="C3" s="3"/>
      <c r="D3" s="4"/>
    </row>
    <row r="4" spans="1:14" x14ac:dyDescent="0.3">
      <c r="A4" s="1" t="s">
        <v>0</v>
      </c>
      <c r="B4" s="1" t="s">
        <v>1</v>
      </c>
      <c r="C4" s="1" t="s">
        <v>2</v>
      </c>
      <c r="D4" s="2" t="s">
        <v>3</v>
      </c>
      <c r="E4">
        <v>1410</v>
      </c>
      <c r="J4" s="3" t="s">
        <v>65</v>
      </c>
      <c r="K4" s="7">
        <f>G5+G16+G27+G38+G49+G60+G71+G82+G93+G104+G115+G126</f>
        <v>3995645.3892138992</v>
      </c>
      <c r="L4" s="7">
        <f>H5+H16+H27+H38+H49+H60+H71+H82+H93+H104+H115+H126</f>
        <v>31655685720.60701</v>
      </c>
      <c r="M4">
        <f>1-SUM(K4:$K$13)/$K$15</f>
        <v>0.63971036669543802</v>
      </c>
      <c r="N4">
        <f>SUM(L4:$L$13)/(J4*SUM(K4:$K$13))</f>
        <v>1.9224592131464555</v>
      </c>
    </row>
    <row r="5" spans="1:14" x14ac:dyDescent="0.3">
      <c r="A5" s="3" t="s">
        <v>65</v>
      </c>
      <c r="B5" s="3">
        <v>378179</v>
      </c>
      <c r="C5" s="3">
        <v>2953626000</v>
      </c>
      <c r="D5" s="4">
        <v>1.6209107046004376</v>
      </c>
      <c r="F5" s="3" t="s">
        <v>65</v>
      </c>
      <c r="G5" s="8">
        <v>378179</v>
      </c>
      <c r="H5" s="8">
        <v>2953626000</v>
      </c>
      <c r="J5" s="3" t="s">
        <v>81</v>
      </c>
      <c r="K5" s="7">
        <f t="shared" ref="K5:L13" si="0">G6+G17+G28+G39+G50+G61+G72+G83+G94+G105+G116+G127</f>
        <v>1569876.8702768034</v>
      </c>
      <c r="L5" s="7">
        <f t="shared" si="0"/>
        <v>19049371370.306522</v>
      </c>
      <c r="M5">
        <f>1-SUM(K5:$K$13)/$K$15</f>
        <v>0.84971840436058654</v>
      </c>
      <c r="N5">
        <f>SUM(L5:$L$13)/(J5*SUM(K5:$K$13))</f>
        <v>1.8914221355865608</v>
      </c>
    </row>
    <row r="6" spans="1:14" x14ac:dyDescent="0.3">
      <c r="A6" s="3" t="s">
        <v>81</v>
      </c>
      <c r="B6" s="3">
        <v>114064</v>
      </c>
      <c r="C6" s="3">
        <v>1355426000</v>
      </c>
      <c r="D6" s="4">
        <v>1.6504332119007425</v>
      </c>
      <c r="F6" s="3" t="s">
        <v>81</v>
      </c>
      <c r="G6" s="8">
        <v>114064</v>
      </c>
      <c r="H6" s="8">
        <v>1355426000</v>
      </c>
      <c r="J6" s="3" t="s">
        <v>44</v>
      </c>
      <c r="K6" s="7">
        <f t="shared" si="0"/>
        <v>601471</v>
      </c>
      <c r="L6" s="7">
        <f t="shared" si="0"/>
        <v>10311672000</v>
      </c>
      <c r="M6">
        <f>1-SUM(K6:$K$13)/$K$15</f>
        <v>0.9322299209713234</v>
      </c>
      <c r="N6">
        <f>SUM(L6:$L$13)/(J6*SUM(K6:$K$13))</f>
        <v>1.8128482132119397</v>
      </c>
    </row>
    <row r="7" spans="1:14" x14ac:dyDescent="0.3">
      <c r="A7" s="3" t="s">
        <v>44</v>
      </c>
      <c r="B7" s="3">
        <v>30560</v>
      </c>
      <c r="C7" s="3">
        <v>522628000</v>
      </c>
      <c r="D7" s="4">
        <v>1.6912974725413492</v>
      </c>
      <c r="F7" s="3" t="s">
        <v>44</v>
      </c>
      <c r="G7" s="8">
        <v>30560</v>
      </c>
      <c r="H7" s="8">
        <v>522628000</v>
      </c>
      <c r="J7" s="3" t="s">
        <v>82</v>
      </c>
      <c r="K7" s="7">
        <f t="shared" si="0"/>
        <v>406417</v>
      </c>
      <c r="L7" s="7">
        <f t="shared" si="0"/>
        <v>9736347000</v>
      </c>
      <c r="M7">
        <f>1-SUM(K7:$K$13)/$K$15</f>
        <v>0.96384277249300099</v>
      </c>
      <c r="N7">
        <f>SUM(L7:$L$13)/(J7*SUM(K7:$K$13))</f>
        <v>1.7997194593028707</v>
      </c>
    </row>
    <row r="8" spans="1:14" x14ac:dyDescent="0.3">
      <c r="A8" s="3" t="s">
        <v>82</v>
      </c>
      <c r="B8" s="3">
        <v>18258</v>
      </c>
      <c r="C8" s="3">
        <v>435845000</v>
      </c>
      <c r="D8" s="4">
        <v>1.7033341796981964</v>
      </c>
      <c r="F8" s="3" t="s">
        <v>82</v>
      </c>
      <c r="G8" s="8">
        <v>18258</v>
      </c>
      <c r="H8" s="8">
        <v>435845000</v>
      </c>
      <c r="J8" s="3" t="s">
        <v>45</v>
      </c>
      <c r="K8" s="7">
        <f t="shared" si="0"/>
        <v>221329</v>
      </c>
      <c r="L8" s="7">
        <f>H9+H20+H31+H42+H53+H64+H75+H86+H97+H108+H119+H130</f>
        <v>8810596000</v>
      </c>
      <c r="M8">
        <f>1-SUM(K8:$K$13)/$K$15</f>
        <v>0.98520373632481606</v>
      </c>
      <c r="N8">
        <f>SUM(L8:$L$13)/(J8*SUM(K8:$K$13))</f>
        <v>1.7799759259358074</v>
      </c>
    </row>
    <row r="9" spans="1:14" x14ac:dyDescent="0.3">
      <c r="A9" s="3" t="s">
        <v>45</v>
      </c>
      <c r="B9" s="3">
        <v>8788</v>
      </c>
      <c r="C9" s="3">
        <v>347875000</v>
      </c>
      <c r="D9" s="4">
        <v>1.7082768699903816</v>
      </c>
      <c r="F9" s="3" t="s">
        <v>45</v>
      </c>
      <c r="G9" s="8">
        <v>8788</v>
      </c>
      <c r="H9" s="8">
        <v>347875000</v>
      </c>
      <c r="J9" s="3" t="s">
        <v>46</v>
      </c>
      <c r="K9" s="7">
        <f t="shared" si="0"/>
        <v>42102</v>
      </c>
      <c r="L9" s="7">
        <f t="shared" si="0"/>
        <v>3138659000</v>
      </c>
      <c r="M9">
        <f>1-SUM(K9:$K$13)/$K$15</f>
        <v>0.99683661773462862</v>
      </c>
      <c r="N9">
        <f>SUM(L9:$L$13)/(J9*SUM(K9:$K$13))</f>
        <v>1.7241066210167224</v>
      </c>
    </row>
    <row r="10" spans="1:14" x14ac:dyDescent="0.3">
      <c r="A10" s="3" t="s">
        <v>46</v>
      </c>
      <c r="B10" s="3">
        <v>1444</v>
      </c>
      <c r="C10" s="3">
        <v>106636000</v>
      </c>
      <c r="D10" s="4">
        <v>1.6829963094006297</v>
      </c>
      <c r="F10" s="3" t="s">
        <v>46</v>
      </c>
      <c r="G10" s="8">
        <v>1444</v>
      </c>
      <c r="H10" s="8">
        <v>106636000</v>
      </c>
      <c r="J10" s="3" t="s">
        <v>47</v>
      </c>
      <c r="K10" s="7">
        <f t="shared" si="0"/>
        <v>14726</v>
      </c>
      <c r="L10" s="7">
        <f t="shared" si="0"/>
        <v>1932611000</v>
      </c>
      <c r="M10">
        <f>1-SUM(K10:$K$13)/$K$15</f>
        <v>0.99904946635869474</v>
      </c>
      <c r="N10">
        <f>SUM(L10:$L$13)/(J10*SUM(K10:$K$13))</f>
        <v>1.7076019796416819</v>
      </c>
    </row>
    <row r="11" spans="1:14" x14ac:dyDescent="0.3">
      <c r="A11" s="3" t="s">
        <v>47</v>
      </c>
      <c r="B11" s="3">
        <v>509</v>
      </c>
      <c r="C11" s="3">
        <v>66980000</v>
      </c>
      <c r="D11" s="4">
        <v>1.642109982550132</v>
      </c>
      <c r="F11" s="3" t="s">
        <v>47</v>
      </c>
      <c r="G11" s="8">
        <v>509</v>
      </c>
      <c r="H11" s="8">
        <v>66980000</v>
      </c>
      <c r="J11" s="3" t="s">
        <v>49</v>
      </c>
      <c r="K11" s="7">
        <f t="shared" si="0"/>
        <v>2047</v>
      </c>
      <c r="L11" s="7">
        <f t="shared" si="0"/>
        <v>489969000</v>
      </c>
      <c r="M11">
        <f>1-SUM(K11:$K$13)/$K$15</f>
        <v>0.99982345355260471</v>
      </c>
      <c r="N11">
        <f>SUM(L11:$L$13)/(J11*SUM(K11:$K$13))</f>
        <v>1.7205093898326815</v>
      </c>
    </row>
    <row r="12" spans="1:14" x14ac:dyDescent="0.3">
      <c r="A12" s="3" t="s">
        <v>49</v>
      </c>
      <c r="B12" s="3">
        <v>68</v>
      </c>
      <c r="C12" s="3">
        <v>16351000</v>
      </c>
      <c r="D12" s="4">
        <v>1.5693359476170337</v>
      </c>
      <c r="F12" s="3" t="s">
        <v>49</v>
      </c>
      <c r="G12" s="8">
        <v>68</v>
      </c>
      <c r="H12" s="8">
        <v>16351000</v>
      </c>
      <c r="J12" s="3" t="s">
        <v>83</v>
      </c>
      <c r="K12" s="7">
        <f t="shared" si="0"/>
        <v>927</v>
      </c>
      <c r="L12" s="7">
        <f t="shared" si="0"/>
        <v>342473000</v>
      </c>
      <c r="M12">
        <f>1-SUM(K12:$K$13)/$K$15</f>
        <v>0.99993104229265173</v>
      </c>
      <c r="N12">
        <f>SUM(L12:$L$13)/(J12*SUM(K12:$K$13))</f>
        <v>1.6918313088750701</v>
      </c>
    </row>
    <row r="13" spans="1:14" x14ac:dyDescent="0.3">
      <c r="A13" s="3" t="s">
        <v>83</v>
      </c>
      <c r="B13" s="3">
        <v>35</v>
      </c>
      <c r="C13" s="3">
        <v>12821000</v>
      </c>
      <c r="D13" s="4">
        <v>1.4332855571480951</v>
      </c>
      <c r="F13" s="3" t="s">
        <v>83</v>
      </c>
      <c r="G13" s="8">
        <v>35</v>
      </c>
      <c r="H13" s="8">
        <v>12821000</v>
      </c>
      <c r="J13" s="3" t="s">
        <v>84</v>
      </c>
      <c r="K13" s="7">
        <f t="shared" si="0"/>
        <v>385</v>
      </c>
      <c r="L13" s="7">
        <f>H14+H25+H36+H47+H58+H69+H80+H91+H102+H113+H124+H135</f>
        <v>323454000</v>
      </c>
      <c r="M13">
        <f>1-SUM(K13:$K$13)/$K$15</f>
        <v>0.99997976469715777</v>
      </c>
      <c r="N13">
        <f>SUM(L13:$L$13)/(J13*SUM(K13:$K$13))</f>
        <v>1.6802805194805195</v>
      </c>
    </row>
    <row r="14" spans="1:14" x14ac:dyDescent="0.3">
      <c r="A14" s="3" t="s">
        <v>84</v>
      </c>
      <c r="B14" s="3">
        <v>8</v>
      </c>
      <c r="C14" s="3">
        <v>5669000</v>
      </c>
      <c r="D14" s="4">
        <v>1.4172499999999999</v>
      </c>
      <c r="F14" s="3" t="s">
        <v>84</v>
      </c>
      <c r="G14" s="8">
        <v>8</v>
      </c>
      <c r="H14" s="8">
        <v>5669000</v>
      </c>
    </row>
    <row r="15" spans="1:14" x14ac:dyDescent="0.3">
      <c r="A15" s="1" t="s">
        <v>0</v>
      </c>
      <c r="B15" s="1" t="s">
        <v>37</v>
      </c>
      <c r="C15" s="1" t="s">
        <v>38</v>
      </c>
      <c r="D15" s="2" t="s">
        <v>3</v>
      </c>
      <c r="G15" s="7"/>
      <c r="H15" s="7"/>
      <c r="K15" s="9">
        <v>19026154.587401237</v>
      </c>
    </row>
    <row r="16" spans="1:14" x14ac:dyDescent="0.3">
      <c r="A16" s="3" t="s">
        <v>65</v>
      </c>
      <c r="B16" s="3">
        <v>129127</v>
      </c>
      <c r="C16" s="3">
        <v>1024380000</v>
      </c>
      <c r="D16" s="4">
        <v>1.9850932188616506</v>
      </c>
      <c r="F16" s="3" t="s">
        <v>65</v>
      </c>
      <c r="G16" s="8">
        <v>129127</v>
      </c>
      <c r="H16" s="8">
        <v>1024380000</v>
      </c>
    </row>
    <row r="17" spans="1:8" x14ac:dyDescent="0.3">
      <c r="A17" s="3" t="s">
        <v>81</v>
      </c>
      <c r="B17" s="3">
        <v>57570</v>
      </c>
      <c r="C17" s="3">
        <v>689227000</v>
      </c>
      <c r="D17" s="4">
        <v>1.9373400901481312</v>
      </c>
      <c r="F17" s="3" t="s">
        <v>81</v>
      </c>
      <c r="G17" s="8">
        <v>57570</v>
      </c>
      <c r="H17" s="8">
        <v>689227000</v>
      </c>
    </row>
    <row r="18" spans="1:8" x14ac:dyDescent="0.3">
      <c r="A18" s="3" t="s">
        <v>44</v>
      </c>
      <c r="B18" s="3">
        <v>18724</v>
      </c>
      <c r="C18" s="3">
        <v>320954000</v>
      </c>
      <c r="D18" s="4">
        <v>1.9693511638932288</v>
      </c>
      <c r="F18" s="3" t="s">
        <v>44</v>
      </c>
      <c r="G18" s="8">
        <v>18724</v>
      </c>
      <c r="H18" s="8">
        <v>320954000</v>
      </c>
    </row>
    <row r="19" spans="1:8" x14ac:dyDescent="0.3">
      <c r="A19" s="3" t="s">
        <v>82</v>
      </c>
      <c r="B19" s="3">
        <v>13143</v>
      </c>
      <c r="C19" s="3">
        <v>315690000</v>
      </c>
      <c r="D19" s="4">
        <v>1.976101453458718</v>
      </c>
      <c r="F19" s="3" t="s">
        <v>82</v>
      </c>
      <c r="G19" s="8">
        <v>13143</v>
      </c>
      <c r="H19" s="8">
        <v>315690000</v>
      </c>
    </row>
    <row r="20" spans="1:8" x14ac:dyDescent="0.3">
      <c r="A20" s="3" t="s">
        <v>45</v>
      </c>
      <c r="B20" s="3">
        <v>7692</v>
      </c>
      <c r="C20" s="3">
        <v>307860000</v>
      </c>
      <c r="D20" s="4">
        <v>1.9872414474922857</v>
      </c>
      <c r="F20" s="3" t="s">
        <v>45</v>
      </c>
      <c r="G20" s="8">
        <v>7692</v>
      </c>
      <c r="H20" s="8">
        <v>307860000</v>
      </c>
    </row>
    <row r="21" spans="1:8" x14ac:dyDescent="0.3">
      <c r="A21" s="3" t="s">
        <v>46</v>
      </c>
      <c r="B21" s="3">
        <v>1620</v>
      </c>
      <c r="C21" s="3">
        <v>121497000</v>
      </c>
      <c r="D21" s="4">
        <v>2.0157616007088248</v>
      </c>
      <c r="F21" s="3" t="s">
        <v>46</v>
      </c>
      <c r="G21" s="8">
        <v>1620</v>
      </c>
      <c r="H21" s="8">
        <v>121497000</v>
      </c>
    </row>
    <row r="22" spans="1:8" x14ac:dyDescent="0.3">
      <c r="A22" s="3" t="s">
        <v>47</v>
      </c>
      <c r="B22" s="3">
        <v>623</v>
      </c>
      <c r="C22" s="3">
        <v>81670000</v>
      </c>
      <c r="D22" s="4">
        <v>2.0959689745311181</v>
      </c>
      <c r="F22" s="3" t="s">
        <v>47</v>
      </c>
      <c r="G22" s="8">
        <v>623</v>
      </c>
      <c r="H22" s="8">
        <v>81670000</v>
      </c>
    </row>
    <row r="23" spans="1:8" x14ac:dyDescent="0.3">
      <c r="A23" s="3" t="s">
        <v>49</v>
      </c>
      <c r="B23" s="3">
        <v>114</v>
      </c>
      <c r="C23" s="3">
        <v>27782000</v>
      </c>
      <c r="D23" s="4">
        <v>2.1752138199541635</v>
      </c>
      <c r="F23" s="3" t="s">
        <v>49</v>
      </c>
      <c r="G23" s="8">
        <v>114</v>
      </c>
      <c r="H23" s="8">
        <v>27782000</v>
      </c>
    </row>
    <row r="24" spans="1:8" x14ac:dyDescent="0.3">
      <c r="A24" s="3" t="s">
        <v>83</v>
      </c>
      <c r="B24" s="3">
        <v>65</v>
      </c>
      <c r="C24" s="3">
        <v>23819000</v>
      </c>
      <c r="D24" s="4">
        <v>2.156141720842315</v>
      </c>
      <c r="F24" s="3" t="s">
        <v>83</v>
      </c>
      <c r="G24" s="8">
        <v>65</v>
      </c>
      <c r="H24" s="8">
        <v>23819000</v>
      </c>
    </row>
    <row r="25" spans="1:8" x14ac:dyDescent="0.3">
      <c r="A25" s="3" t="s">
        <v>84</v>
      </c>
      <c r="B25" s="3">
        <v>38</v>
      </c>
      <c r="C25" s="3">
        <v>42808000</v>
      </c>
      <c r="D25" s="4">
        <v>2.2530526315789472</v>
      </c>
      <c r="F25" s="3" t="s">
        <v>84</v>
      </c>
      <c r="G25" s="8">
        <v>38</v>
      </c>
      <c r="H25" s="8">
        <v>42808000</v>
      </c>
    </row>
    <row r="26" spans="1:8" x14ac:dyDescent="0.3">
      <c r="A26" s="1" t="s">
        <v>0</v>
      </c>
      <c r="B26" s="1" t="s">
        <v>8</v>
      </c>
      <c r="C26" s="1" t="s">
        <v>9</v>
      </c>
      <c r="D26" s="2" t="s">
        <v>3</v>
      </c>
      <c r="G26" s="7"/>
      <c r="H26" s="7"/>
    </row>
    <row r="27" spans="1:8" x14ac:dyDescent="0.3">
      <c r="A27" s="3" t="s">
        <v>65</v>
      </c>
      <c r="B27" s="3">
        <v>815038</v>
      </c>
      <c r="C27" s="3">
        <v>6608481000</v>
      </c>
      <c r="D27" s="4">
        <v>2.0986165835768409</v>
      </c>
      <c r="F27" s="3" t="s">
        <v>65</v>
      </c>
      <c r="G27" s="8">
        <v>815038</v>
      </c>
      <c r="H27" s="8">
        <v>6608481000</v>
      </c>
    </row>
    <row r="28" spans="1:8" x14ac:dyDescent="0.3">
      <c r="A28" s="3" t="s">
        <v>81</v>
      </c>
      <c r="B28" s="3">
        <v>530199</v>
      </c>
      <c r="C28" s="3">
        <v>6411725000</v>
      </c>
      <c r="D28" s="4">
        <v>1.8486321119152935</v>
      </c>
      <c r="F28" s="3" t="s">
        <v>81</v>
      </c>
      <c r="G28" s="8">
        <v>530199</v>
      </c>
      <c r="H28" s="8">
        <v>6411725000</v>
      </c>
    </row>
    <row r="29" spans="1:8" x14ac:dyDescent="0.3">
      <c r="A29" s="3" t="s">
        <v>44</v>
      </c>
      <c r="B29" s="3">
        <v>195952</v>
      </c>
      <c r="C29" s="3">
        <v>3355480000</v>
      </c>
      <c r="D29" s="4">
        <v>1.7927425092180207</v>
      </c>
      <c r="F29" s="3" t="s">
        <v>44</v>
      </c>
      <c r="G29" s="8">
        <v>195952</v>
      </c>
      <c r="H29" s="8">
        <v>3355480000</v>
      </c>
    </row>
    <row r="30" spans="1:8" x14ac:dyDescent="0.3">
      <c r="A30" s="3" t="s">
        <v>82</v>
      </c>
      <c r="B30" s="3">
        <v>125276</v>
      </c>
      <c r="C30" s="3">
        <v>2996430000</v>
      </c>
      <c r="D30" s="4">
        <v>1.8042590818944197</v>
      </c>
      <c r="F30" s="3" t="s">
        <v>82</v>
      </c>
      <c r="G30" s="8">
        <v>125276</v>
      </c>
      <c r="H30" s="8">
        <v>2996430000</v>
      </c>
    </row>
    <row r="31" spans="1:8" x14ac:dyDescent="0.3">
      <c r="A31" s="3" t="s">
        <v>45</v>
      </c>
      <c r="B31" s="3">
        <v>65176</v>
      </c>
      <c r="C31" s="3">
        <v>2585631000</v>
      </c>
      <c r="D31" s="4">
        <v>1.8138755797625121</v>
      </c>
      <c r="F31" s="3" t="s">
        <v>45</v>
      </c>
      <c r="G31" s="8">
        <v>65176</v>
      </c>
      <c r="H31" s="8">
        <v>2585631000</v>
      </c>
    </row>
    <row r="32" spans="1:8" x14ac:dyDescent="0.3">
      <c r="A32" s="3" t="s">
        <v>46</v>
      </c>
      <c r="B32" s="3">
        <v>12311</v>
      </c>
      <c r="C32" s="3">
        <v>916894000</v>
      </c>
      <c r="D32" s="4">
        <v>1.7932256859957039</v>
      </c>
      <c r="F32" s="3" t="s">
        <v>46</v>
      </c>
      <c r="G32" s="8">
        <v>12311</v>
      </c>
      <c r="H32" s="8">
        <v>916894000</v>
      </c>
    </row>
    <row r="33" spans="1:8" x14ac:dyDescent="0.3">
      <c r="A33" s="3" t="s">
        <v>47</v>
      </c>
      <c r="B33" s="3">
        <v>4558</v>
      </c>
      <c r="C33" s="3">
        <v>602462000</v>
      </c>
      <c r="D33" s="4">
        <v>1.7812986123141101</v>
      </c>
      <c r="F33" s="3" t="s">
        <v>47</v>
      </c>
      <c r="G33" s="8">
        <v>4558</v>
      </c>
      <c r="H33" s="8">
        <v>602462000</v>
      </c>
    </row>
    <row r="34" spans="1:8" x14ac:dyDescent="0.3">
      <c r="A34" s="3" t="s">
        <v>49</v>
      </c>
      <c r="B34" s="3">
        <v>721</v>
      </c>
      <c r="C34" s="3">
        <v>172652000</v>
      </c>
      <c r="D34" s="4">
        <v>1.7458963786504553</v>
      </c>
      <c r="F34" s="3" t="s">
        <v>49</v>
      </c>
      <c r="G34" s="8">
        <v>721</v>
      </c>
      <c r="H34" s="8">
        <v>172652000</v>
      </c>
    </row>
    <row r="35" spans="1:8" x14ac:dyDescent="0.3">
      <c r="A35" s="3" t="s">
        <v>83</v>
      </c>
      <c r="B35" s="3">
        <v>342</v>
      </c>
      <c r="C35" s="3">
        <v>125839000</v>
      </c>
      <c r="D35" s="4">
        <v>1.6872056645730857</v>
      </c>
      <c r="F35" s="3" t="s">
        <v>83</v>
      </c>
      <c r="G35" s="8">
        <v>342</v>
      </c>
      <c r="H35" s="8">
        <v>125839000</v>
      </c>
    </row>
    <row r="36" spans="1:8" x14ac:dyDescent="0.3">
      <c r="A36" s="3" t="s">
        <v>84</v>
      </c>
      <c r="B36" s="3">
        <v>162</v>
      </c>
      <c r="C36" s="3">
        <v>129275000</v>
      </c>
      <c r="D36" s="4">
        <v>1.5959876543209877</v>
      </c>
      <c r="F36" s="3" t="s">
        <v>84</v>
      </c>
      <c r="G36" s="8">
        <v>162</v>
      </c>
      <c r="H36" s="8">
        <v>129275000</v>
      </c>
    </row>
    <row r="37" spans="1:8" x14ac:dyDescent="0.3">
      <c r="A37" s="1" t="s">
        <v>0</v>
      </c>
      <c r="B37" s="1" t="s">
        <v>10</v>
      </c>
      <c r="C37" s="1" t="s">
        <v>11</v>
      </c>
      <c r="D37" s="2" t="s">
        <v>3</v>
      </c>
      <c r="G37" s="7"/>
      <c r="H37" s="7"/>
    </row>
    <row r="38" spans="1:8" x14ac:dyDescent="0.3">
      <c r="A38" s="3" t="s">
        <v>65</v>
      </c>
      <c r="B38" s="3">
        <v>25392</v>
      </c>
      <c r="C38" s="3">
        <v>200123000</v>
      </c>
      <c r="D38" s="4">
        <v>1.6854697665760479</v>
      </c>
      <c r="F38" s="3" t="s">
        <v>65</v>
      </c>
      <c r="G38" s="8">
        <v>25392</v>
      </c>
      <c r="H38" s="8">
        <v>200123000</v>
      </c>
    </row>
    <row r="39" spans="1:8" x14ac:dyDescent="0.3">
      <c r="A39" s="3" t="s">
        <v>81</v>
      </c>
      <c r="B39" s="3">
        <v>8245</v>
      </c>
      <c r="C39" s="3">
        <v>98175000</v>
      </c>
      <c r="D39" s="4">
        <v>1.7135946972942013</v>
      </c>
      <c r="F39" s="3" t="s">
        <v>81</v>
      </c>
      <c r="G39" s="8">
        <v>8245</v>
      </c>
      <c r="H39" s="8">
        <v>98175000</v>
      </c>
    </row>
    <row r="40" spans="1:8" x14ac:dyDescent="0.3">
      <c r="A40" s="3" t="s">
        <v>44</v>
      </c>
      <c r="B40" s="3">
        <v>2188</v>
      </c>
      <c r="C40" s="3">
        <v>37438000</v>
      </c>
      <c r="D40" s="4">
        <v>1.7897363440089484</v>
      </c>
      <c r="F40" s="3" t="s">
        <v>44</v>
      </c>
      <c r="G40" s="8">
        <v>2188</v>
      </c>
      <c r="H40" s="8">
        <v>37438000</v>
      </c>
    </row>
    <row r="41" spans="1:8" x14ac:dyDescent="0.3">
      <c r="A41" s="3" t="s">
        <v>82</v>
      </c>
      <c r="B41" s="3">
        <v>1369</v>
      </c>
      <c r="C41" s="3">
        <v>32628000</v>
      </c>
      <c r="D41" s="4">
        <v>1.8131710843607325</v>
      </c>
      <c r="F41" s="3" t="s">
        <v>82</v>
      </c>
      <c r="G41" s="8">
        <v>1369</v>
      </c>
      <c r="H41" s="8">
        <v>32628000</v>
      </c>
    </row>
    <row r="42" spans="1:8" x14ac:dyDescent="0.3">
      <c r="A42" s="3" t="s">
        <v>45</v>
      </c>
      <c r="B42" s="3">
        <v>719</v>
      </c>
      <c r="C42" s="3">
        <v>28893000</v>
      </c>
      <c r="D42" s="4">
        <v>1.8420467053531395</v>
      </c>
      <c r="F42" s="3" t="s">
        <v>45</v>
      </c>
      <c r="G42" s="8">
        <v>719</v>
      </c>
      <c r="H42" s="8">
        <v>28893000</v>
      </c>
    </row>
    <row r="43" spans="1:8" x14ac:dyDescent="0.3">
      <c r="A43" s="3" t="s">
        <v>46</v>
      </c>
      <c r="B43" s="3">
        <v>115</v>
      </c>
      <c r="C43" s="3">
        <v>8894000</v>
      </c>
      <c r="D43" s="4">
        <v>1.9372239458217637</v>
      </c>
      <c r="F43" s="3" t="s">
        <v>46</v>
      </c>
      <c r="G43" s="8">
        <v>115</v>
      </c>
      <c r="H43" s="8">
        <v>8894000</v>
      </c>
    </row>
    <row r="44" spans="1:8" x14ac:dyDescent="0.3">
      <c r="A44" s="3" t="s">
        <v>47</v>
      </c>
      <c r="B44" s="3">
        <v>47</v>
      </c>
      <c r="C44" s="3">
        <v>5827000</v>
      </c>
      <c r="D44" s="4">
        <v>1.8726698758695559</v>
      </c>
      <c r="F44" s="3" t="s">
        <v>47</v>
      </c>
      <c r="G44" s="8">
        <v>47</v>
      </c>
      <c r="H44" s="8">
        <v>5827000</v>
      </c>
    </row>
    <row r="45" spans="1:8" x14ac:dyDescent="0.3">
      <c r="A45" s="3" t="s">
        <v>49</v>
      </c>
      <c r="B45" s="3">
        <v>9</v>
      </c>
      <c r="C45" s="3">
        <v>2134000</v>
      </c>
      <c r="D45" s="4">
        <v>1.8661566921653918</v>
      </c>
      <c r="F45" s="3" t="s">
        <v>49</v>
      </c>
      <c r="G45" s="8">
        <v>9</v>
      </c>
      <c r="H45" s="8">
        <v>2134000</v>
      </c>
    </row>
    <row r="46" spans="1:8" x14ac:dyDescent="0.3">
      <c r="A46" s="3" t="s">
        <v>83</v>
      </c>
      <c r="B46" s="3">
        <v>4</v>
      </c>
      <c r="C46" s="3">
        <v>1395000</v>
      </c>
      <c r="D46" s="4">
        <v>1.8275581290147473</v>
      </c>
      <c r="F46" s="3" t="s">
        <v>83</v>
      </c>
      <c r="G46" s="8">
        <v>4</v>
      </c>
      <c r="H46" s="8">
        <v>1395000</v>
      </c>
    </row>
    <row r="47" spans="1:8" x14ac:dyDescent="0.3">
      <c r="A47" s="3" t="s">
        <v>84</v>
      </c>
      <c r="B47" s="3">
        <v>3</v>
      </c>
      <c r="C47" s="3">
        <v>2443000</v>
      </c>
      <c r="D47" s="4">
        <v>1.6286666666666667</v>
      </c>
      <c r="F47" s="3" t="s">
        <v>84</v>
      </c>
      <c r="G47" s="8">
        <v>3</v>
      </c>
      <c r="H47" s="8">
        <v>2443000</v>
      </c>
    </row>
    <row r="48" spans="1:8" x14ac:dyDescent="0.3">
      <c r="A48" s="1" t="s">
        <v>0</v>
      </c>
      <c r="B48" s="1" t="s">
        <v>12</v>
      </c>
      <c r="C48" s="1" t="s">
        <v>13</v>
      </c>
      <c r="D48" s="2" t="s">
        <v>3</v>
      </c>
      <c r="G48" s="7"/>
      <c r="H48" s="7"/>
    </row>
    <row r="49" spans="1:8" x14ac:dyDescent="0.3">
      <c r="A49" s="1"/>
      <c r="B49" s="1"/>
      <c r="C49" s="1"/>
      <c r="D49" s="2"/>
      <c r="F49" s="3" t="s">
        <v>65</v>
      </c>
      <c r="G49" s="7">
        <v>1292032.4230442692</v>
      </c>
      <c r="H49" s="7">
        <v>10182947566.040024</v>
      </c>
    </row>
    <row r="50" spans="1:8" x14ac:dyDescent="0.3">
      <c r="A50" s="3" t="s">
        <v>81</v>
      </c>
      <c r="B50" s="3">
        <v>419534</v>
      </c>
      <c r="C50" s="3">
        <v>5088454000</v>
      </c>
      <c r="D50" s="4">
        <v>1.7683531094998912</v>
      </c>
      <c r="F50" s="3" t="s">
        <v>81</v>
      </c>
      <c r="G50" s="8">
        <v>419534</v>
      </c>
      <c r="H50" s="8">
        <v>5088454000</v>
      </c>
    </row>
    <row r="51" spans="1:8" x14ac:dyDescent="0.3">
      <c r="A51" s="3" t="s">
        <v>44</v>
      </c>
      <c r="B51" s="3">
        <v>157184</v>
      </c>
      <c r="C51" s="3">
        <v>2689699000</v>
      </c>
      <c r="D51" s="4">
        <v>1.684951943957236</v>
      </c>
      <c r="F51" s="3" t="s">
        <v>44</v>
      </c>
      <c r="G51" s="8">
        <v>157184</v>
      </c>
      <c r="H51" s="8">
        <v>2689699000</v>
      </c>
    </row>
    <row r="52" spans="1:8" x14ac:dyDescent="0.3">
      <c r="A52" s="3" t="s">
        <v>82</v>
      </c>
      <c r="B52" s="3">
        <v>95695</v>
      </c>
      <c r="C52" s="3">
        <v>2280609000</v>
      </c>
      <c r="D52" s="4">
        <v>1.6899042970111502</v>
      </c>
      <c r="F52" s="3" t="s">
        <v>82</v>
      </c>
      <c r="G52" s="8">
        <v>95695</v>
      </c>
      <c r="H52" s="8">
        <v>2280609000</v>
      </c>
    </row>
    <row r="53" spans="1:8" x14ac:dyDescent="0.3">
      <c r="A53" s="3" t="s">
        <v>45</v>
      </c>
      <c r="B53" s="3">
        <v>44603</v>
      </c>
      <c r="C53" s="3">
        <v>1760313000</v>
      </c>
      <c r="D53" s="4">
        <v>1.7041493762090911</v>
      </c>
      <c r="F53" s="3" t="s">
        <v>45</v>
      </c>
      <c r="G53" s="8">
        <v>44603</v>
      </c>
      <c r="H53" s="8">
        <v>1760313000</v>
      </c>
    </row>
    <row r="54" spans="1:8" x14ac:dyDescent="0.3">
      <c r="A54" s="3" t="s">
        <v>46</v>
      </c>
      <c r="B54" s="3">
        <v>7585</v>
      </c>
      <c r="C54" s="3">
        <v>565253000</v>
      </c>
      <c r="D54" s="4">
        <v>1.6760806646153297</v>
      </c>
      <c r="F54" s="3" t="s">
        <v>46</v>
      </c>
      <c r="G54" s="8">
        <v>7585</v>
      </c>
      <c r="H54" s="8">
        <v>565253000</v>
      </c>
    </row>
    <row r="55" spans="1:8" x14ac:dyDescent="0.3">
      <c r="A55" s="3" t="s">
        <v>47</v>
      </c>
      <c r="B55" s="3">
        <v>2442</v>
      </c>
      <c r="C55" s="3">
        <v>319891000</v>
      </c>
      <c r="D55" s="4">
        <v>1.676131572731465</v>
      </c>
      <c r="F55" s="3" t="s">
        <v>47</v>
      </c>
      <c r="G55" s="8">
        <v>2442</v>
      </c>
      <c r="H55" s="8">
        <v>319891000</v>
      </c>
    </row>
    <row r="56" spans="1:8" x14ac:dyDescent="0.3">
      <c r="A56" s="3" t="s">
        <v>49</v>
      </c>
      <c r="B56" s="3">
        <v>312</v>
      </c>
      <c r="C56" s="3">
        <v>74188000</v>
      </c>
      <c r="D56" s="4">
        <v>1.7220680467952887</v>
      </c>
      <c r="F56" s="3" t="s">
        <v>49</v>
      </c>
      <c r="G56" s="8">
        <v>312</v>
      </c>
      <c r="H56" s="8">
        <v>74188000</v>
      </c>
    </row>
    <row r="57" spans="1:8" x14ac:dyDescent="0.3">
      <c r="A57" s="3" t="s">
        <v>83</v>
      </c>
      <c r="B57" s="3">
        <v>136</v>
      </c>
      <c r="C57" s="3">
        <v>50414000</v>
      </c>
      <c r="D57" s="4">
        <v>1.7197708529990583</v>
      </c>
      <c r="F57" s="3" t="s">
        <v>83</v>
      </c>
      <c r="G57" s="8">
        <v>136</v>
      </c>
      <c r="H57" s="8">
        <v>50414000</v>
      </c>
    </row>
    <row r="58" spans="1:8" x14ac:dyDescent="0.3">
      <c r="A58" s="3" t="s">
        <v>84</v>
      </c>
      <c r="B58" s="3">
        <v>58</v>
      </c>
      <c r="C58" s="3">
        <v>49680000</v>
      </c>
      <c r="D58" s="4">
        <v>1.713103448275862</v>
      </c>
      <c r="F58" s="3" t="s">
        <v>84</v>
      </c>
      <c r="G58" s="8">
        <v>58</v>
      </c>
      <c r="H58" s="8">
        <v>49680000</v>
      </c>
    </row>
    <row r="59" spans="1:8" x14ac:dyDescent="0.3">
      <c r="A59" s="1" t="s">
        <v>0</v>
      </c>
      <c r="B59" s="1" t="s">
        <v>14</v>
      </c>
      <c r="C59" s="1" t="s">
        <v>15</v>
      </c>
      <c r="D59" s="2" t="s">
        <v>3</v>
      </c>
      <c r="E59">
        <v>7900</v>
      </c>
      <c r="G59" s="7"/>
      <c r="H59" s="7"/>
    </row>
    <row r="60" spans="1:8" x14ac:dyDescent="0.3">
      <c r="A60" s="3" t="s">
        <v>92</v>
      </c>
      <c r="B60" s="3"/>
      <c r="C60" s="3"/>
      <c r="D60" s="4"/>
      <c r="F60" s="3" t="s">
        <v>65</v>
      </c>
      <c r="G60" s="7">
        <v>867023.62158884178</v>
      </c>
      <c r="H60" s="7">
        <v>6833308452.3953915</v>
      </c>
    </row>
    <row r="61" spans="1:8" x14ac:dyDescent="0.3">
      <c r="A61" s="3" t="s">
        <v>81</v>
      </c>
      <c r="B61" s="3">
        <v>281530</v>
      </c>
      <c r="C61" s="3">
        <v>3413567000</v>
      </c>
      <c r="D61" s="4">
        <v>1.9274505034246019</v>
      </c>
      <c r="F61" s="3" t="s">
        <v>81</v>
      </c>
      <c r="G61" s="8">
        <v>281530</v>
      </c>
      <c r="H61" s="8">
        <v>3413567000</v>
      </c>
    </row>
    <row r="62" spans="1:8" x14ac:dyDescent="0.3">
      <c r="A62" s="3" t="s">
        <v>44</v>
      </c>
      <c r="B62" s="3">
        <v>114845</v>
      </c>
      <c r="C62" s="3">
        <v>1973452000</v>
      </c>
      <c r="D62" s="4">
        <v>1.810846385864554</v>
      </c>
      <c r="F62" s="3" t="s">
        <v>44</v>
      </c>
      <c r="G62" s="8">
        <v>114845</v>
      </c>
      <c r="H62" s="8">
        <v>1973452000</v>
      </c>
    </row>
    <row r="63" spans="1:8" x14ac:dyDescent="0.3">
      <c r="A63" s="3" t="s">
        <v>82</v>
      </c>
      <c r="B63" s="3">
        <v>83174</v>
      </c>
      <c r="C63" s="3">
        <v>1996185000</v>
      </c>
      <c r="D63" s="4">
        <v>1.7651651327018258</v>
      </c>
      <c r="F63" s="3" t="s">
        <v>82</v>
      </c>
      <c r="G63" s="8">
        <v>83174</v>
      </c>
      <c r="H63" s="8">
        <v>1996185000</v>
      </c>
    </row>
    <row r="64" spans="1:8" x14ac:dyDescent="0.3">
      <c r="A64" s="3" t="s">
        <v>45</v>
      </c>
      <c r="B64" s="3">
        <v>46203</v>
      </c>
      <c r="C64" s="3">
        <v>1838400000</v>
      </c>
      <c r="D64" s="4">
        <v>1.7191478241621763</v>
      </c>
      <c r="F64" s="3" t="s">
        <v>45</v>
      </c>
      <c r="G64" s="8">
        <v>46203</v>
      </c>
      <c r="H64" s="8">
        <v>1838400000</v>
      </c>
    </row>
    <row r="65" spans="1:8" x14ac:dyDescent="0.3">
      <c r="A65" s="3" t="s">
        <v>46</v>
      </c>
      <c r="B65" s="3">
        <v>8438</v>
      </c>
      <c r="C65" s="3">
        <v>629123000</v>
      </c>
      <c r="D65" s="4">
        <v>1.6384810622066932</v>
      </c>
      <c r="F65" s="3" t="s">
        <v>46</v>
      </c>
      <c r="G65" s="8">
        <v>8438</v>
      </c>
      <c r="H65" s="8">
        <v>629123000</v>
      </c>
    </row>
    <row r="66" spans="1:8" x14ac:dyDescent="0.3">
      <c r="A66" s="3" t="s">
        <v>47</v>
      </c>
      <c r="B66" s="3">
        <v>2725</v>
      </c>
      <c r="C66" s="3">
        <v>353765000</v>
      </c>
      <c r="D66" s="4">
        <v>1.6039758253276839</v>
      </c>
      <c r="F66" s="3" t="s">
        <v>47</v>
      </c>
      <c r="G66" s="8">
        <v>2725</v>
      </c>
      <c r="H66" s="8">
        <v>353765000</v>
      </c>
    </row>
    <row r="67" spans="1:8" x14ac:dyDescent="0.3">
      <c r="A67" s="3" t="s">
        <v>49</v>
      </c>
      <c r="B67" s="3">
        <v>325</v>
      </c>
      <c r="C67" s="3">
        <v>77943000</v>
      </c>
      <c r="D67" s="4">
        <v>1.6273542758505639</v>
      </c>
      <c r="F67" s="3" t="s">
        <v>49</v>
      </c>
      <c r="G67" s="8">
        <v>325</v>
      </c>
      <c r="H67" s="8">
        <v>77943000</v>
      </c>
    </row>
    <row r="68" spans="1:8" x14ac:dyDescent="0.3">
      <c r="A68" s="3" t="s">
        <v>83</v>
      </c>
      <c r="B68" s="3">
        <v>138</v>
      </c>
      <c r="C68" s="3">
        <v>51773000</v>
      </c>
      <c r="D68" s="4">
        <v>1.6004651696795291</v>
      </c>
      <c r="F68" s="3" t="s">
        <v>83</v>
      </c>
      <c r="G68" s="8">
        <v>138</v>
      </c>
      <c r="H68" s="8">
        <v>51773000</v>
      </c>
    </row>
    <row r="69" spans="1:8" x14ac:dyDescent="0.3">
      <c r="A69" s="3" t="s">
        <v>84</v>
      </c>
      <c r="B69" s="3">
        <v>42</v>
      </c>
      <c r="C69" s="3">
        <v>34655000</v>
      </c>
      <c r="D69" s="4">
        <v>1.6502380952380951</v>
      </c>
      <c r="F69" s="3" t="s">
        <v>84</v>
      </c>
      <c r="G69" s="8">
        <v>42</v>
      </c>
      <c r="H69" s="8">
        <v>34655000</v>
      </c>
    </row>
    <row r="70" spans="1:8" x14ac:dyDescent="0.3">
      <c r="A70" s="1" t="s">
        <v>0</v>
      </c>
      <c r="B70" s="1" t="s">
        <v>16</v>
      </c>
      <c r="C70" s="1" t="s">
        <v>17</v>
      </c>
      <c r="D70" s="2" t="s">
        <v>3</v>
      </c>
      <c r="E70">
        <v>9100</v>
      </c>
      <c r="G70" s="7"/>
      <c r="H70" s="7"/>
    </row>
    <row r="71" spans="1:8" x14ac:dyDescent="0.3">
      <c r="A71" s="3" t="s">
        <v>93</v>
      </c>
      <c r="B71" s="3"/>
      <c r="C71" s="3"/>
      <c r="D71" s="4"/>
      <c r="F71" s="3" t="s">
        <v>65</v>
      </c>
      <c r="G71" s="7">
        <v>300811.27859308675</v>
      </c>
      <c r="H71" s="7">
        <v>2370796136.8101883</v>
      </c>
    </row>
    <row r="72" spans="1:8" x14ac:dyDescent="0.3">
      <c r="A72" s="3" t="s">
        <v>81</v>
      </c>
      <c r="B72" s="3">
        <v>97676</v>
      </c>
      <c r="C72" s="3">
        <v>1226249000</v>
      </c>
      <c r="D72" s="4">
        <v>2.2100218278295092</v>
      </c>
      <c r="F72" s="3" t="s">
        <v>81</v>
      </c>
      <c r="G72" s="8">
        <v>97676</v>
      </c>
      <c r="H72" s="8">
        <v>1226249000</v>
      </c>
    </row>
    <row r="73" spans="1:8" x14ac:dyDescent="0.3">
      <c r="A73" s="3" t="s">
        <v>44</v>
      </c>
      <c r="B73" s="3">
        <v>50469</v>
      </c>
      <c r="C73" s="3">
        <v>868112000</v>
      </c>
      <c r="D73" s="4">
        <v>1.9662246910836423</v>
      </c>
      <c r="F73" s="3" t="s">
        <v>44</v>
      </c>
      <c r="G73" s="8">
        <v>50469</v>
      </c>
      <c r="H73" s="8">
        <v>868112000</v>
      </c>
    </row>
    <row r="74" spans="1:8" x14ac:dyDescent="0.3">
      <c r="A74" s="3" t="s">
        <v>82</v>
      </c>
      <c r="B74" s="3">
        <v>41460</v>
      </c>
      <c r="C74" s="3">
        <v>999189000</v>
      </c>
      <c r="D74" s="4">
        <v>1.8836047409352719</v>
      </c>
      <c r="F74" s="3" t="s">
        <v>82</v>
      </c>
      <c r="G74" s="8">
        <v>41460</v>
      </c>
      <c r="H74" s="8">
        <v>999189000</v>
      </c>
    </row>
    <row r="75" spans="1:8" x14ac:dyDescent="0.3">
      <c r="A75" s="3" t="s">
        <v>45</v>
      </c>
      <c r="B75" s="3">
        <v>26764</v>
      </c>
      <c r="C75" s="3">
        <v>1076767000</v>
      </c>
      <c r="D75" s="4">
        <v>1.7998239306978006</v>
      </c>
      <c r="F75" s="3" t="s">
        <v>45</v>
      </c>
      <c r="G75" s="8">
        <v>26764</v>
      </c>
      <c r="H75" s="8">
        <v>1076767000</v>
      </c>
    </row>
    <row r="76" spans="1:8" x14ac:dyDescent="0.3">
      <c r="A76" s="3" t="s">
        <v>46</v>
      </c>
      <c r="B76" s="3">
        <v>5480</v>
      </c>
      <c r="C76" s="3">
        <v>408066000</v>
      </c>
      <c r="D76" s="4">
        <v>1.6921912249921658</v>
      </c>
      <c r="F76" s="3" t="s">
        <v>46</v>
      </c>
      <c r="G76" s="8">
        <v>5480</v>
      </c>
      <c r="H76" s="8">
        <v>408066000</v>
      </c>
    </row>
    <row r="77" spans="1:8" x14ac:dyDescent="0.3">
      <c r="A77" s="3" t="s">
        <v>47</v>
      </c>
      <c r="B77" s="3">
        <v>1871</v>
      </c>
      <c r="C77" s="3">
        <v>244462000</v>
      </c>
      <c r="D77" s="4">
        <v>1.6665643659416418</v>
      </c>
      <c r="F77" s="3" t="s">
        <v>47</v>
      </c>
      <c r="G77" s="8">
        <v>1871</v>
      </c>
      <c r="H77" s="8">
        <v>244462000</v>
      </c>
    </row>
    <row r="78" spans="1:8" x14ac:dyDescent="0.3">
      <c r="A78" s="3" t="s">
        <v>49</v>
      </c>
      <c r="B78" s="3">
        <v>252</v>
      </c>
      <c r="C78" s="3">
        <v>60414000</v>
      </c>
      <c r="D78" s="4">
        <v>1.65905920390255</v>
      </c>
      <c r="F78" s="3" t="s">
        <v>49</v>
      </c>
      <c r="G78" s="8">
        <v>252</v>
      </c>
      <c r="H78" s="8">
        <v>60414000</v>
      </c>
    </row>
    <row r="79" spans="1:8" x14ac:dyDescent="0.3">
      <c r="A79" s="3" t="s">
        <v>83</v>
      </c>
      <c r="B79" s="3">
        <v>114</v>
      </c>
      <c r="C79" s="3">
        <v>42337000</v>
      </c>
      <c r="D79" s="4">
        <v>1.6019124148853157</v>
      </c>
      <c r="F79" s="3" t="s">
        <v>83</v>
      </c>
      <c r="G79" s="8">
        <v>114</v>
      </c>
      <c r="H79" s="8">
        <v>42337000</v>
      </c>
    </row>
    <row r="80" spans="1:8" x14ac:dyDescent="0.3">
      <c r="A80" s="3" t="s">
        <v>84</v>
      </c>
      <c r="B80" s="3">
        <v>42</v>
      </c>
      <c r="C80" s="3">
        <v>32635000</v>
      </c>
      <c r="D80" s="4">
        <v>1.5540476190476189</v>
      </c>
      <c r="F80" s="3" t="s">
        <v>84</v>
      </c>
      <c r="G80" s="8">
        <v>42</v>
      </c>
      <c r="H80" s="8">
        <v>32635000</v>
      </c>
    </row>
    <row r="81" spans="1:8" x14ac:dyDescent="0.3">
      <c r="A81" s="1" t="s">
        <v>0</v>
      </c>
      <c r="B81" s="1" t="s">
        <v>18</v>
      </c>
      <c r="C81" s="1" t="s">
        <v>19</v>
      </c>
      <c r="D81" s="2" t="s">
        <v>3</v>
      </c>
      <c r="E81">
        <v>10300</v>
      </c>
      <c r="G81" s="7"/>
      <c r="H81" s="7"/>
    </row>
    <row r="82" spans="1:8" x14ac:dyDescent="0.3">
      <c r="A82" s="3" t="s">
        <v>94</v>
      </c>
      <c r="B82" s="3"/>
      <c r="C82" s="3"/>
      <c r="D82" s="4"/>
      <c r="F82" s="3" t="s">
        <v>65</v>
      </c>
      <c r="G82" s="7">
        <v>119176.5542306915</v>
      </c>
      <c r="H82" s="7">
        <v>939271013.00837564</v>
      </c>
    </row>
    <row r="83" spans="1:8" x14ac:dyDescent="0.3">
      <c r="A83" s="3" t="s">
        <v>81</v>
      </c>
      <c r="B83" s="3"/>
      <c r="C83" s="3"/>
      <c r="D83" s="4"/>
      <c r="F83" s="3" t="s">
        <v>81</v>
      </c>
      <c r="G83" s="7">
        <v>38697.648457468938</v>
      </c>
      <c r="H83" s="7">
        <v>485819983.6533317</v>
      </c>
    </row>
    <row r="84" spans="1:8" x14ac:dyDescent="0.3">
      <c r="A84" s="3" t="s">
        <v>44</v>
      </c>
      <c r="B84" s="3">
        <v>19995</v>
      </c>
      <c r="C84" s="3">
        <v>343885000</v>
      </c>
      <c r="D84" s="4">
        <v>2.0829952559065652</v>
      </c>
      <c r="F84" s="3" t="s">
        <v>44</v>
      </c>
      <c r="G84" s="8">
        <v>19995</v>
      </c>
      <c r="H84" s="8">
        <v>343885000</v>
      </c>
    </row>
    <row r="85" spans="1:8" x14ac:dyDescent="0.3">
      <c r="A85" s="3" t="s">
        <v>82</v>
      </c>
      <c r="B85" s="3">
        <v>17129</v>
      </c>
      <c r="C85" s="3">
        <v>414805000</v>
      </c>
      <c r="D85" s="4">
        <v>1.9807353092272666</v>
      </c>
      <c r="F85" s="3" t="s">
        <v>82</v>
      </c>
      <c r="G85" s="8">
        <v>17129</v>
      </c>
      <c r="H85" s="8">
        <v>414805000</v>
      </c>
    </row>
    <row r="86" spans="1:8" x14ac:dyDescent="0.3">
      <c r="A86" s="3" t="s">
        <v>45</v>
      </c>
      <c r="B86" s="3">
        <v>12374</v>
      </c>
      <c r="C86" s="3">
        <v>498213000</v>
      </c>
      <c r="D86" s="4">
        <v>1.8546717059162026</v>
      </c>
      <c r="F86" s="3" t="s">
        <v>45</v>
      </c>
      <c r="G86" s="8">
        <v>12374</v>
      </c>
      <c r="H86" s="8">
        <v>498213000</v>
      </c>
    </row>
    <row r="87" spans="1:8" x14ac:dyDescent="0.3">
      <c r="A87" s="3" t="s">
        <v>46</v>
      </c>
      <c r="B87" s="3">
        <v>2855</v>
      </c>
      <c r="C87" s="3">
        <v>213218000</v>
      </c>
      <c r="D87" s="4">
        <v>1.7004632820915693</v>
      </c>
      <c r="F87" s="3" t="s">
        <v>46</v>
      </c>
      <c r="G87" s="8">
        <v>2855</v>
      </c>
      <c r="H87" s="8">
        <v>213218000</v>
      </c>
    </row>
    <row r="88" spans="1:8" x14ac:dyDescent="0.3">
      <c r="A88" s="3" t="s">
        <v>47</v>
      </c>
      <c r="B88" s="3">
        <v>1040</v>
      </c>
      <c r="C88" s="3">
        <v>136900000</v>
      </c>
      <c r="D88" s="4">
        <v>1.6442445212347776</v>
      </c>
      <c r="F88" s="3" t="s">
        <v>47</v>
      </c>
      <c r="G88" s="8">
        <v>1040</v>
      </c>
      <c r="H88" s="8">
        <v>136900000</v>
      </c>
    </row>
    <row r="89" spans="1:8" x14ac:dyDescent="0.3">
      <c r="A89" s="3" t="s">
        <v>49</v>
      </c>
      <c r="B89" s="3">
        <v>139</v>
      </c>
      <c r="C89" s="3">
        <v>32977000</v>
      </c>
      <c r="D89" s="4">
        <v>1.6268054521802211</v>
      </c>
      <c r="F89" s="3" t="s">
        <v>49</v>
      </c>
      <c r="G89" s="8">
        <v>139</v>
      </c>
      <c r="H89" s="8">
        <v>32977000</v>
      </c>
    </row>
    <row r="90" spans="1:8" x14ac:dyDescent="0.3">
      <c r="A90" s="3" t="s">
        <v>83</v>
      </c>
      <c r="B90" s="3">
        <v>54</v>
      </c>
      <c r="C90" s="3">
        <v>20305000</v>
      </c>
      <c r="D90" s="4">
        <v>1.6439178054795434</v>
      </c>
      <c r="F90" s="3" t="s">
        <v>83</v>
      </c>
      <c r="G90" s="8">
        <v>54</v>
      </c>
      <c r="H90" s="8">
        <v>20305000</v>
      </c>
    </row>
    <row r="91" spans="1:8" x14ac:dyDescent="0.3">
      <c r="A91" s="3" t="s">
        <v>84</v>
      </c>
      <c r="B91" s="3">
        <v>19</v>
      </c>
      <c r="C91" s="3">
        <v>15698000</v>
      </c>
      <c r="D91" s="4">
        <v>1.6524210526315788</v>
      </c>
      <c r="F91" s="3" t="s">
        <v>84</v>
      </c>
      <c r="G91" s="8">
        <v>19</v>
      </c>
      <c r="H91" s="8">
        <v>15698000</v>
      </c>
    </row>
    <row r="92" spans="1:8" x14ac:dyDescent="0.3">
      <c r="A92" s="1" t="s">
        <v>0</v>
      </c>
      <c r="B92" s="1" t="s">
        <v>20</v>
      </c>
      <c r="C92" s="1" t="s">
        <v>21</v>
      </c>
      <c r="D92" s="2" t="s">
        <v>3</v>
      </c>
      <c r="E92">
        <v>11500</v>
      </c>
      <c r="G92" s="7"/>
      <c r="H92" s="7"/>
    </row>
    <row r="93" spans="1:8" x14ac:dyDescent="0.3">
      <c r="A93" s="3" t="s">
        <v>65</v>
      </c>
      <c r="B93" s="3"/>
      <c r="C93" s="3"/>
      <c r="D93" s="4"/>
      <c r="F93" s="3" t="s">
        <v>65</v>
      </c>
      <c r="G93" s="7">
        <v>46508.35972303505</v>
      </c>
      <c r="H93" s="7">
        <v>366548222.780913</v>
      </c>
    </row>
    <row r="94" spans="1:8" x14ac:dyDescent="0.3">
      <c r="A94" s="3" t="s">
        <v>95</v>
      </c>
      <c r="B94" s="3"/>
      <c r="C94" s="3"/>
      <c r="D94" s="4"/>
      <c r="F94" s="3" t="s">
        <v>81</v>
      </c>
      <c r="G94" s="7">
        <v>15101.662961421862</v>
      </c>
      <c r="H94" s="7">
        <v>189590064.13838196</v>
      </c>
    </row>
    <row r="95" spans="1:8" x14ac:dyDescent="0.3">
      <c r="A95" s="3" t="s">
        <v>44</v>
      </c>
      <c r="B95" s="3">
        <v>7803</v>
      </c>
      <c r="C95" s="3">
        <v>134028000</v>
      </c>
      <c r="D95" s="4">
        <v>2.1638172303846268</v>
      </c>
      <c r="F95" s="3" t="s">
        <v>44</v>
      </c>
      <c r="G95" s="8">
        <v>7803</v>
      </c>
      <c r="H95" s="8">
        <v>134028000</v>
      </c>
    </row>
    <row r="96" spans="1:8" x14ac:dyDescent="0.3">
      <c r="A96" s="3" t="s">
        <v>82</v>
      </c>
      <c r="B96" s="3">
        <v>6650</v>
      </c>
      <c r="C96" s="3">
        <v>161524000</v>
      </c>
      <c r="D96" s="4">
        <v>2.053174911535296</v>
      </c>
      <c r="F96" s="3" t="s">
        <v>82</v>
      </c>
      <c r="G96" s="8">
        <v>6650</v>
      </c>
      <c r="H96" s="8">
        <v>161524000</v>
      </c>
    </row>
    <row r="97" spans="1:8" x14ac:dyDescent="0.3">
      <c r="A97" s="3" t="s">
        <v>45</v>
      </c>
      <c r="B97" s="3">
        <v>5350</v>
      </c>
      <c r="C97" s="3">
        <v>217390000</v>
      </c>
      <c r="D97" s="4">
        <v>1.8840384693246912</v>
      </c>
      <c r="F97" s="3" t="s">
        <v>45</v>
      </c>
      <c r="G97" s="8">
        <v>5350</v>
      </c>
      <c r="H97" s="8">
        <v>217390000</v>
      </c>
    </row>
    <row r="98" spans="1:8" x14ac:dyDescent="0.3">
      <c r="A98" s="3" t="s">
        <v>46</v>
      </c>
      <c r="B98" s="3">
        <v>1282</v>
      </c>
      <c r="C98" s="3">
        <v>95487000</v>
      </c>
      <c r="D98" s="4">
        <v>1.6980823025586709</v>
      </c>
      <c r="F98" s="3" t="s">
        <v>46</v>
      </c>
      <c r="G98" s="8">
        <v>1282</v>
      </c>
      <c r="H98" s="8">
        <v>95487000</v>
      </c>
    </row>
    <row r="99" spans="1:8" x14ac:dyDescent="0.3">
      <c r="A99" s="3" t="s">
        <v>47</v>
      </c>
      <c r="B99" s="3">
        <v>506</v>
      </c>
      <c r="C99" s="3">
        <v>67149000</v>
      </c>
      <c r="D99" s="4">
        <v>1.6106301827729685</v>
      </c>
      <c r="F99" s="3" t="s">
        <v>47</v>
      </c>
      <c r="G99" s="8">
        <v>506</v>
      </c>
      <c r="H99" s="8">
        <v>67149000</v>
      </c>
    </row>
    <row r="100" spans="1:8" x14ac:dyDescent="0.3">
      <c r="A100" s="3" t="s">
        <v>49</v>
      </c>
      <c r="B100" s="3">
        <v>58</v>
      </c>
      <c r="C100" s="3">
        <v>13699000</v>
      </c>
      <c r="D100" s="4">
        <v>1.6210553108708199</v>
      </c>
      <c r="F100" s="3" t="s">
        <v>49</v>
      </c>
      <c r="G100" s="8">
        <v>58</v>
      </c>
      <c r="H100" s="8">
        <v>13699000</v>
      </c>
    </row>
    <row r="101" spans="1:8" x14ac:dyDescent="0.3">
      <c r="A101" s="3" t="s">
        <v>83</v>
      </c>
      <c r="B101" s="3">
        <v>22</v>
      </c>
      <c r="C101" s="3">
        <v>7884000</v>
      </c>
      <c r="D101" s="4">
        <v>1.6480561759052474</v>
      </c>
      <c r="F101" s="3" t="s">
        <v>83</v>
      </c>
      <c r="G101" s="8">
        <v>22</v>
      </c>
      <c r="H101" s="8">
        <v>7884000</v>
      </c>
    </row>
    <row r="102" spans="1:8" x14ac:dyDescent="0.3">
      <c r="A102" s="3" t="s">
        <v>84</v>
      </c>
      <c r="B102" s="3">
        <v>8</v>
      </c>
      <c r="C102" s="3">
        <v>6949000</v>
      </c>
      <c r="D102" s="4">
        <v>1.73725</v>
      </c>
      <c r="F102" s="3" t="s">
        <v>84</v>
      </c>
      <c r="G102" s="8">
        <v>8</v>
      </c>
      <c r="H102" s="8">
        <v>6949000</v>
      </c>
    </row>
    <row r="103" spans="1:8" x14ac:dyDescent="0.3">
      <c r="A103" s="1" t="s">
        <v>0</v>
      </c>
      <c r="B103" s="1" t="s">
        <v>22</v>
      </c>
      <c r="C103" s="1" t="s">
        <v>23</v>
      </c>
      <c r="D103" s="2" t="s">
        <v>3</v>
      </c>
      <c r="E103">
        <v>12700</v>
      </c>
      <c r="G103" s="7"/>
      <c r="H103" s="7"/>
    </row>
    <row r="104" spans="1:8" x14ac:dyDescent="0.3">
      <c r="A104" s="3" t="s">
        <v>65</v>
      </c>
      <c r="B104" s="3"/>
      <c r="C104" s="3"/>
      <c r="D104" s="4"/>
      <c r="F104" s="3" t="s">
        <v>65</v>
      </c>
      <c r="G104" s="7">
        <v>16456.437420902188</v>
      </c>
      <c r="H104" s="7">
        <v>129698788.04281697</v>
      </c>
    </row>
    <row r="105" spans="1:8" x14ac:dyDescent="0.3">
      <c r="A105" s="3" t="s">
        <v>96</v>
      </c>
      <c r="B105" s="3"/>
      <c r="C105" s="3"/>
      <c r="D105" s="4"/>
      <c r="F105" s="3" t="s">
        <v>81</v>
      </c>
      <c r="G105" s="7">
        <v>5343.5462561176164</v>
      </c>
      <c r="H105" s="7">
        <v>67084219.798292011</v>
      </c>
    </row>
    <row r="106" spans="1:8" x14ac:dyDescent="0.3">
      <c r="A106" s="3" t="s">
        <v>44</v>
      </c>
      <c r="B106" s="3">
        <v>2761</v>
      </c>
      <c r="C106" s="3">
        <v>48269000</v>
      </c>
      <c r="D106" s="4">
        <v>2.2935901663616067</v>
      </c>
      <c r="F106" s="3" t="s">
        <v>44</v>
      </c>
      <c r="G106" s="8">
        <v>2761</v>
      </c>
      <c r="H106" s="8">
        <v>48269000</v>
      </c>
    </row>
    <row r="107" spans="1:8" x14ac:dyDescent="0.3">
      <c r="A107" s="3" t="s">
        <v>82</v>
      </c>
      <c r="B107" s="3">
        <v>2716</v>
      </c>
      <c r="C107" s="3">
        <v>65815000</v>
      </c>
      <c r="D107" s="4">
        <v>2.1172882669323858</v>
      </c>
      <c r="F107" s="3" t="s">
        <v>82</v>
      </c>
      <c r="G107" s="8">
        <v>2716</v>
      </c>
      <c r="H107" s="8">
        <v>65815000</v>
      </c>
    </row>
    <row r="108" spans="1:8" x14ac:dyDescent="0.3">
      <c r="A108" s="3" t="s">
        <v>45</v>
      </c>
      <c r="B108" s="3">
        <v>2306</v>
      </c>
      <c r="C108" s="3">
        <v>93844000</v>
      </c>
      <c r="D108" s="4">
        <v>1.9285238253915362</v>
      </c>
      <c r="F108" s="3" t="s">
        <v>45</v>
      </c>
      <c r="G108" s="8">
        <v>2306</v>
      </c>
      <c r="H108" s="8">
        <v>93844000</v>
      </c>
    </row>
    <row r="109" spans="1:8" x14ac:dyDescent="0.3">
      <c r="A109" s="3" t="s">
        <v>46</v>
      </c>
      <c r="B109" s="3">
        <v>588</v>
      </c>
      <c r="C109" s="3">
        <v>44453000</v>
      </c>
      <c r="D109" s="4">
        <v>1.7232185440357641</v>
      </c>
      <c r="F109" s="3" t="s">
        <v>46</v>
      </c>
      <c r="G109" s="8">
        <v>588</v>
      </c>
      <c r="H109" s="8">
        <v>44453000</v>
      </c>
    </row>
    <row r="110" spans="1:8" x14ac:dyDescent="0.3">
      <c r="A110" s="3" t="s">
        <v>47</v>
      </c>
      <c r="B110" s="3">
        <v>233</v>
      </c>
      <c r="C110" s="3">
        <v>30851000</v>
      </c>
      <c r="D110" s="4">
        <v>1.6138102501806555</v>
      </c>
      <c r="F110" s="3" t="s">
        <v>47</v>
      </c>
      <c r="G110" s="8">
        <v>233</v>
      </c>
      <c r="H110" s="8">
        <v>30851000</v>
      </c>
    </row>
    <row r="111" spans="1:8" x14ac:dyDescent="0.3">
      <c r="A111" s="3" t="s">
        <v>49</v>
      </c>
      <c r="B111" s="3">
        <v>34</v>
      </c>
      <c r="C111" s="3">
        <v>8355000</v>
      </c>
      <c r="D111" s="4">
        <v>1.4961496823118028</v>
      </c>
      <c r="F111" s="3" t="s">
        <v>49</v>
      </c>
      <c r="G111" s="8">
        <v>34</v>
      </c>
      <c r="H111" s="8">
        <v>8355000</v>
      </c>
    </row>
    <row r="112" spans="1:8" x14ac:dyDescent="0.3">
      <c r="A112" s="3" t="s">
        <v>83</v>
      </c>
      <c r="B112" s="3">
        <v>13</v>
      </c>
      <c r="C112" s="3">
        <v>4514000</v>
      </c>
      <c r="D112" s="4">
        <v>1.4017310534093308</v>
      </c>
      <c r="F112" s="3" t="s">
        <v>83</v>
      </c>
      <c r="G112" s="8">
        <v>13</v>
      </c>
      <c r="H112" s="8">
        <v>4514000</v>
      </c>
    </row>
    <row r="113" spans="1:8" x14ac:dyDescent="0.3">
      <c r="A113" s="3" t="s">
        <v>84</v>
      </c>
      <c r="B113" s="3">
        <v>2</v>
      </c>
      <c r="C113" s="3">
        <v>1794000</v>
      </c>
      <c r="D113" s="4">
        <v>1.794</v>
      </c>
      <c r="F113" s="3" t="s">
        <v>84</v>
      </c>
      <c r="G113" s="8">
        <v>2</v>
      </c>
      <c r="H113" s="8">
        <v>1794000</v>
      </c>
    </row>
    <row r="114" spans="1:8" x14ac:dyDescent="0.3">
      <c r="A114" s="1" t="s">
        <v>0</v>
      </c>
      <c r="B114" s="1" t="s">
        <v>24</v>
      </c>
      <c r="C114" s="1" t="s">
        <v>25</v>
      </c>
      <c r="D114" s="2" t="s">
        <v>3</v>
      </c>
      <c r="E114">
        <v>13900</v>
      </c>
      <c r="G114" s="7"/>
      <c r="H114" s="7"/>
    </row>
    <row r="115" spans="1:8" x14ac:dyDescent="0.3">
      <c r="A115" s="3" t="s">
        <v>65</v>
      </c>
      <c r="B115" s="3"/>
      <c r="C115" s="3"/>
      <c r="D115" s="4"/>
      <c r="F115" s="3" t="s">
        <v>65</v>
      </c>
      <c r="G115" s="7">
        <v>4660.9685125481747</v>
      </c>
      <c r="H115" s="7">
        <v>36734680.278697163</v>
      </c>
    </row>
    <row r="116" spans="1:8" x14ac:dyDescent="0.3">
      <c r="A116" s="3" t="s">
        <v>97</v>
      </c>
      <c r="B116" s="3"/>
      <c r="C116" s="3"/>
      <c r="D116" s="4"/>
      <c r="F116" s="3" t="s">
        <v>81</v>
      </c>
      <c r="G116" s="7">
        <v>1513.4564187917333</v>
      </c>
      <c r="H116" s="7">
        <v>19000311.438704941</v>
      </c>
    </row>
    <row r="117" spans="1:8" x14ac:dyDescent="0.3">
      <c r="A117" s="3" t="s">
        <v>44</v>
      </c>
      <c r="B117" s="3">
        <v>782</v>
      </c>
      <c r="C117" s="3">
        <v>14023000</v>
      </c>
      <c r="D117" s="4">
        <v>2.455363402882643</v>
      </c>
      <c r="F117" s="3" t="s">
        <v>44</v>
      </c>
      <c r="G117" s="8">
        <v>782</v>
      </c>
      <c r="H117" s="8">
        <v>14023000</v>
      </c>
    </row>
    <row r="118" spans="1:8" x14ac:dyDescent="0.3">
      <c r="A118" s="3" t="s">
        <v>82</v>
      </c>
      <c r="B118" s="3">
        <v>1086</v>
      </c>
      <c r="C118" s="3">
        <v>26512000</v>
      </c>
      <c r="D118" s="4">
        <v>2.1467822789636108</v>
      </c>
      <c r="F118" s="3" t="s">
        <v>82</v>
      </c>
      <c r="G118" s="8">
        <v>1086</v>
      </c>
      <c r="H118" s="8">
        <v>26512000</v>
      </c>
    </row>
    <row r="119" spans="1:8" x14ac:dyDescent="0.3">
      <c r="A119" s="3" t="s">
        <v>45</v>
      </c>
      <c r="B119" s="3">
        <v>950</v>
      </c>
      <c r="C119" s="3">
        <v>38764000</v>
      </c>
      <c r="D119" s="4">
        <v>1.9326144459190726</v>
      </c>
      <c r="F119" s="3" t="s">
        <v>45</v>
      </c>
      <c r="G119" s="8">
        <v>950</v>
      </c>
      <c r="H119" s="8">
        <v>38764000</v>
      </c>
    </row>
    <row r="120" spans="1:8" x14ac:dyDescent="0.3">
      <c r="A120" s="3" t="s">
        <v>46</v>
      </c>
      <c r="B120" s="3">
        <v>256</v>
      </c>
      <c r="C120" s="3">
        <v>19323000</v>
      </c>
      <c r="D120" s="4">
        <v>1.6661747463683216</v>
      </c>
      <c r="F120" s="3" t="s">
        <v>46</v>
      </c>
      <c r="G120" s="8">
        <v>256</v>
      </c>
      <c r="H120" s="8">
        <v>19323000</v>
      </c>
    </row>
    <row r="121" spans="1:8" x14ac:dyDescent="0.3">
      <c r="A121" s="3" t="s">
        <v>47</v>
      </c>
      <c r="B121" s="3">
        <v>118</v>
      </c>
      <c r="C121" s="3">
        <v>15369000</v>
      </c>
      <c r="D121" s="4">
        <v>1.4714318041880023</v>
      </c>
      <c r="F121" s="3" t="s">
        <v>47</v>
      </c>
      <c r="G121" s="8">
        <v>118</v>
      </c>
      <c r="H121" s="8">
        <v>15369000</v>
      </c>
    </row>
    <row r="122" spans="1:8" x14ac:dyDescent="0.3">
      <c r="A122" s="3" t="s">
        <v>49</v>
      </c>
      <c r="B122" s="3">
        <v>11</v>
      </c>
      <c r="C122" s="3">
        <v>2489000</v>
      </c>
      <c r="D122" s="4">
        <v>1.400929953502325</v>
      </c>
      <c r="F122" s="3" t="s">
        <v>49</v>
      </c>
      <c r="G122" s="8">
        <v>11</v>
      </c>
      <c r="H122" s="8">
        <v>2489000</v>
      </c>
    </row>
    <row r="123" spans="1:8" x14ac:dyDescent="0.3">
      <c r="A123" s="3" t="s">
        <v>83</v>
      </c>
      <c r="B123" s="3">
        <v>3</v>
      </c>
      <c r="C123" s="3">
        <v>1071000</v>
      </c>
      <c r="D123" s="4">
        <v>1.4282857238092064</v>
      </c>
      <c r="F123" s="3" t="s">
        <v>83</v>
      </c>
      <c r="G123" s="8">
        <v>3</v>
      </c>
      <c r="H123" s="8">
        <v>1071000</v>
      </c>
    </row>
    <row r="124" spans="1:8" x14ac:dyDescent="0.3">
      <c r="A124" s="3" t="s">
        <v>84</v>
      </c>
      <c r="B124" s="3">
        <v>1</v>
      </c>
      <c r="C124" s="3">
        <v>643000</v>
      </c>
      <c r="D124" s="4">
        <v>1.286</v>
      </c>
      <c r="F124" s="3" t="s">
        <v>84</v>
      </c>
      <c r="G124" s="8">
        <v>1</v>
      </c>
      <c r="H124" s="8">
        <v>643000</v>
      </c>
    </row>
    <row r="125" spans="1:8" x14ac:dyDescent="0.3">
      <c r="A125" s="1" t="s">
        <v>0</v>
      </c>
      <c r="B125" s="1" t="s">
        <v>26</v>
      </c>
      <c r="C125" s="1" t="s">
        <v>27</v>
      </c>
      <c r="D125" s="2" t="s">
        <v>3</v>
      </c>
      <c r="E125">
        <v>15100</v>
      </c>
      <c r="G125" s="7"/>
      <c r="H125" s="7"/>
    </row>
    <row r="126" spans="1:8" x14ac:dyDescent="0.3">
      <c r="A126" s="3" t="s">
        <v>65</v>
      </c>
      <c r="B126" s="3"/>
      <c r="C126" s="3"/>
      <c r="D126" s="4"/>
      <c r="F126" s="3">
        <v>6510</v>
      </c>
      <c r="G126" s="7">
        <v>1239.7461005243226</v>
      </c>
      <c r="H126" s="7">
        <v>9770861.2505997568</v>
      </c>
    </row>
    <row r="127" spans="1:8" x14ac:dyDescent="0.3">
      <c r="A127" s="3" t="s">
        <v>98</v>
      </c>
      <c r="B127" s="3"/>
      <c r="C127" s="3"/>
      <c r="D127" s="4"/>
      <c r="F127" s="3">
        <v>10010</v>
      </c>
      <c r="G127" s="7">
        <v>402.55618300342775</v>
      </c>
      <c r="H127" s="7">
        <v>5053791.2778141014</v>
      </c>
    </row>
    <row r="128" spans="1:8" x14ac:dyDescent="0.3">
      <c r="A128" s="3" t="s">
        <v>99</v>
      </c>
      <c r="B128" s="3">
        <v>208</v>
      </c>
      <c r="C128" s="3">
        <v>3704000</v>
      </c>
      <c r="D128" s="4">
        <v>2.6792330055310085</v>
      </c>
      <c r="F128" s="3">
        <v>15010</v>
      </c>
      <c r="G128" s="8">
        <v>208</v>
      </c>
      <c r="H128" s="8">
        <v>3704000</v>
      </c>
    </row>
    <row r="129" spans="1:8" x14ac:dyDescent="0.3">
      <c r="A129" s="3" t="s">
        <v>82</v>
      </c>
      <c r="B129" s="3">
        <v>461</v>
      </c>
      <c r="C129" s="3">
        <v>11115000</v>
      </c>
      <c r="D129" s="4">
        <v>2.2451772216358616</v>
      </c>
      <c r="F129" s="3">
        <v>20010</v>
      </c>
      <c r="G129" s="8">
        <v>461</v>
      </c>
      <c r="H129" s="8">
        <v>11115000</v>
      </c>
    </row>
    <row r="130" spans="1:8" x14ac:dyDescent="0.3">
      <c r="A130" s="3" t="s">
        <v>45</v>
      </c>
      <c r="B130" s="3">
        <v>404</v>
      </c>
      <c r="C130" s="3">
        <v>16646000</v>
      </c>
      <c r="D130" s="4">
        <v>2.0362521093306167</v>
      </c>
      <c r="F130" s="3">
        <v>30010</v>
      </c>
      <c r="G130" s="8">
        <v>404</v>
      </c>
      <c r="H130" s="8">
        <v>16646000</v>
      </c>
    </row>
    <row r="131" spans="1:8" x14ac:dyDescent="0.3">
      <c r="A131" s="3" t="s">
        <v>46</v>
      </c>
      <c r="B131" s="3">
        <v>128</v>
      </c>
      <c r="C131" s="3">
        <v>9815000</v>
      </c>
      <c r="D131" s="4">
        <v>1.7273135253471863</v>
      </c>
      <c r="F131" s="3">
        <v>60010</v>
      </c>
      <c r="G131" s="8">
        <v>128</v>
      </c>
      <c r="H131" s="8">
        <v>9815000</v>
      </c>
    </row>
    <row r="132" spans="1:8" x14ac:dyDescent="0.3">
      <c r="A132" s="3" t="s">
        <v>47</v>
      </c>
      <c r="B132" s="3">
        <v>54</v>
      </c>
      <c r="C132" s="3">
        <v>7285000</v>
      </c>
      <c r="D132" s="4">
        <v>1.6024627045492172</v>
      </c>
      <c r="F132" s="3">
        <v>100010</v>
      </c>
      <c r="G132" s="8">
        <v>54</v>
      </c>
      <c r="H132" s="8">
        <v>7285000</v>
      </c>
    </row>
    <row r="133" spans="1:8" x14ac:dyDescent="0.3">
      <c r="A133" s="3" t="s">
        <v>49</v>
      </c>
      <c r="B133" s="3">
        <v>4</v>
      </c>
      <c r="C133" s="3">
        <v>985000</v>
      </c>
      <c r="D133" s="4">
        <v>1.7791967544479919</v>
      </c>
      <c r="F133" s="3">
        <v>200010</v>
      </c>
      <c r="G133" s="8">
        <v>4</v>
      </c>
      <c r="H133" s="8">
        <v>985000</v>
      </c>
    </row>
    <row r="134" spans="1:8" x14ac:dyDescent="0.3">
      <c r="A134" s="3" t="s">
        <v>83</v>
      </c>
      <c r="B134" s="3">
        <v>1</v>
      </c>
      <c r="C134" s="3">
        <v>301000</v>
      </c>
      <c r="D134" s="4">
        <v>1.6732775574147529</v>
      </c>
      <c r="F134" s="3">
        <v>300010</v>
      </c>
      <c r="G134" s="8">
        <v>1</v>
      </c>
      <c r="H134" s="8">
        <v>301000</v>
      </c>
    </row>
    <row r="135" spans="1:8" x14ac:dyDescent="0.3">
      <c r="A135" s="3" t="s">
        <v>84</v>
      </c>
      <c r="B135" s="3">
        <v>2</v>
      </c>
      <c r="C135" s="3">
        <v>1205000</v>
      </c>
      <c r="D135" s="4">
        <v>1.2050000000000001</v>
      </c>
      <c r="F135" s="3">
        <v>500000</v>
      </c>
      <c r="G135" s="8">
        <v>2</v>
      </c>
      <c r="H135" s="8">
        <v>1205000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workbookViewId="0">
      <selection sqref="A1:D1"/>
    </sheetView>
  </sheetViews>
  <sheetFormatPr baseColWidth="10" defaultRowHeight="15.6" x14ac:dyDescent="0.3"/>
  <cols>
    <col min="1" max="1" width="14.5" bestFit="1" customWidth="1"/>
    <col min="2" max="2" width="28.5" bestFit="1" customWidth="1"/>
    <col min="3" max="3" width="14.19921875" bestFit="1" customWidth="1"/>
    <col min="4" max="4" width="3.796875" bestFit="1" customWidth="1"/>
    <col min="5" max="5" width="22" bestFit="1" customWidth="1"/>
    <col min="7" max="7" width="10.796875" style="7"/>
    <col min="8" max="8" width="15.19921875" customWidth="1"/>
    <col min="12" max="12" width="14.69921875" customWidth="1"/>
  </cols>
  <sheetData>
    <row r="1" spans="1:14" x14ac:dyDescent="0.3">
      <c r="A1" s="15" t="s">
        <v>32</v>
      </c>
      <c r="B1" s="15"/>
      <c r="C1" s="15"/>
      <c r="D1" s="15"/>
      <c r="E1" t="s">
        <v>33</v>
      </c>
    </row>
    <row r="2" spans="1:14" x14ac:dyDescent="0.3">
      <c r="A2" s="15" t="s">
        <v>31</v>
      </c>
      <c r="B2" s="15"/>
      <c r="C2" s="15"/>
      <c r="D2" s="15"/>
      <c r="F2" s="15" t="s">
        <v>34</v>
      </c>
      <c r="G2" s="15"/>
      <c r="H2" s="15"/>
      <c r="J2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41000</v>
      </c>
      <c r="M3" t="s">
        <v>138</v>
      </c>
      <c r="N3" t="s">
        <v>139</v>
      </c>
    </row>
    <row r="4" spans="1:14" x14ac:dyDescent="0.3">
      <c r="A4" s="3">
        <v>41000</v>
      </c>
      <c r="B4" s="3">
        <v>401169</v>
      </c>
      <c r="C4" s="3">
        <v>19564291000</v>
      </c>
      <c r="D4" s="4">
        <v>1.5281934644152972</v>
      </c>
      <c r="F4" s="3">
        <v>41000</v>
      </c>
      <c r="G4" s="8">
        <v>401169</v>
      </c>
      <c r="H4" s="3">
        <v>19564291000</v>
      </c>
      <c r="J4" s="3">
        <v>41000</v>
      </c>
      <c r="K4" s="7">
        <v>4997328.087783427</v>
      </c>
      <c r="L4" s="7">
        <v>243710707786.16623</v>
      </c>
      <c r="M4">
        <v>0.4834187122090835</v>
      </c>
      <c r="N4">
        <v>1.6521996286011753</v>
      </c>
    </row>
    <row r="5" spans="1:14" x14ac:dyDescent="0.3">
      <c r="A5" s="3">
        <v>61000</v>
      </c>
      <c r="B5" s="3">
        <v>109561</v>
      </c>
      <c r="C5" s="3">
        <v>7503620000</v>
      </c>
      <c r="D5" s="4">
        <v>1.5250949653123338</v>
      </c>
      <c r="F5" s="3">
        <v>61000</v>
      </c>
      <c r="G5" s="8">
        <v>109561</v>
      </c>
      <c r="H5" s="3">
        <v>7503620000</v>
      </c>
      <c r="J5" s="3">
        <v>61000</v>
      </c>
      <c r="K5" s="7">
        <v>1364792.0517927359</v>
      </c>
      <c r="L5" s="7">
        <v>94427836319.918457</v>
      </c>
      <c r="M5">
        <v>0.81352849813459804</v>
      </c>
      <c r="N5">
        <v>1.6610854506639852</v>
      </c>
    </row>
    <row r="6" spans="1:14" x14ac:dyDescent="0.3">
      <c r="A6" s="3">
        <v>81000</v>
      </c>
      <c r="B6" s="3">
        <v>33894</v>
      </c>
      <c r="C6" s="3">
        <v>3019049000</v>
      </c>
      <c r="D6" s="4">
        <v>1.5979938480547757</v>
      </c>
      <c r="F6" s="3">
        <v>81000</v>
      </c>
      <c r="G6" s="8">
        <v>33894</v>
      </c>
      <c r="H6" s="3">
        <v>3019049000</v>
      </c>
      <c r="J6" s="3">
        <v>81000</v>
      </c>
      <c r="K6" s="7">
        <v>618057.63482787414</v>
      </c>
      <c r="L6" s="7">
        <v>55353150933.435555</v>
      </c>
      <c r="M6">
        <v>0.90368291748351404</v>
      </c>
      <c r="N6">
        <v>1.6223173971667642</v>
      </c>
    </row>
    <row r="7" spans="1:14" x14ac:dyDescent="0.3">
      <c r="A7" s="3">
        <v>101000</v>
      </c>
      <c r="B7" s="3">
        <v>26250</v>
      </c>
      <c r="C7" s="3">
        <v>3181606000</v>
      </c>
      <c r="D7" s="4">
        <v>1.620504493648244</v>
      </c>
      <c r="F7" s="3">
        <v>101000</v>
      </c>
      <c r="G7" s="8">
        <v>26250</v>
      </c>
      <c r="H7" s="3">
        <v>3181606000</v>
      </c>
      <c r="J7" s="3">
        <v>101000</v>
      </c>
      <c r="K7" s="7">
        <v>564723.40246123262</v>
      </c>
      <c r="L7" s="7">
        <v>67817724659.141296</v>
      </c>
      <c r="M7">
        <v>0.94451010952268144</v>
      </c>
      <c r="N7">
        <v>1.6059173294142204</v>
      </c>
    </row>
    <row r="8" spans="1:14" x14ac:dyDescent="0.3">
      <c r="A8" s="3">
        <v>151000</v>
      </c>
      <c r="B8" s="3">
        <v>11461</v>
      </c>
      <c r="C8" s="3">
        <v>2254843000</v>
      </c>
      <c r="D8" s="4">
        <v>1.6222316441747062</v>
      </c>
      <c r="F8" s="3">
        <v>151000</v>
      </c>
      <c r="G8" s="8">
        <v>11461</v>
      </c>
      <c r="H8" s="3">
        <v>2254843000</v>
      </c>
      <c r="J8" s="3">
        <v>151000</v>
      </c>
      <c r="K8" s="7">
        <v>228024.76453980801</v>
      </c>
      <c r="L8" s="7">
        <v>44736313992.094856</v>
      </c>
      <c r="M8">
        <v>0.98181418846625412</v>
      </c>
      <c r="N8">
        <v>1.6461697951245107</v>
      </c>
    </row>
    <row r="9" spans="1:14" x14ac:dyDescent="0.3">
      <c r="A9" s="3">
        <v>301000</v>
      </c>
      <c r="B9" s="3">
        <v>1671</v>
      </c>
      <c r="C9" s="3">
        <v>619575000</v>
      </c>
      <c r="D9" s="4">
        <v>1.6286840875141746</v>
      </c>
      <c r="F9" s="3">
        <v>301000</v>
      </c>
      <c r="G9" s="8">
        <v>1671</v>
      </c>
      <c r="H9" s="3">
        <v>619575000</v>
      </c>
      <c r="J9" s="3">
        <v>301000</v>
      </c>
      <c r="K9" s="7">
        <v>34353</v>
      </c>
      <c r="L9" s="7">
        <v>12720582000</v>
      </c>
      <c r="M9">
        <v>0.99687687894518551</v>
      </c>
      <c r="N9">
        <v>1.665127465931894</v>
      </c>
    </row>
    <row r="10" spans="1:14" x14ac:dyDescent="0.3">
      <c r="A10" s="3">
        <v>501000</v>
      </c>
      <c r="B10" s="3">
        <v>368</v>
      </c>
      <c r="C10" s="3">
        <v>221422000</v>
      </c>
      <c r="D10" s="4">
        <v>1.6630724804686159</v>
      </c>
      <c r="F10" s="3">
        <v>501000</v>
      </c>
      <c r="G10" s="8">
        <v>368</v>
      </c>
      <c r="H10" s="3">
        <v>221422000</v>
      </c>
      <c r="J10" s="3">
        <v>501000</v>
      </c>
      <c r="K10" s="7">
        <v>8192</v>
      </c>
      <c r="L10" s="7">
        <v>4890464000</v>
      </c>
      <c r="M10">
        <v>0.9991461438957141</v>
      </c>
      <c r="N10">
        <v>1.6948637152431945</v>
      </c>
    </row>
    <row r="11" spans="1:14" x14ac:dyDescent="0.3">
      <c r="A11" s="3">
        <v>751000</v>
      </c>
      <c r="B11" s="3">
        <v>118</v>
      </c>
      <c r="C11" s="3">
        <v>102174000</v>
      </c>
      <c r="D11" s="4">
        <v>1.6395584703261694</v>
      </c>
      <c r="F11" s="3">
        <v>751000</v>
      </c>
      <c r="G11" s="8">
        <v>118</v>
      </c>
      <c r="H11" s="3">
        <v>102174000</v>
      </c>
      <c r="J11" s="3">
        <v>751000</v>
      </c>
      <c r="K11" s="7">
        <v>2395</v>
      </c>
      <c r="L11" s="7">
        <v>2050217000</v>
      </c>
      <c r="M11">
        <v>0.99968728494525072</v>
      </c>
      <c r="N11">
        <v>1.7116589231538628</v>
      </c>
    </row>
    <row r="12" spans="1:14" x14ac:dyDescent="0.3">
      <c r="A12" s="3">
        <v>1001000</v>
      </c>
      <c r="B12" s="3">
        <v>63</v>
      </c>
      <c r="C12" s="3">
        <v>76659000</v>
      </c>
      <c r="D12" s="4">
        <v>1.6788003663003663</v>
      </c>
      <c r="F12" s="3">
        <v>1001000</v>
      </c>
      <c r="G12" s="8">
        <v>63</v>
      </c>
      <c r="H12" s="3">
        <v>76659000</v>
      </c>
      <c r="J12" s="3">
        <v>1001000</v>
      </c>
      <c r="K12" s="7">
        <v>1477</v>
      </c>
      <c r="L12" s="7">
        <v>1782037000</v>
      </c>
      <c r="M12">
        <v>0.99984549207582196</v>
      </c>
      <c r="N12">
        <v>1.7234287730226165</v>
      </c>
    </row>
    <row r="13" spans="1:14" x14ac:dyDescent="0.3">
      <c r="A13" s="3">
        <v>1500000</v>
      </c>
      <c r="B13" s="3">
        <v>33</v>
      </c>
      <c r="C13" s="3">
        <v>84667000</v>
      </c>
      <c r="D13" s="4">
        <v>1.7104444444444444</v>
      </c>
      <c r="F13" s="3">
        <v>1500000</v>
      </c>
      <c r="G13" s="8">
        <v>33</v>
      </c>
      <c r="H13" s="3">
        <v>84667000</v>
      </c>
      <c r="J13" s="3">
        <v>1500000</v>
      </c>
      <c r="K13" s="7">
        <v>862</v>
      </c>
      <c r="L13" s="7">
        <v>2253094000</v>
      </c>
      <c r="M13">
        <v>0.99994305864444577</v>
      </c>
      <c r="N13">
        <v>1.7425320959010053</v>
      </c>
    </row>
    <row r="14" spans="1:14" x14ac:dyDescent="0.3">
      <c r="A14" s="1" t="s">
        <v>0</v>
      </c>
      <c r="B14" s="1" t="s">
        <v>4</v>
      </c>
      <c r="C14" s="1" t="s">
        <v>5</v>
      </c>
      <c r="D14" s="2" t="s">
        <v>3</v>
      </c>
      <c r="E14">
        <v>61500</v>
      </c>
    </row>
    <row r="15" spans="1:14" x14ac:dyDescent="0.3">
      <c r="A15" s="3">
        <v>41000</v>
      </c>
      <c r="B15" s="3"/>
      <c r="C15" s="3"/>
      <c r="D15" s="4"/>
      <c r="F15" s="3">
        <v>41000</v>
      </c>
      <c r="G15" s="7">
        <v>462394.86889284721</v>
      </c>
      <c r="H15">
        <v>22550166568.021233</v>
      </c>
      <c r="K15" s="9">
        <v>15138382.140876664</v>
      </c>
    </row>
    <row r="16" spans="1:14" x14ac:dyDescent="0.3">
      <c r="A16" s="3">
        <v>61500</v>
      </c>
      <c r="B16" s="3">
        <v>123125</v>
      </c>
      <c r="C16" s="3">
        <v>8650962000</v>
      </c>
      <c r="D16" s="4">
        <v>1.7196069082299947</v>
      </c>
      <c r="F16" s="3">
        <v>61000</v>
      </c>
      <c r="G16" s="7">
        <v>126282.05128205128</v>
      </c>
      <c r="H16">
        <v>8843542128.2051277</v>
      </c>
    </row>
    <row r="17" spans="1:14" x14ac:dyDescent="0.3">
      <c r="A17" s="3">
        <v>81000</v>
      </c>
      <c r="B17" s="3">
        <v>78228</v>
      </c>
      <c r="C17" s="3">
        <v>7029155000</v>
      </c>
      <c r="D17" s="4">
        <v>1.5921578361810829</v>
      </c>
      <c r="F17" s="3">
        <v>81000</v>
      </c>
      <c r="G17" s="8">
        <v>78228</v>
      </c>
      <c r="H17" s="3">
        <v>7029155000</v>
      </c>
      <c r="J17" t="s">
        <v>191</v>
      </c>
    </row>
    <row r="18" spans="1:14" x14ac:dyDescent="0.3">
      <c r="A18" s="3">
        <v>101000</v>
      </c>
      <c r="B18" s="3">
        <v>75626</v>
      </c>
      <c r="C18" s="3">
        <v>9052851000</v>
      </c>
      <c r="D18" s="4">
        <v>1.5520841588206209</v>
      </c>
      <c r="F18" s="3">
        <v>101000</v>
      </c>
      <c r="G18" s="8">
        <v>75626</v>
      </c>
      <c r="H18" s="3">
        <v>9052851000</v>
      </c>
      <c r="M18" t="s">
        <v>138</v>
      </c>
      <c r="N18" t="s">
        <v>139</v>
      </c>
    </row>
    <row r="19" spans="1:14" x14ac:dyDescent="0.3">
      <c r="A19" s="3">
        <v>151000</v>
      </c>
      <c r="B19" s="3">
        <v>29464</v>
      </c>
      <c r="C19" s="3">
        <v>5729636000</v>
      </c>
      <c r="D19" s="4">
        <v>1.576932608756257</v>
      </c>
      <c r="F19" s="3">
        <v>151000</v>
      </c>
      <c r="G19" s="8">
        <v>29464</v>
      </c>
      <c r="H19" s="3">
        <v>5729636000</v>
      </c>
      <c r="J19" s="3">
        <v>41000</v>
      </c>
      <c r="K19" s="7">
        <f>G4+G26+G48</f>
        <v>532130.18643977423</v>
      </c>
      <c r="L19" s="13">
        <f>H4+H26+H48</f>
        <v>25951032650.558735</v>
      </c>
      <c r="M19">
        <f>1-SUM(K19:K$28)/K$30</f>
        <v>0.67320559857298301</v>
      </c>
      <c r="N19">
        <f>SUM(L19:L$28)/(J19*SUM(K19:K$28))</f>
        <v>1.5799266522990063</v>
      </c>
    </row>
    <row r="20" spans="1:14" x14ac:dyDescent="0.3">
      <c r="A20" s="3">
        <v>301000</v>
      </c>
      <c r="B20" s="3">
        <v>3635</v>
      </c>
      <c r="C20" s="3">
        <v>1334043000</v>
      </c>
      <c r="D20" s="4">
        <v>1.6489890821000199</v>
      </c>
      <c r="F20" s="3">
        <v>301000</v>
      </c>
      <c r="G20" s="8">
        <v>3635</v>
      </c>
      <c r="H20" s="3">
        <v>1334043000</v>
      </c>
      <c r="J20" s="3">
        <v>61000</v>
      </c>
      <c r="K20" s="7">
        <f t="shared" ref="K20:K28" si="0">G5+G27+G49</f>
        <v>145327.07002916004</v>
      </c>
      <c r="L20" s="13">
        <f t="shared" ref="L20:L28" si="1">H5+H27+H49</f>
        <v>9977282547.9110088</v>
      </c>
      <c r="M20">
        <f>1-SUM(K20:K$28)/K$30</f>
        <v>0.89301398058991022</v>
      </c>
      <c r="N20">
        <f>SUM(L20:L$28)/(J20*SUM(K20:K$28))</f>
        <v>1.601112969997706</v>
      </c>
    </row>
    <row r="21" spans="1:14" x14ac:dyDescent="0.3">
      <c r="A21" s="3">
        <v>501000</v>
      </c>
      <c r="B21" s="3">
        <v>884</v>
      </c>
      <c r="C21" s="3">
        <v>526447000</v>
      </c>
      <c r="D21" s="4">
        <v>1.6879391291710784</v>
      </c>
      <c r="F21" s="3">
        <v>501000</v>
      </c>
      <c r="G21" s="8">
        <v>884</v>
      </c>
      <c r="H21" s="3">
        <v>526447000</v>
      </c>
      <c r="J21" s="3">
        <v>81000</v>
      </c>
      <c r="K21" s="7">
        <f t="shared" si="0"/>
        <v>49922.473684210527</v>
      </c>
      <c r="L21" s="13">
        <f t="shared" si="1"/>
        <v>4454618368.4210529</v>
      </c>
      <c r="M21">
        <f>1-SUM(K21:K$28)/K$30</f>
        <v>0.953044606441251</v>
      </c>
      <c r="N21">
        <f>SUM(L21:L$28)/(J21*SUM(K21:K$28))</f>
        <v>1.6637164166098997</v>
      </c>
    </row>
    <row r="22" spans="1:14" x14ac:dyDescent="0.3">
      <c r="A22" s="3">
        <v>751000</v>
      </c>
      <c r="B22" s="3">
        <v>234</v>
      </c>
      <c r="C22" s="3">
        <v>200370000</v>
      </c>
      <c r="D22" s="4">
        <v>1.7633285489477233</v>
      </c>
      <c r="F22" s="3">
        <v>751000</v>
      </c>
      <c r="G22" s="8">
        <v>234</v>
      </c>
      <c r="H22" s="3">
        <v>200370000</v>
      </c>
      <c r="J22" s="3">
        <v>101000</v>
      </c>
      <c r="K22" s="7">
        <f t="shared" si="0"/>
        <v>40360</v>
      </c>
      <c r="L22" s="13">
        <f t="shared" si="1"/>
        <v>4885737000</v>
      </c>
      <c r="M22">
        <f>1-SUM(K22:K$28)/K$30</f>
        <v>0.97366621079004112</v>
      </c>
      <c r="N22">
        <f>SUM(L22:L$28)/(J22*SUM(K22:K$28))</f>
        <v>1.6872786775156001</v>
      </c>
    </row>
    <row r="23" spans="1:14" x14ac:dyDescent="0.3">
      <c r="A23" s="3">
        <v>1001000</v>
      </c>
      <c r="B23" s="3">
        <v>143</v>
      </c>
      <c r="C23" s="3">
        <v>170158000</v>
      </c>
      <c r="D23" s="4">
        <v>1.8027498816972503</v>
      </c>
      <c r="F23" s="3">
        <v>1001000</v>
      </c>
      <c r="G23" s="8">
        <v>143</v>
      </c>
      <c r="H23" s="3">
        <v>170158000</v>
      </c>
      <c r="J23" s="3">
        <v>151000</v>
      </c>
      <c r="K23" s="7">
        <f t="shared" si="0"/>
        <v>19012</v>
      </c>
      <c r="L23" s="13">
        <f t="shared" si="1"/>
        <v>3764382000</v>
      </c>
      <c r="M23">
        <f>1-SUM(K23:K$28)/K$30</f>
        <v>0.99033781958855316</v>
      </c>
      <c r="N23">
        <f>SUM(L23:L$28)/(J23*SUM(K23:K$28))</f>
        <v>1.6926188002913896</v>
      </c>
    </row>
    <row r="24" spans="1:14" x14ac:dyDescent="0.3">
      <c r="A24" s="3">
        <v>1500000</v>
      </c>
      <c r="B24" s="3">
        <v>85</v>
      </c>
      <c r="C24" s="3">
        <v>241280000</v>
      </c>
      <c r="D24" s="4">
        <v>1.8923921568627451</v>
      </c>
      <c r="F24" s="3">
        <v>1500000</v>
      </c>
      <c r="G24" s="8">
        <v>85</v>
      </c>
      <c r="H24" s="3">
        <v>241280000</v>
      </c>
      <c r="J24" s="3">
        <v>301000</v>
      </c>
      <c r="K24" s="7">
        <f t="shared" si="0"/>
        <v>3140</v>
      </c>
      <c r="L24" s="13">
        <f t="shared" si="1"/>
        <v>1166201000</v>
      </c>
      <c r="M24">
        <f>1-SUM(K24:K$28)/K$30</f>
        <v>0.99819115522971547</v>
      </c>
      <c r="N24">
        <f>SUM(L24:L$28)/(J24*SUM(K24:K$28))</f>
        <v>1.6797301223978229</v>
      </c>
    </row>
    <row r="25" spans="1:14" x14ac:dyDescent="0.3">
      <c r="A25" s="1" t="s">
        <v>0</v>
      </c>
      <c r="B25" s="1" t="s">
        <v>6</v>
      </c>
      <c r="C25" s="1" t="s">
        <v>7</v>
      </c>
      <c r="D25" s="2" t="s">
        <v>3</v>
      </c>
      <c r="E25">
        <v>61500</v>
      </c>
      <c r="J25" s="3">
        <v>501000</v>
      </c>
      <c r="K25" s="7">
        <f t="shared" si="0"/>
        <v>779</v>
      </c>
      <c r="L25" s="13">
        <f t="shared" si="1"/>
        <v>467002000</v>
      </c>
      <c r="M25">
        <f>1-SUM(K25:K$28)/K$30</f>
        <v>0.99948820308965913</v>
      </c>
      <c r="N25">
        <f>SUM(L25:L$28)/(J25*SUM(K25:K$28))</f>
        <v>1.6880138029026692</v>
      </c>
    </row>
    <row r="26" spans="1:14" x14ac:dyDescent="0.3">
      <c r="A26" s="3">
        <v>41000</v>
      </c>
      <c r="B26" s="3"/>
      <c r="C26" s="3"/>
      <c r="D26" s="4"/>
      <c r="F26" s="3">
        <v>41000</v>
      </c>
      <c r="G26" s="7">
        <v>107189.23328275853</v>
      </c>
      <c r="H26">
        <v>5227426226.8788795</v>
      </c>
      <c r="J26" s="3">
        <v>751000</v>
      </c>
      <c r="K26" s="7">
        <f t="shared" si="0"/>
        <v>240</v>
      </c>
      <c r="L26" s="13">
        <f t="shared" si="1"/>
        <v>208714000</v>
      </c>
      <c r="M26">
        <f>1-SUM(K26:K$28)/K$30</f>
        <v>0.99980998661924392</v>
      </c>
      <c r="N26">
        <f>SUM(L26:L$28)/(J26*SUM(K26:K$28))</f>
        <v>1.6812771377294042</v>
      </c>
    </row>
    <row r="27" spans="1:14" x14ac:dyDescent="0.3">
      <c r="A27" s="3">
        <v>61500</v>
      </c>
      <c r="B27" s="3">
        <v>28542</v>
      </c>
      <c r="C27" s="3">
        <v>1980003000</v>
      </c>
      <c r="D27" s="4">
        <v>1.8026589074533923</v>
      </c>
      <c r="F27" s="3">
        <v>61000</v>
      </c>
      <c r="G27" s="7">
        <v>29273.846153846152</v>
      </c>
      <c r="H27">
        <v>2024645615.3846154</v>
      </c>
      <c r="J27" s="3">
        <v>1001000</v>
      </c>
      <c r="K27" s="7">
        <f t="shared" si="0"/>
        <v>140</v>
      </c>
      <c r="L27" s="13">
        <f t="shared" si="1"/>
        <v>171422000</v>
      </c>
      <c r="M27">
        <f>1-SUM(K27:K$28)/K$30</f>
        <v>0.99990912403529053</v>
      </c>
      <c r="N27">
        <f>SUM(L27:L$28)/(J27*SUM(K27:K$28))</f>
        <v>1.6896739624012351</v>
      </c>
    </row>
    <row r="28" spans="1:14" x14ac:dyDescent="0.3">
      <c r="A28" s="3">
        <v>81000</v>
      </c>
      <c r="B28" s="3">
        <v>13119</v>
      </c>
      <c r="C28" s="3">
        <v>1175581000</v>
      </c>
      <c r="D28" s="4">
        <v>1.8103669093135994</v>
      </c>
      <c r="F28" s="3">
        <v>81000</v>
      </c>
      <c r="G28" s="8">
        <v>13119</v>
      </c>
      <c r="H28" s="3">
        <v>1175581000</v>
      </c>
      <c r="J28" s="3">
        <v>1500000</v>
      </c>
      <c r="K28" s="7">
        <f t="shared" si="0"/>
        <v>80</v>
      </c>
      <c r="L28" s="13">
        <f t="shared" si="1"/>
        <v>200678000</v>
      </c>
      <c r="M28">
        <f>1-SUM(K28:K$28)/K$30</f>
        <v>0.99996695419465109</v>
      </c>
      <c r="N28">
        <f>SUM(L28:L$28)/(J28*SUM(K28:K$28))</f>
        <v>1.6723166666666667</v>
      </c>
    </row>
    <row r="29" spans="1:14" x14ac:dyDescent="0.3">
      <c r="A29" s="3">
        <v>101000</v>
      </c>
      <c r="B29" s="3">
        <v>11749</v>
      </c>
      <c r="C29" s="3">
        <v>1419520000</v>
      </c>
      <c r="D29" s="4">
        <v>1.8225823633256584</v>
      </c>
      <c r="F29" s="3">
        <v>101000</v>
      </c>
      <c r="G29" s="8">
        <v>11749</v>
      </c>
      <c r="H29" s="3">
        <v>1419520000</v>
      </c>
    </row>
    <row r="30" spans="1:14" x14ac:dyDescent="0.3">
      <c r="A30" s="3">
        <v>151000</v>
      </c>
      <c r="B30" s="3">
        <v>6360</v>
      </c>
      <c r="C30" s="3">
        <v>1275258000</v>
      </c>
      <c r="D30" s="4">
        <v>1.8168625646849519</v>
      </c>
      <c r="F30" s="3">
        <v>151000</v>
      </c>
      <c r="G30" s="8">
        <v>6360</v>
      </c>
      <c r="H30" s="3">
        <v>1275258000</v>
      </c>
      <c r="K30" s="7">
        <f>(2*J31-K31)/2</f>
        <v>2420882.1408766638</v>
      </c>
    </row>
    <row r="31" spans="1:14" x14ac:dyDescent="0.3">
      <c r="A31" s="3">
        <v>301000</v>
      </c>
      <c r="B31" s="3">
        <v>1288</v>
      </c>
      <c r="C31" s="3">
        <v>481095000</v>
      </c>
      <c r="D31" s="4">
        <v>1.7439360793087433</v>
      </c>
      <c r="F31" s="3">
        <v>301000</v>
      </c>
      <c r="G31" s="8">
        <v>1288</v>
      </c>
      <c r="H31" s="3">
        <v>481095000</v>
      </c>
      <c r="J31" s="9">
        <v>15138382.140876664</v>
      </c>
      <c r="K31">
        <v>25435000</v>
      </c>
    </row>
    <row r="32" spans="1:14" x14ac:dyDescent="0.3">
      <c r="A32" s="3">
        <v>501000</v>
      </c>
      <c r="B32" s="3">
        <v>370</v>
      </c>
      <c r="C32" s="3">
        <v>221120000</v>
      </c>
      <c r="D32" s="4">
        <v>1.7119821789867364</v>
      </c>
      <c r="F32" s="3">
        <v>501000</v>
      </c>
      <c r="G32" s="8">
        <v>370</v>
      </c>
      <c r="H32" s="3">
        <v>221120000</v>
      </c>
    </row>
    <row r="33" spans="1:8" x14ac:dyDescent="0.3">
      <c r="A33" s="3">
        <v>751000</v>
      </c>
      <c r="B33" s="3">
        <v>109</v>
      </c>
      <c r="C33" s="3">
        <v>95841000</v>
      </c>
      <c r="D33" s="4">
        <v>1.7353035458894313</v>
      </c>
      <c r="F33" s="3">
        <v>751000</v>
      </c>
      <c r="G33" s="8">
        <v>109</v>
      </c>
      <c r="H33" s="3">
        <v>95841000</v>
      </c>
    </row>
    <row r="34" spans="1:8" x14ac:dyDescent="0.3">
      <c r="A34" s="3">
        <v>1001000</v>
      </c>
      <c r="B34" s="3">
        <v>66</v>
      </c>
      <c r="C34" s="3">
        <v>81261000</v>
      </c>
      <c r="D34" s="4">
        <v>1.7333414249302099</v>
      </c>
      <c r="F34" s="3">
        <v>1001000</v>
      </c>
      <c r="G34" s="8">
        <v>66</v>
      </c>
      <c r="H34" s="3">
        <v>81261000</v>
      </c>
    </row>
    <row r="35" spans="1:8" x14ac:dyDescent="0.3">
      <c r="A35" s="3">
        <v>1500000</v>
      </c>
      <c r="B35" s="3">
        <v>41</v>
      </c>
      <c r="C35" s="3">
        <v>104392000</v>
      </c>
      <c r="D35" s="4">
        <v>1.6974308943089429</v>
      </c>
      <c r="F35" s="3">
        <v>1500000</v>
      </c>
      <c r="G35" s="8">
        <v>41</v>
      </c>
      <c r="H35" s="3">
        <v>104392000</v>
      </c>
    </row>
    <row r="36" spans="1:8" x14ac:dyDescent="0.3">
      <c r="A36" s="1" t="s">
        <v>0</v>
      </c>
      <c r="B36" s="1" t="s">
        <v>8</v>
      </c>
      <c r="C36" s="1" t="s">
        <v>9</v>
      </c>
      <c r="D36" s="2" t="s">
        <v>3</v>
      </c>
      <c r="E36">
        <v>82000</v>
      </c>
    </row>
    <row r="37" spans="1:8" x14ac:dyDescent="0.3">
      <c r="A37" s="3">
        <v>41000</v>
      </c>
      <c r="B37" s="3"/>
      <c r="C37" s="3"/>
      <c r="D37" s="4"/>
      <c r="F37" s="3">
        <v>41000</v>
      </c>
      <c r="G37" s="7">
        <v>818833.69906656805</v>
      </c>
      <c r="H37">
        <v>39933047591.276405</v>
      </c>
    </row>
    <row r="38" spans="1:8" x14ac:dyDescent="0.3">
      <c r="A38" s="3">
        <v>61000</v>
      </c>
      <c r="B38" s="3"/>
      <c r="C38" s="3"/>
      <c r="D38" s="4"/>
      <c r="F38" s="3">
        <v>61000</v>
      </c>
      <c r="G38" s="7">
        <v>223627.04721310036</v>
      </c>
      <c r="H38">
        <v>15466553941.765703</v>
      </c>
    </row>
    <row r="39" spans="1:8" x14ac:dyDescent="0.3">
      <c r="A39" s="3">
        <v>82000</v>
      </c>
      <c r="B39" s="3">
        <v>95207</v>
      </c>
      <c r="C39" s="3">
        <v>8568260000</v>
      </c>
      <c r="D39" s="4">
        <v>1.6784179529132064</v>
      </c>
      <c r="F39" s="3">
        <v>81000</v>
      </c>
      <c r="G39" s="7">
        <v>100217.89473684211</v>
      </c>
      <c r="H39">
        <v>8974142473.6842098</v>
      </c>
    </row>
    <row r="40" spans="1:8" x14ac:dyDescent="0.3">
      <c r="A40" s="3">
        <v>101000</v>
      </c>
      <c r="B40" s="3">
        <v>91796</v>
      </c>
      <c r="C40" s="3">
        <v>11016916000</v>
      </c>
      <c r="D40" s="4">
        <v>1.677609981989109</v>
      </c>
      <c r="F40" s="3">
        <v>101000</v>
      </c>
      <c r="G40" s="8">
        <v>91796</v>
      </c>
      <c r="H40" s="3">
        <v>11016916000</v>
      </c>
    </row>
    <row r="41" spans="1:8" x14ac:dyDescent="0.3">
      <c r="A41" s="3">
        <v>151000</v>
      </c>
      <c r="B41" s="3">
        <v>40912</v>
      </c>
      <c r="C41" s="3">
        <v>8030876000</v>
      </c>
      <c r="D41" s="4">
        <v>1.7137897800928039</v>
      </c>
      <c r="F41" s="3">
        <v>151000</v>
      </c>
      <c r="G41" s="8">
        <v>40912</v>
      </c>
      <c r="H41" s="3">
        <v>8030876000</v>
      </c>
    </row>
    <row r="42" spans="1:8" x14ac:dyDescent="0.3">
      <c r="A42" s="3">
        <v>301000</v>
      </c>
      <c r="B42" s="3">
        <v>6858</v>
      </c>
      <c r="C42" s="3">
        <v>2514557000</v>
      </c>
      <c r="D42" s="4">
        <v>1.720412770834147</v>
      </c>
      <c r="F42" s="3">
        <v>301000</v>
      </c>
      <c r="G42" s="8">
        <v>6858</v>
      </c>
      <c r="H42" s="3">
        <v>2514557000</v>
      </c>
    </row>
    <row r="43" spans="1:8" x14ac:dyDescent="0.3">
      <c r="A43" s="3">
        <v>501000</v>
      </c>
      <c r="B43" s="3">
        <v>1851</v>
      </c>
      <c r="C43" s="3">
        <v>1110339000</v>
      </c>
      <c r="D43" s="4">
        <v>1.7211623265097711</v>
      </c>
      <c r="F43" s="3">
        <v>501000</v>
      </c>
      <c r="G43" s="8">
        <v>1851</v>
      </c>
      <c r="H43" s="3">
        <v>1110339000</v>
      </c>
    </row>
    <row r="44" spans="1:8" x14ac:dyDescent="0.3">
      <c r="A44" s="3">
        <v>751000</v>
      </c>
      <c r="B44" s="3">
        <v>570</v>
      </c>
      <c r="C44" s="3">
        <v>485937000</v>
      </c>
      <c r="D44" s="4">
        <v>1.7063139282796937</v>
      </c>
      <c r="F44" s="3">
        <v>751000</v>
      </c>
      <c r="G44" s="8">
        <v>570</v>
      </c>
      <c r="H44" s="3">
        <v>485937000</v>
      </c>
    </row>
    <row r="45" spans="1:8" x14ac:dyDescent="0.3">
      <c r="A45" s="3">
        <v>1001000</v>
      </c>
      <c r="B45" s="3">
        <v>368</v>
      </c>
      <c r="C45" s="3">
        <v>450414000</v>
      </c>
      <c r="D45" s="4">
        <v>1.6948314843051686</v>
      </c>
      <c r="F45" s="3">
        <v>1001000</v>
      </c>
      <c r="G45" s="8">
        <v>368</v>
      </c>
      <c r="H45" s="3">
        <v>450414000</v>
      </c>
    </row>
    <row r="46" spans="1:8" x14ac:dyDescent="0.3">
      <c r="A46" s="3">
        <v>1500000</v>
      </c>
      <c r="B46" s="3">
        <v>221</v>
      </c>
      <c r="C46" s="3">
        <v>548840000</v>
      </c>
      <c r="D46" s="4">
        <v>1.6556259426847661</v>
      </c>
      <c r="F46" s="3">
        <v>1500000</v>
      </c>
      <c r="G46" s="8">
        <v>221</v>
      </c>
      <c r="H46" s="3">
        <v>548840000</v>
      </c>
    </row>
    <row r="47" spans="1:8" x14ac:dyDescent="0.3">
      <c r="A47" s="1" t="s">
        <v>0</v>
      </c>
      <c r="B47" s="1" t="s">
        <v>10</v>
      </c>
      <c r="C47" s="1" t="s">
        <v>11</v>
      </c>
      <c r="D47" s="2" t="s">
        <v>3</v>
      </c>
      <c r="E47">
        <v>82000</v>
      </c>
    </row>
    <row r="48" spans="1:8" x14ac:dyDescent="0.3">
      <c r="A48" s="3">
        <v>41000</v>
      </c>
      <c r="B48" s="3"/>
      <c r="C48" s="3"/>
      <c r="D48" s="4"/>
      <c r="F48" s="3">
        <v>41000</v>
      </c>
      <c r="G48" s="7">
        <v>23771.953157015705</v>
      </c>
      <c r="H48">
        <v>1159315423.6798553</v>
      </c>
    </row>
    <row r="49" spans="1:8" x14ac:dyDescent="0.3">
      <c r="A49" s="3">
        <v>61000</v>
      </c>
      <c r="B49" s="3"/>
      <c r="C49" s="3"/>
      <c r="D49" s="4"/>
      <c r="F49" s="3">
        <v>61000</v>
      </c>
      <c r="G49" s="7">
        <v>6492.223875313889</v>
      </c>
      <c r="H49">
        <v>449016932.52639413</v>
      </c>
    </row>
    <row r="50" spans="1:8" x14ac:dyDescent="0.3">
      <c r="A50" s="3">
        <v>82000</v>
      </c>
      <c r="B50" s="3">
        <v>2764</v>
      </c>
      <c r="C50" s="3">
        <v>248205000</v>
      </c>
      <c r="D50" s="4">
        <v>1.6579052909895726</v>
      </c>
      <c r="F50" s="3">
        <v>81000</v>
      </c>
      <c r="G50" s="7">
        <v>2909.4736842105262</v>
      </c>
      <c r="H50">
        <v>259988368.42105263</v>
      </c>
    </row>
    <row r="51" spans="1:8" x14ac:dyDescent="0.3">
      <c r="A51" s="3">
        <v>101000</v>
      </c>
      <c r="B51" s="3">
        <v>2361</v>
      </c>
      <c r="C51" s="3">
        <v>284611000</v>
      </c>
      <c r="D51" s="4">
        <v>1.6780226129868507</v>
      </c>
      <c r="F51" s="3">
        <v>101000</v>
      </c>
      <c r="G51" s="8">
        <v>2361</v>
      </c>
      <c r="H51" s="3">
        <v>284611000</v>
      </c>
    </row>
    <row r="52" spans="1:8" x14ac:dyDescent="0.3">
      <c r="A52" s="3">
        <v>151000</v>
      </c>
      <c r="B52" s="3">
        <v>1191</v>
      </c>
      <c r="C52" s="3">
        <v>234281000</v>
      </c>
      <c r="D52" s="4">
        <v>1.6526093082384472</v>
      </c>
      <c r="F52" s="3">
        <v>151000</v>
      </c>
      <c r="G52" s="8">
        <v>1191</v>
      </c>
      <c r="H52" s="3">
        <v>234281000</v>
      </c>
    </row>
    <row r="53" spans="1:8" x14ac:dyDescent="0.3">
      <c r="A53" s="3">
        <v>301000</v>
      </c>
      <c r="B53" s="3">
        <v>181</v>
      </c>
      <c r="C53" s="3">
        <v>65531000</v>
      </c>
      <c r="D53" s="4">
        <v>1.6586378737541527</v>
      </c>
      <c r="F53" s="3">
        <v>301000</v>
      </c>
      <c r="G53" s="8">
        <v>181</v>
      </c>
      <c r="H53" s="3">
        <v>65531000</v>
      </c>
    </row>
    <row r="54" spans="1:8" x14ac:dyDescent="0.3">
      <c r="A54" s="3">
        <v>501000</v>
      </c>
      <c r="B54" s="3">
        <v>41</v>
      </c>
      <c r="C54" s="3">
        <v>24460000</v>
      </c>
      <c r="D54" s="4">
        <v>1.6946388912316215</v>
      </c>
      <c r="F54" s="3">
        <v>501000</v>
      </c>
      <c r="G54" s="8">
        <v>41</v>
      </c>
      <c r="H54" s="3">
        <v>24460000</v>
      </c>
    </row>
    <row r="55" spans="1:8" x14ac:dyDescent="0.3">
      <c r="A55" s="3">
        <v>751000</v>
      </c>
      <c r="B55" s="3">
        <v>13</v>
      </c>
      <c r="C55" s="3">
        <v>10699000</v>
      </c>
      <c r="D55" s="4">
        <v>1.5898801597869507</v>
      </c>
      <c r="F55" s="3">
        <v>751000</v>
      </c>
      <c r="G55" s="8">
        <v>13</v>
      </c>
      <c r="H55" s="3">
        <v>10699000</v>
      </c>
    </row>
    <row r="56" spans="1:8" x14ac:dyDescent="0.3">
      <c r="A56" s="3">
        <v>1001000</v>
      </c>
      <c r="B56" s="3">
        <v>11</v>
      </c>
      <c r="C56" s="3">
        <v>13502000</v>
      </c>
      <c r="D56" s="4">
        <v>1.476229652700241</v>
      </c>
      <c r="F56" s="3">
        <v>1001000</v>
      </c>
      <c r="G56" s="8">
        <v>11</v>
      </c>
      <c r="H56" s="3">
        <v>13502000</v>
      </c>
    </row>
    <row r="57" spans="1:8" x14ac:dyDescent="0.3">
      <c r="A57" s="3">
        <v>1500000</v>
      </c>
      <c r="B57" s="3">
        <v>6</v>
      </c>
      <c r="C57" s="3">
        <v>11619000</v>
      </c>
      <c r="D57" s="4">
        <v>1.2909999999999999</v>
      </c>
      <c r="F57" s="3">
        <v>1500000</v>
      </c>
      <c r="G57" s="8">
        <v>6</v>
      </c>
      <c r="H57" s="3">
        <v>11619000</v>
      </c>
    </row>
    <row r="58" spans="1:8" x14ac:dyDescent="0.3">
      <c r="A58" s="1" t="s">
        <v>0</v>
      </c>
      <c r="B58" s="1" t="s">
        <v>12</v>
      </c>
      <c r="C58" s="1" t="s">
        <v>13</v>
      </c>
      <c r="D58" s="2" t="s">
        <v>3</v>
      </c>
      <c r="E58">
        <v>102500</v>
      </c>
    </row>
    <row r="59" spans="1:8" x14ac:dyDescent="0.3">
      <c r="A59" s="3">
        <v>41000</v>
      </c>
      <c r="B59" s="3"/>
      <c r="C59" s="3"/>
      <c r="D59" s="4"/>
      <c r="F59" s="3">
        <v>41000</v>
      </c>
      <c r="G59" s="7">
        <v>1282459.4697927837</v>
      </c>
      <c r="H59">
        <v>62543243029.076843</v>
      </c>
    </row>
    <row r="60" spans="1:8" x14ac:dyDescent="0.3">
      <c r="A60" s="3">
        <v>61000</v>
      </c>
      <c r="B60" s="3"/>
      <c r="C60" s="3"/>
      <c r="D60" s="4"/>
      <c r="F60" s="3">
        <v>61000</v>
      </c>
      <c r="G60" s="7">
        <v>350245.26314338145</v>
      </c>
      <c r="H60">
        <v>24223757022.078552</v>
      </c>
    </row>
    <row r="61" spans="1:8" x14ac:dyDescent="0.3">
      <c r="A61" s="3">
        <v>82000</v>
      </c>
      <c r="B61" s="3"/>
      <c r="C61" s="3"/>
      <c r="D61" s="4"/>
      <c r="F61" s="3">
        <v>81000</v>
      </c>
      <c r="G61" s="7">
        <v>156961.5274682423</v>
      </c>
      <c r="H61">
        <v>14055325289.818487</v>
      </c>
    </row>
    <row r="62" spans="1:8" x14ac:dyDescent="0.3">
      <c r="A62" s="3">
        <v>102500</v>
      </c>
      <c r="B62" s="3">
        <v>139458</v>
      </c>
      <c r="C62" s="3">
        <v>16828692000</v>
      </c>
      <c r="D62" s="4">
        <v>1.5461172673091497</v>
      </c>
      <c r="F62" s="3">
        <v>101000</v>
      </c>
      <c r="G62" s="7">
        <v>143771.13402061857</v>
      </c>
      <c r="H62">
        <v>17264318536.082474</v>
      </c>
    </row>
    <row r="63" spans="1:8" x14ac:dyDescent="0.3">
      <c r="A63" s="3">
        <v>151000</v>
      </c>
      <c r="B63" s="3">
        <v>55841</v>
      </c>
      <c r="C63" s="3">
        <v>10838661000</v>
      </c>
      <c r="D63" s="4">
        <v>1.5811447850152607</v>
      </c>
      <c r="F63" s="3">
        <v>151000</v>
      </c>
      <c r="G63" s="8">
        <v>55841</v>
      </c>
      <c r="H63" s="3">
        <v>10838661000</v>
      </c>
    </row>
    <row r="64" spans="1:8" x14ac:dyDescent="0.3">
      <c r="A64" s="3">
        <v>301000</v>
      </c>
      <c r="B64" s="3">
        <v>7354</v>
      </c>
      <c r="C64" s="3">
        <v>2698879000</v>
      </c>
      <c r="D64" s="4">
        <v>1.6355148994961719</v>
      </c>
      <c r="F64" s="3">
        <v>301000</v>
      </c>
      <c r="G64" s="8">
        <v>7354</v>
      </c>
      <c r="H64" s="3">
        <v>2698879000</v>
      </c>
    </row>
    <row r="65" spans="1:8" x14ac:dyDescent="0.3">
      <c r="A65" s="3">
        <v>501000</v>
      </c>
      <c r="B65" s="3">
        <v>1551</v>
      </c>
      <c r="C65" s="3">
        <v>925437000</v>
      </c>
      <c r="D65" s="4">
        <v>1.7239145248398808</v>
      </c>
      <c r="F65" s="3">
        <v>501000</v>
      </c>
      <c r="G65" s="8">
        <v>1551</v>
      </c>
      <c r="H65" s="3">
        <v>925437000</v>
      </c>
    </row>
    <row r="66" spans="1:8" x14ac:dyDescent="0.3">
      <c r="A66" s="3">
        <v>751000</v>
      </c>
      <c r="B66" s="3">
        <v>486</v>
      </c>
      <c r="C66" s="3">
        <v>417658000</v>
      </c>
      <c r="D66" s="4">
        <v>1.7429892759474823</v>
      </c>
      <c r="F66" s="3">
        <v>751000</v>
      </c>
      <c r="G66" s="8">
        <v>486</v>
      </c>
      <c r="H66" s="3">
        <v>417658000</v>
      </c>
    </row>
    <row r="67" spans="1:8" x14ac:dyDescent="0.3">
      <c r="A67" s="3">
        <v>1001000</v>
      </c>
      <c r="B67" s="3">
        <v>278</v>
      </c>
      <c r="C67" s="3">
        <v>336076000</v>
      </c>
      <c r="D67" s="4">
        <v>1.7993222993222993</v>
      </c>
      <c r="F67" s="3">
        <v>1001000</v>
      </c>
      <c r="G67" s="8">
        <v>278</v>
      </c>
      <c r="H67" s="3">
        <v>336076000</v>
      </c>
    </row>
    <row r="68" spans="1:8" x14ac:dyDescent="0.3">
      <c r="A68" s="3">
        <v>1500000</v>
      </c>
      <c r="B68" s="3">
        <v>166</v>
      </c>
      <c r="C68" s="3">
        <v>463622000</v>
      </c>
      <c r="D68" s="4">
        <v>1.8619357429718875</v>
      </c>
      <c r="F68" s="3">
        <v>1500000</v>
      </c>
      <c r="G68" s="8">
        <v>166</v>
      </c>
      <c r="H68" s="3">
        <v>463622000</v>
      </c>
    </row>
    <row r="69" spans="1:8" x14ac:dyDescent="0.3">
      <c r="A69" s="1" t="s">
        <v>0</v>
      </c>
      <c r="B69" s="1" t="s">
        <v>14</v>
      </c>
      <c r="C69" s="1" t="s">
        <v>15</v>
      </c>
      <c r="D69" s="2" t="s">
        <v>3</v>
      </c>
      <c r="E69">
        <v>123000</v>
      </c>
    </row>
    <row r="70" spans="1:8" x14ac:dyDescent="0.3">
      <c r="A70" s="3">
        <v>41000</v>
      </c>
      <c r="B70" s="3"/>
      <c r="C70" s="3"/>
      <c r="D70" s="4"/>
      <c r="F70" s="3">
        <v>41000</v>
      </c>
      <c r="G70" s="7">
        <v>904893.99490169378</v>
      </c>
      <c r="H70">
        <v>44130053519.612061</v>
      </c>
    </row>
    <row r="71" spans="1:8" x14ac:dyDescent="0.3">
      <c r="A71" s="3">
        <v>61000</v>
      </c>
      <c r="B71" s="3"/>
      <c r="C71" s="3"/>
      <c r="D71" s="4"/>
      <c r="F71" s="3">
        <v>61000</v>
      </c>
      <c r="G71" s="7">
        <v>247130.48858566958</v>
      </c>
      <c r="H71">
        <v>17092105270.803123</v>
      </c>
    </row>
    <row r="72" spans="1:8" x14ac:dyDescent="0.3">
      <c r="A72" s="3">
        <v>82000</v>
      </c>
      <c r="B72" s="3"/>
      <c r="C72" s="3"/>
      <c r="D72" s="4"/>
      <c r="F72" s="3">
        <v>81000</v>
      </c>
      <c r="G72" s="7">
        <v>110750.90245117772</v>
      </c>
      <c r="H72">
        <v>9917334427.1080074</v>
      </c>
    </row>
    <row r="73" spans="1:8" x14ac:dyDescent="0.3">
      <c r="A73" s="3">
        <v>123000</v>
      </c>
      <c r="B73" s="3">
        <v>37092</v>
      </c>
      <c r="C73" s="3">
        <v>5008997000</v>
      </c>
      <c r="D73" s="4">
        <v>1.6014666104602202</v>
      </c>
      <c r="F73" s="3">
        <v>101000</v>
      </c>
      <c r="G73" s="7">
        <v>101443.85758755023</v>
      </c>
      <c r="H73">
        <v>12181576523.346386</v>
      </c>
    </row>
    <row r="74" spans="1:8" x14ac:dyDescent="0.3">
      <c r="A74" s="3">
        <v>151000</v>
      </c>
      <c r="B74" s="3">
        <v>39401</v>
      </c>
      <c r="C74" s="3">
        <v>7726733000</v>
      </c>
      <c r="D74" s="4">
        <v>1.6263983491486678</v>
      </c>
      <c r="F74" s="3">
        <v>151000</v>
      </c>
      <c r="G74" s="8">
        <v>39401</v>
      </c>
      <c r="H74" s="3">
        <v>7726733000</v>
      </c>
    </row>
    <row r="75" spans="1:8" x14ac:dyDescent="0.3">
      <c r="A75" s="3">
        <v>301000</v>
      </c>
      <c r="B75" s="3">
        <v>5830</v>
      </c>
      <c r="C75" s="3">
        <v>2163859000</v>
      </c>
      <c r="D75" s="4">
        <v>1.6394354060316005</v>
      </c>
      <c r="F75" s="3">
        <v>301000</v>
      </c>
      <c r="G75" s="8">
        <v>5830</v>
      </c>
      <c r="H75" s="3">
        <v>2163859000</v>
      </c>
    </row>
    <row r="76" spans="1:8" x14ac:dyDescent="0.3">
      <c r="A76" s="3">
        <v>501000</v>
      </c>
      <c r="B76" s="3">
        <v>1300</v>
      </c>
      <c r="C76" s="3">
        <v>776617000</v>
      </c>
      <c r="D76" s="4">
        <v>1.6843786628217765</v>
      </c>
      <c r="F76" s="3">
        <v>501000</v>
      </c>
      <c r="G76" s="8">
        <v>1300</v>
      </c>
      <c r="H76" s="3">
        <v>776617000</v>
      </c>
    </row>
    <row r="77" spans="1:8" x14ac:dyDescent="0.3">
      <c r="A77" s="3">
        <v>751000</v>
      </c>
      <c r="B77" s="3">
        <v>362</v>
      </c>
      <c r="C77" s="3">
        <v>307438000</v>
      </c>
      <c r="D77" s="4">
        <v>1.7041513809252062</v>
      </c>
      <c r="F77" s="3">
        <v>751000</v>
      </c>
      <c r="G77" s="8">
        <v>362</v>
      </c>
      <c r="H77" s="3">
        <v>307438000</v>
      </c>
    </row>
    <row r="78" spans="1:8" x14ac:dyDescent="0.3">
      <c r="A78" s="3">
        <v>1001000</v>
      </c>
      <c r="B78" s="3">
        <v>238</v>
      </c>
      <c r="C78" s="3">
        <v>284462000</v>
      </c>
      <c r="D78" s="4">
        <v>1.6959662321592617</v>
      </c>
      <c r="F78" s="3">
        <v>1001000</v>
      </c>
      <c r="G78" s="8">
        <v>238</v>
      </c>
      <c r="H78" s="3">
        <v>284462000</v>
      </c>
    </row>
    <row r="79" spans="1:8" x14ac:dyDescent="0.3">
      <c r="A79" s="3">
        <v>1500000</v>
      </c>
      <c r="B79" s="3">
        <v>135</v>
      </c>
      <c r="C79" s="3">
        <v>348766000</v>
      </c>
      <c r="D79" s="4">
        <v>1.7223012345679012</v>
      </c>
      <c r="F79" s="3">
        <v>1500000</v>
      </c>
      <c r="G79" s="8">
        <v>135</v>
      </c>
      <c r="H79" s="3">
        <v>348766000</v>
      </c>
    </row>
    <row r="80" spans="1:8" x14ac:dyDescent="0.3">
      <c r="A80" s="1" t="s">
        <v>0</v>
      </c>
      <c r="B80" s="1" t="s">
        <v>16</v>
      </c>
      <c r="C80" s="1" t="s">
        <v>17</v>
      </c>
      <c r="D80" s="2" t="s">
        <v>3</v>
      </c>
      <c r="E80">
        <v>143500</v>
      </c>
    </row>
    <row r="81" spans="1:8" x14ac:dyDescent="0.3">
      <c r="A81" s="3">
        <v>41000</v>
      </c>
      <c r="B81" s="3"/>
      <c r="C81" s="3"/>
      <c r="D81" s="4"/>
      <c r="F81" s="3">
        <v>41000</v>
      </c>
      <c r="G81" s="7">
        <v>468420.03807047912</v>
      </c>
      <c r="H81">
        <v>22844003238.141361</v>
      </c>
    </row>
    <row r="82" spans="1:8" x14ac:dyDescent="0.3">
      <c r="A82" s="3">
        <v>61000</v>
      </c>
      <c r="B82" s="3"/>
      <c r="C82" s="3"/>
      <c r="D82" s="4"/>
      <c r="F82" s="3">
        <v>61000</v>
      </c>
      <c r="G82" s="7">
        <v>127927.55120919055</v>
      </c>
      <c r="H82">
        <v>8847759678.7721252</v>
      </c>
    </row>
    <row r="83" spans="1:8" x14ac:dyDescent="0.3">
      <c r="A83" s="3">
        <v>82000</v>
      </c>
      <c r="B83" s="3"/>
      <c r="C83" s="3"/>
      <c r="D83" s="4"/>
      <c r="F83" s="3">
        <v>81000</v>
      </c>
      <c r="G83" s="7">
        <v>57330.408019954339</v>
      </c>
      <c r="H83">
        <v>5133726376.876092</v>
      </c>
    </row>
    <row r="84" spans="1:8" x14ac:dyDescent="0.3">
      <c r="A84" s="3">
        <v>143500</v>
      </c>
      <c r="B84" s="3">
        <v>4705</v>
      </c>
      <c r="C84" s="3">
        <v>699997000</v>
      </c>
      <c r="D84" s="4">
        <v>1.6645894755650854</v>
      </c>
      <c r="F84" s="3">
        <v>101000</v>
      </c>
      <c r="G84" s="7">
        <v>52512.599156256809</v>
      </c>
      <c r="H84">
        <v>6305815455.7034817</v>
      </c>
    </row>
    <row r="85" spans="1:8" x14ac:dyDescent="0.3">
      <c r="A85" s="3">
        <v>151000</v>
      </c>
      <c r="B85" s="3">
        <v>20396</v>
      </c>
      <c r="C85" s="3">
        <v>4063724000</v>
      </c>
      <c r="D85" s="4">
        <v>1.6930986751556871</v>
      </c>
      <c r="F85" s="3">
        <v>151000</v>
      </c>
      <c r="G85" s="8">
        <v>20396</v>
      </c>
      <c r="H85" s="3">
        <v>4063724000</v>
      </c>
    </row>
    <row r="86" spans="1:8" x14ac:dyDescent="0.3">
      <c r="A86" s="3">
        <v>301000</v>
      </c>
      <c r="B86" s="3">
        <v>3542</v>
      </c>
      <c r="C86" s="3">
        <v>1303722000</v>
      </c>
      <c r="D86" s="4">
        <v>1.6374135277789763</v>
      </c>
      <c r="F86" s="3">
        <v>301000</v>
      </c>
      <c r="G86" s="8">
        <v>3542</v>
      </c>
      <c r="H86" s="3">
        <v>1303722000</v>
      </c>
    </row>
    <row r="87" spans="1:8" x14ac:dyDescent="0.3">
      <c r="A87" s="3">
        <v>501000</v>
      </c>
      <c r="B87" s="3">
        <v>854</v>
      </c>
      <c r="C87" s="3">
        <v>507129000</v>
      </c>
      <c r="D87" s="4">
        <v>1.6577219891767268</v>
      </c>
      <c r="F87" s="3">
        <v>501000</v>
      </c>
      <c r="G87" s="8">
        <v>854</v>
      </c>
      <c r="H87" s="3">
        <v>507129000</v>
      </c>
    </row>
    <row r="88" spans="1:8" x14ac:dyDescent="0.3">
      <c r="A88" s="3">
        <v>751000</v>
      </c>
      <c r="B88" s="3">
        <v>220</v>
      </c>
      <c r="C88" s="3">
        <v>189414000</v>
      </c>
      <c r="D88" s="4">
        <v>1.6974290689337295</v>
      </c>
      <c r="F88" s="3">
        <v>751000</v>
      </c>
      <c r="G88" s="8">
        <v>220</v>
      </c>
      <c r="H88" s="3">
        <v>189414000</v>
      </c>
    </row>
    <row r="89" spans="1:8" x14ac:dyDescent="0.3">
      <c r="A89" s="3">
        <v>1001000</v>
      </c>
      <c r="B89" s="3">
        <v>157</v>
      </c>
      <c r="C89" s="3">
        <v>187714000</v>
      </c>
      <c r="D89" s="4">
        <v>1.660492698790571</v>
      </c>
      <c r="F89" s="3">
        <v>1001000</v>
      </c>
      <c r="G89" s="8">
        <v>157</v>
      </c>
      <c r="H89" s="3">
        <v>187714000</v>
      </c>
    </row>
    <row r="90" spans="1:8" x14ac:dyDescent="0.3">
      <c r="A90" s="3">
        <v>1500000</v>
      </c>
      <c r="B90" s="3">
        <v>78</v>
      </c>
      <c r="C90" s="3">
        <v>202892000</v>
      </c>
      <c r="D90" s="4">
        <v>1.7341196581196581</v>
      </c>
      <c r="F90" s="3">
        <v>1500000</v>
      </c>
      <c r="G90" s="8">
        <v>78</v>
      </c>
      <c r="H90" s="3">
        <v>202892000</v>
      </c>
    </row>
    <row r="91" spans="1:8" x14ac:dyDescent="0.3">
      <c r="A91" s="1" t="s">
        <v>0</v>
      </c>
      <c r="B91" s="1" t="s">
        <v>18</v>
      </c>
      <c r="C91" s="1" t="s">
        <v>19</v>
      </c>
      <c r="D91" s="2" t="s">
        <v>3</v>
      </c>
      <c r="E91">
        <v>164000</v>
      </c>
    </row>
    <row r="92" spans="1:8" x14ac:dyDescent="0.3">
      <c r="A92" s="3">
        <v>41000</v>
      </c>
      <c r="B92" s="3"/>
      <c r="C92" s="3"/>
      <c r="D92" s="4"/>
      <c r="F92" s="3">
        <v>41000</v>
      </c>
      <c r="G92" s="7">
        <v>257750.04353454657</v>
      </c>
      <c r="H92">
        <v>12570006299.022451</v>
      </c>
    </row>
    <row r="93" spans="1:8" x14ac:dyDescent="0.3">
      <c r="A93" s="3">
        <v>61000</v>
      </c>
      <c r="B93" s="3"/>
      <c r="C93" s="3"/>
      <c r="D93" s="4"/>
      <c r="F93" s="3">
        <v>61000</v>
      </c>
      <c r="G93" s="7">
        <v>70392.658754012547</v>
      </c>
      <c r="H93">
        <v>4868515983.6044254</v>
      </c>
    </row>
    <row r="94" spans="1:8" x14ac:dyDescent="0.3">
      <c r="A94" s="3">
        <v>82000</v>
      </c>
      <c r="B94" s="3"/>
      <c r="C94" s="3"/>
      <c r="D94" s="4"/>
      <c r="F94" s="3">
        <v>81000</v>
      </c>
      <c r="G94" s="7">
        <v>31546.291708326095</v>
      </c>
      <c r="H94">
        <v>2824853954.9778385</v>
      </c>
    </row>
    <row r="95" spans="1:8" x14ac:dyDescent="0.3">
      <c r="A95" s="3">
        <v>101000</v>
      </c>
      <c r="B95" s="3"/>
      <c r="C95" s="3"/>
      <c r="D95" s="4"/>
      <c r="F95" s="3">
        <v>101000</v>
      </c>
      <c r="G95" s="7">
        <v>28895.272658256501</v>
      </c>
      <c r="H95">
        <v>3469800768.8215938</v>
      </c>
    </row>
    <row r="96" spans="1:8" x14ac:dyDescent="0.3">
      <c r="A96" s="3">
        <v>164000</v>
      </c>
      <c r="B96" s="3">
        <v>7873</v>
      </c>
      <c r="C96" s="3">
        <v>1666168000</v>
      </c>
      <c r="D96" s="4">
        <v>1.7085133233306582</v>
      </c>
      <c r="F96" s="3">
        <v>151000</v>
      </c>
      <c r="G96" s="7">
        <v>11222.982495765105</v>
      </c>
      <c r="H96">
        <v>2236080766.798419</v>
      </c>
    </row>
    <row r="97" spans="1:8" x14ac:dyDescent="0.3">
      <c r="A97" s="3">
        <v>301000</v>
      </c>
      <c r="B97" s="3">
        <v>1949</v>
      </c>
      <c r="C97" s="3">
        <v>724201000</v>
      </c>
      <c r="D97" s="4">
        <v>1.6174886671788271</v>
      </c>
      <c r="F97" s="3">
        <v>301000</v>
      </c>
      <c r="G97" s="8">
        <v>1949</v>
      </c>
      <c r="H97" s="3">
        <v>724201000</v>
      </c>
    </row>
    <row r="98" spans="1:8" x14ac:dyDescent="0.3">
      <c r="A98" s="3">
        <v>501000</v>
      </c>
      <c r="B98" s="3">
        <v>418</v>
      </c>
      <c r="C98" s="3">
        <v>249398000</v>
      </c>
      <c r="D98" s="4">
        <v>1.64825100929363</v>
      </c>
      <c r="F98" s="3">
        <v>501000</v>
      </c>
      <c r="G98" s="8">
        <v>418</v>
      </c>
      <c r="H98" s="3">
        <v>249398000</v>
      </c>
    </row>
    <row r="99" spans="1:8" x14ac:dyDescent="0.3">
      <c r="A99" s="3">
        <v>751000</v>
      </c>
      <c r="B99" s="3">
        <v>134</v>
      </c>
      <c r="C99" s="3">
        <v>114181000</v>
      </c>
      <c r="D99" s="4">
        <v>1.6200983722383759</v>
      </c>
      <c r="F99" s="3">
        <v>751000</v>
      </c>
      <c r="G99" s="8">
        <v>134</v>
      </c>
      <c r="H99" s="3">
        <v>114181000</v>
      </c>
    </row>
    <row r="100" spans="1:8" x14ac:dyDescent="0.3">
      <c r="A100" s="3">
        <v>1001000</v>
      </c>
      <c r="B100" s="3">
        <v>70</v>
      </c>
      <c r="C100" s="3">
        <v>82836000</v>
      </c>
      <c r="D100" s="4">
        <v>1.6551826551826552</v>
      </c>
      <c r="F100" s="3">
        <v>1001000</v>
      </c>
      <c r="G100" s="8">
        <v>70</v>
      </c>
      <c r="H100" s="3">
        <v>82836000</v>
      </c>
    </row>
    <row r="101" spans="1:8" x14ac:dyDescent="0.3">
      <c r="A101" s="3">
        <v>1500000</v>
      </c>
      <c r="B101" s="3">
        <v>41</v>
      </c>
      <c r="C101" s="3">
        <v>101073000</v>
      </c>
      <c r="D101" s="4">
        <v>1.6434634146341465</v>
      </c>
      <c r="F101" s="3">
        <v>1500000</v>
      </c>
      <c r="G101" s="8">
        <v>41</v>
      </c>
      <c r="H101" s="3">
        <v>101073000</v>
      </c>
    </row>
    <row r="102" spans="1:8" x14ac:dyDescent="0.3">
      <c r="A102" s="1" t="s">
        <v>0</v>
      </c>
      <c r="B102" s="1" t="s">
        <v>20</v>
      </c>
      <c r="C102" s="1" t="s">
        <v>21</v>
      </c>
      <c r="D102" s="2" t="s">
        <v>3</v>
      </c>
      <c r="E102">
        <v>184500</v>
      </c>
    </row>
    <row r="103" spans="1:8" x14ac:dyDescent="0.3">
      <c r="A103" s="3">
        <v>41000</v>
      </c>
      <c r="B103" s="3"/>
      <c r="C103" s="3"/>
      <c r="D103" s="4"/>
      <c r="F103" s="3">
        <v>41000</v>
      </c>
      <c r="G103" s="7">
        <v>133966.54392021327</v>
      </c>
      <c r="H103">
        <v>6533307532.5345011</v>
      </c>
    </row>
    <row r="104" spans="1:8" x14ac:dyDescent="0.3">
      <c r="A104" s="3">
        <v>61000</v>
      </c>
      <c r="B104" s="3"/>
      <c r="C104" s="3"/>
      <c r="D104" s="4"/>
      <c r="F104" s="3">
        <v>61000</v>
      </c>
      <c r="G104" s="7">
        <v>36586.846237975733</v>
      </c>
      <c r="H104">
        <v>2530429292.6584315</v>
      </c>
    </row>
    <row r="105" spans="1:8" x14ac:dyDescent="0.3">
      <c r="A105" s="3">
        <v>82000</v>
      </c>
      <c r="B105" s="3"/>
      <c r="C105" s="3"/>
      <c r="D105" s="4"/>
      <c r="F105" s="3">
        <v>81000</v>
      </c>
      <c r="G105" s="7">
        <v>16396.302463075594</v>
      </c>
      <c r="H105">
        <v>1468228351.1506159</v>
      </c>
    </row>
    <row r="106" spans="1:8" x14ac:dyDescent="0.3">
      <c r="A106" s="3">
        <v>101000</v>
      </c>
      <c r="B106" s="3"/>
      <c r="C106" s="3"/>
      <c r="D106" s="4"/>
      <c r="F106" s="3">
        <v>101000</v>
      </c>
      <c r="G106" s="7">
        <v>15018.425450391911</v>
      </c>
      <c r="H106">
        <v>1803441856.7553997</v>
      </c>
    </row>
    <row r="107" spans="1:8" x14ac:dyDescent="0.3">
      <c r="A107" s="3">
        <v>184500</v>
      </c>
      <c r="B107" s="3">
        <v>2879</v>
      </c>
      <c r="C107" s="3">
        <v>657986000</v>
      </c>
      <c r="D107" s="4">
        <v>1.7444865669411846</v>
      </c>
      <c r="F107" s="3">
        <v>151000</v>
      </c>
      <c r="G107" s="7">
        <v>5833.1869000564657</v>
      </c>
      <c r="H107">
        <v>1162211296.4426877</v>
      </c>
    </row>
    <row r="108" spans="1:8" x14ac:dyDescent="0.3">
      <c r="A108" s="3">
        <v>301000</v>
      </c>
      <c r="B108" s="3">
        <v>1013</v>
      </c>
      <c r="C108" s="3">
        <v>378747000</v>
      </c>
      <c r="D108" s="4">
        <v>1.6899486643963793</v>
      </c>
      <c r="F108" s="3">
        <v>301000</v>
      </c>
      <c r="G108" s="8">
        <v>1013</v>
      </c>
      <c r="H108" s="3">
        <v>378747000</v>
      </c>
    </row>
    <row r="109" spans="1:8" x14ac:dyDescent="0.3">
      <c r="A109" s="3">
        <v>501000</v>
      </c>
      <c r="B109" s="3">
        <v>277</v>
      </c>
      <c r="C109" s="3">
        <v>162894000</v>
      </c>
      <c r="D109" s="4">
        <v>1.6565786074909006</v>
      </c>
      <c r="F109" s="3">
        <v>501000</v>
      </c>
      <c r="G109" s="8">
        <v>277</v>
      </c>
      <c r="H109" s="3">
        <v>162894000</v>
      </c>
    </row>
    <row r="110" spans="1:8" x14ac:dyDescent="0.3">
      <c r="A110" s="3">
        <v>751000</v>
      </c>
      <c r="B110" s="3">
        <v>77</v>
      </c>
      <c r="C110" s="3">
        <v>65518000</v>
      </c>
      <c r="D110" s="4">
        <v>1.7079299672508728</v>
      </c>
      <c r="F110" s="3">
        <v>751000</v>
      </c>
      <c r="G110" s="8">
        <v>77</v>
      </c>
      <c r="H110" s="3">
        <v>65518000</v>
      </c>
    </row>
    <row r="111" spans="1:8" x14ac:dyDescent="0.3">
      <c r="A111" s="3">
        <v>1001000</v>
      </c>
      <c r="B111" s="3">
        <v>43</v>
      </c>
      <c r="C111" s="3">
        <v>52559000</v>
      </c>
      <c r="D111" s="4">
        <v>1.7491663266311153</v>
      </c>
      <c r="F111" s="3">
        <v>1001000</v>
      </c>
      <c r="G111" s="8">
        <v>43</v>
      </c>
      <c r="H111" s="3">
        <v>52559000</v>
      </c>
    </row>
    <row r="112" spans="1:8" x14ac:dyDescent="0.3">
      <c r="A112" s="3">
        <v>1500000</v>
      </c>
      <c r="B112" s="3">
        <v>28</v>
      </c>
      <c r="C112" s="3">
        <v>71756000</v>
      </c>
      <c r="D112" s="4">
        <v>1.7084761904761907</v>
      </c>
      <c r="F112" s="3">
        <v>1500000</v>
      </c>
      <c r="G112" s="8">
        <v>28</v>
      </c>
      <c r="H112" s="3">
        <v>71756000</v>
      </c>
    </row>
    <row r="113" spans="1:8" x14ac:dyDescent="0.3">
      <c r="A113" s="1" t="s">
        <v>0</v>
      </c>
      <c r="B113" s="1" t="s">
        <v>22</v>
      </c>
      <c r="C113" s="1" t="s">
        <v>23</v>
      </c>
      <c r="D113" s="2" t="s">
        <v>3</v>
      </c>
      <c r="E113">
        <v>205000</v>
      </c>
    </row>
    <row r="114" spans="1:8" x14ac:dyDescent="0.3">
      <c r="A114" s="3">
        <v>41000</v>
      </c>
      <c r="B114" s="3"/>
      <c r="C114" s="3"/>
      <c r="D114" s="4"/>
      <c r="F114" s="3">
        <v>41000</v>
      </c>
      <c r="G114" s="7">
        <v>76967.945273014906</v>
      </c>
      <c r="H114">
        <v>3753588335.5726342</v>
      </c>
    </row>
    <row r="115" spans="1:8" x14ac:dyDescent="0.3">
      <c r="A115" s="3">
        <v>61000</v>
      </c>
      <c r="B115" s="3"/>
      <c r="C115" s="3"/>
      <c r="D115" s="4"/>
      <c r="F115" s="3">
        <v>61000</v>
      </c>
      <c r="G115" s="7">
        <v>21020.280859330574</v>
      </c>
      <c r="H115">
        <v>1453810314.2420599</v>
      </c>
    </row>
    <row r="116" spans="1:8" x14ac:dyDescent="0.3">
      <c r="A116" s="3">
        <v>82000</v>
      </c>
      <c r="B116" s="3"/>
      <c r="C116" s="3"/>
      <c r="D116" s="4"/>
      <c r="F116" s="3">
        <v>81000</v>
      </c>
      <c r="G116" s="7">
        <v>9420.1856204442192</v>
      </c>
      <c r="H116">
        <v>843542843.40538836</v>
      </c>
    </row>
    <row r="117" spans="1:8" x14ac:dyDescent="0.3">
      <c r="A117" s="3">
        <v>101000</v>
      </c>
      <c r="B117" s="3"/>
      <c r="C117" s="3"/>
      <c r="D117" s="4"/>
      <c r="F117" s="3">
        <v>101000</v>
      </c>
      <c r="G117" s="7">
        <v>8628.5524305311865</v>
      </c>
      <c r="H117">
        <v>1036133426.0924408</v>
      </c>
    </row>
    <row r="118" spans="1:8" x14ac:dyDescent="0.3">
      <c r="A118" s="3">
        <v>205000</v>
      </c>
      <c r="B118" s="3">
        <v>947</v>
      </c>
      <c r="C118" s="3">
        <v>231403000</v>
      </c>
      <c r="D118" s="4">
        <v>1.904887832832483</v>
      </c>
      <c r="F118" s="3">
        <v>151000</v>
      </c>
      <c r="G118" s="7">
        <v>3351.3472614342181</v>
      </c>
      <c r="H118">
        <v>667726529.64426875</v>
      </c>
    </row>
    <row r="119" spans="1:8" x14ac:dyDescent="0.3">
      <c r="A119" s="3">
        <v>301000</v>
      </c>
      <c r="B119" s="3">
        <v>582</v>
      </c>
      <c r="C119" s="3">
        <v>267731000</v>
      </c>
      <c r="D119" s="4">
        <v>1.8735501544559072</v>
      </c>
      <c r="F119" s="3">
        <v>301000</v>
      </c>
      <c r="G119" s="8">
        <v>582</v>
      </c>
      <c r="H119" s="3">
        <v>267731000</v>
      </c>
    </row>
    <row r="120" spans="1:8" x14ac:dyDescent="0.3">
      <c r="A120" s="3">
        <v>501000</v>
      </c>
      <c r="B120" s="3">
        <v>142</v>
      </c>
      <c r="C120" s="3">
        <v>84105000</v>
      </c>
      <c r="D120" s="4">
        <v>1.684519849190508</v>
      </c>
      <c r="F120" s="3">
        <v>501000</v>
      </c>
      <c r="G120" s="8">
        <v>142</v>
      </c>
      <c r="H120" s="3">
        <v>84105000</v>
      </c>
    </row>
    <row r="121" spans="1:8" x14ac:dyDescent="0.3">
      <c r="A121" s="3">
        <v>751000</v>
      </c>
      <c r="B121" s="3">
        <v>41</v>
      </c>
      <c r="C121" s="3">
        <v>35929000</v>
      </c>
      <c r="D121" s="4">
        <v>1.7667794292294956</v>
      </c>
      <c r="F121" s="3">
        <v>751000</v>
      </c>
      <c r="G121" s="8">
        <v>41</v>
      </c>
      <c r="H121" s="3">
        <v>35929000</v>
      </c>
    </row>
    <row r="122" spans="1:8" x14ac:dyDescent="0.3">
      <c r="A122" s="3">
        <v>1001000</v>
      </c>
      <c r="B122" s="3">
        <v>17</v>
      </c>
      <c r="C122" s="3">
        <v>20094000</v>
      </c>
      <c r="D122" s="4">
        <v>1.8847213392667939</v>
      </c>
      <c r="F122" s="3">
        <v>1001000</v>
      </c>
      <c r="G122" s="8">
        <v>17</v>
      </c>
      <c r="H122" s="3">
        <v>20094000</v>
      </c>
    </row>
    <row r="123" spans="1:8" x14ac:dyDescent="0.3">
      <c r="A123" s="3">
        <v>1500000</v>
      </c>
      <c r="B123" s="3">
        <v>16</v>
      </c>
      <c r="C123" s="3">
        <v>42164000</v>
      </c>
      <c r="D123" s="4">
        <v>1.7568333333333332</v>
      </c>
      <c r="F123" s="3">
        <v>1500000</v>
      </c>
      <c r="G123" s="8">
        <v>16</v>
      </c>
      <c r="H123" s="3">
        <v>42164000</v>
      </c>
    </row>
    <row r="124" spans="1:8" x14ac:dyDescent="0.3">
      <c r="A124" s="1" t="s">
        <v>0</v>
      </c>
      <c r="B124" s="1" t="s">
        <v>24</v>
      </c>
      <c r="C124" s="1" t="s">
        <v>25</v>
      </c>
      <c r="D124" s="2" t="s">
        <v>3</v>
      </c>
      <c r="E124">
        <v>225500</v>
      </c>
    </row>
    <row r="125" spans="1:8" x14ac:dyDescent="0.3">
      <c r="A125" s="3">
        <v>41000</v>
      </c>
      <c r="B125" s="3"/>
      <c r="C125" s="3"/>
      <c r="D125" s="4"/>
      <c r="F125" s="3">
        <v>41000</v>
      </c>
      <c r="G125" s="7">
        <v>40467.682566224335</v>
      </c>
      <c r="H125">
        <v>1973536135.1979833</v>
      </c>
    </row>
    <row r="126" spans="1:8" x14ac:dyDescent="0.3">
      <c r="A126" s="3">
        <v>61000</v>
      </c>
      <c r="B126" s="3"/>
      <c r="C126" s="3"/>
      <c r="D126" s="4"/>
      <c r="F126" s="3">
        <v>61000</v>
      </c>
      <c r="G126" s="7">
        <v>11051.900245627416</v>
      </c>
      <c r="H126">
        <v>764374495.11695933</v>
      </c>
    </row>
    <row r="127" spans="1:8" x14ac:dyDescent="0.3">
      <c r="A127" s="3">
        <v>82000</v>
      </c>
      <c r="B127" s="3"/>
      <c r="C127" s="3"/>
      <c r="D127" s="4"/>
      <c r="F127" s="3">
        <v>81000</v>
      </c>
      <c r="G127" s="7">
        <v>4952.8810994088162</v>
      </c>
      <c r="H127">
        <v>443512216.63582271</v>
      </c>
    </row>
    <row r="128" spans="1:8" x14ac:dyDescent="0.3">
      <c r="A128" s="3">
        <v>101000</v>
      </c>
      <c r="B128" s="3"/>
      <c r="C128" s="3"/>
      <c r="D128" s="4"/>
      <c r="F128" s="3">
        <v>101000</v>
      </c>
      <c r="G128" s="7">
        <v>4536.6615871864997</v>
      </c>
      <c r="H128">
        <v>544771182.7908709</v>
      </c>
    </row>
    <row r="129" spans="1:8" x14ac:dyDescent="0.3">
      <c r="A129" s="3">
        <v>225500</v>
      </c>
      <c r="B129" s="3">
        <v>342</v>
      </c>
      <c r="C129" s="3">
        <v>89040000</v>
      </c>
      <c r="D129" s="4">
        <v>1.79421592349349</v>
      </c>
      <c r="F129" s="3">
        <v>151000</v>
      </c>
      <c r="G129" s="7">
        <v>1762.0485601355167</v>
      </c>
      <c r="H129">
        <v>351072711.46245062</v>
      </c>
    </row>
    <row r="130" spans="1:8" x14ac:dyDescent="0.3">
      <c r="A130" s="3">
        <v>301000</v>
      </c>
      <c r="B130" s="3">
        <v>306</v>
      </c>
      <c r="C130" s="3">
        <v>114048000</v>
      </c>
      <c r="D130" s="4">
        <v>1.7108222405553448</v>
      </c>
      <c r="F130" s="3">
        <v>301000</v>
      </c>
      <c r="G130" s="8">
        <v>306</v>
      </c>
      <c r="H130" s="3">
        <v>114048000</v>
      </c>
    </row>
    <row r="131" spans="1:8" x14ac:dyDescent="0.3">
      <c r="A131" s="3">
        <v>501000</v>
      </c>
      <c r="B131" s="3">
        <v>97</v>
      </c>
      <c r="C131" s="3">
        <v>58192000</v>
      </c>
      <c r="D131" s="4">
        <v>1.6440593989326311</v>
      </c>
      <c r="F131" s="3">
        <v>501000</v>
      </c>
      <c r="G131" s="8">
        <v>97</v>
      </c>
      <c r="H131" s="3">
        <v>58192000</v>
      </c>
    </row>
    <row r="132" spans="1:8" x14ac:dyDescent="0.3">
      <c r="A132" s="3">
        <v>751000</v>
      </c>
      <c r="B132" s="3">
        <v>20</v>
      </c>
      <c r="C132" s="3">
        <v>15901000</v>
      </c>
      <c r="D132" s="4">
        <v>1.7536012589274905</v>
      </c>
      <c r="F132" s="3">
        <v>751000</v>
      </c>
      <c r="G132" s="8">
        <v>20</v>
      </c>
      <c r="H132" s="3">
        <v>15901000</v>
      </c>
    </row>
    <row r="133" spans="1:8" x14ac:dyDescent="0.3">
      <c r="A133" s="3">
        <v>1001000</v>
      </c>
      <c r="B133" s="3">
        <v>16</v>
      </c>
      <c r="C133" s="3">
        <v>18013000</v>
      </c>
      <c r="D133" s="4">
        <v>1.750124875124875</v>
      </c>
      <c r="F133" s="3">
        <v>1001000</v>
      </c>
      <c r="G133" s="8">
        <v>16</v>
      </c>
      <c r="H133" s="3">
        <v>18013000</v>
      </c>
    </row>
    <row r="134" spans="1:8" x14ac:dyDescent="0.3">
      <c r="A134" s="3">
        <v>1500000</v>
      </c>
      <c r="B134" s="3">
        <v>8</v>
      </c>
      <c r="C134" s="3">
        <v>24032000</v>
      </c>
      <c r="D134" s="4">
        <v>2.0026666666666668</v>
      </c>
      <c r="F134" s="3">
        <v>1500000</v>
      </c>
      <c r="G134" s="8">
        <v>8</v>
      </c>
      <c r="H134" s="3">
        <v>24032000</v>
      </c>
    </row>
    <row r="135" spans="1:8" x14ac:dyDescent="0.3">
      <c r="A135" s="1" t="s">
        <v>0</v>
      </c>
      <c r="B135" s="1" t="s">
        <v>26</v>
      </c>
      <c r="C135" s="1" t="s">
        <v>27</v>
      </c>
      <c r="D135" s="2" t="s">
        <v>3</v>
      </c>
      <c r="E135">
        <v>246000</v>
      </c>
    </row>
    <row r="136" spans="1:8" x14ac:dyDescent="0.3">
      <c r="A136" s="3">
        <v>41000</v>
      </c>
      <c r="B136" s="3"/>
      <c r="C136" s="3"/>
      <c r="D136" s="4"/>
      <c r="F136" s="3">
        <v>41000</v>
      </c>
      <c r="G136" s="7">
        <v>19043.615325282044</v>
      </c>
      <c r="H136">
        <v>928722887.15199232</v>
      </c>
    </row>
    <row r="137" spans="1:8" x14ac:dyDescent="0.3">
      <c r="A137" s="3">
        <v>61000</v>
      </c>
      <c r="B137" s="3"/>
      <c r="C137" s="3"/>
      <c r="D137" s="4"/>
      <c r="F137" s="3">
        <v>61000</v>
      </c>
      <c r="G137" s="7">
        <v>5200.8942332364322</v>
      </c>
      <c r="H137">
        <v>359705644.76092213</v>
      </c>
    </row>
    <row r="138" spans="1:8" x14ac:dyDescent="0.3">
      <c r="A138" s="3">
        <v>82000</v>
      </c>
      <c r="B138" s="3"/>
      <c r="C138" s="3"/>
      <c r="D138" s="4"/>
      <c r="F138" s="3">
        <v>81000</v>
      </c>
      <c r="G138" s="7">
        <v>2330.7675761923847</v>
      </c>
      <c r="H138">
        <v>208711631.35803428</v>
      </c>
    </row>
    <row r="139" spans="1:8" x14ac:dyDescent="0.3">
      <c r="A139" s="3">
        <v>101000</v>
      </c>
      <c r="B139" s="3"/>
      <c r="C139" s="3"/>
      <c r="D139" s="4"/>
      <c r="F139" s="3">
        <v>101000</v>
      </c>
      <c r="G139" s="7">
        <v>2134.8995704407062</v>
      </c>
      <c r="H139">
        <v>256362909.5486452</v>
      </c>
    </row>
    <row r="140" spans="1:8" x14ac:dyDescent="0.3">
      <c r="A140" s="3">
        <v>246000</v>
      </c>
      <c r="B140" s="3">
        <v>109</v>
      </c>
      <c r="C140" s="3">
        <v>29370000</v>
      </c>
      <c r="D140" s="4">
        <v>1.7128191186370463</v>
      </c>
      <c r="F140" s="3">
        <v>151000</v>
      </c>
      <c r="G140" s="7">
        <v>829.19932241671381</v>
      </c>
      <c r="H140">
        <v>165210687.74703559</v>
      </c>
    </row>
    <row r="141" spans="1:8" x14ac:dyDescent="0.3">
      <c r="A141" s="3">
        <v>301000</v>
      </c>
      <c r="B141" s="3">
        <v>144</v>
      </c>
      <c r="C141" s="3">
        <v>54594000</v>
      </c>
      <c r="D141" s="4">
        <v>1.6681792399319342</v>
      </c>
      <c r="F141" s="3">
        <v>301000</v>
      </c>
      <c r="G141" s="8">
        <v>144</v>
      </c>
      <c r="H141" s="3">
        <v>54594000</v>
      </c>
    </row>
    <row r="142" spans="1:8" x14ac:dyDescent="0.3">
      <c r="A142" s="3">
        <v>501000</v>
      </c>
      <c r="B142" s="3">
        <v>39</v>
      </c>
      <c r="C142" s="3">
        <v>22904000</v>
      </c>
      <c r="D142" s="4">
        <v>1.5817872451817676</v>
      </c>
      <c r="F142" s="3">
        <v>501000</v>
      </c>
      <c r="G142" s="8">
        <v>39</v>
      </c>
      <c r="H142" s="3">
        <v>22904000</v>
      </c>
    </row>
    <row r="143" spans="1:8" x14ac:dyDescent="0.3">
      <c r="A143" s="3">
        <v>751000</v>
      </c>
      <c r="B143" s="3">
        <v>11</v>
      </c>
      <c r="C143" s="3">
        <v>9157000</v>
      </c>
      <c r="D143" s="4">
        <v>1.5395835855223339</v>
      </c>
      <c r="F143" s="3">
        <v>751000</v>
      </c>
      <c r="G143" s="8">
        <v>11</v>
      </c>
      <c r="H143" s="3">
        <v>9157000</v>
      </c>
    </row>
    <row r="144" spans="1:8" x14ac:dyDescent="0.3">
      <c r="A144" s="3">
        <v>1001000</v>
      </c>
      <c r="B144" s="3">
        <v>7</v>
      </c>
      <c r="C144" s="3">
        <v>8289000</v>
      </c>
      <c r="D144" s="4">
        <v>1.4785214785214784</v>
      </c>
      <c r="F144" s="3">
        <v>1001000</v>
      </c>
      <c r="G144" s="8">
        <v>7</v>
      </c>
      <c r="H144" s="3">
        <v>8289000</v>
      </c>
    </row>
    <row r="145" spans="1:8" x14ac:dyDescent="0.3">
      <c r="A145" s="3">
        <v>1500000</v>
      </c>
      <c r="B145" s="3">
        <v>4</v>
      </c>
      <c r="C145" s="3">
        <v>7991000</v>
      </c>
      <c r="D145" s="4">
        <v>1.3318333333333334</v>
      </c>
      <c r="F145" s="3">
        <v>1500000</v>
      </c>
      <c r="G145" s="8">
        <v>4</v>
      </c>
      <c r="H145" s="3">
        <v>7991000</v>
      </c>
    </row>
    <row r="146" spans="1:8" x14ac:dyDescent="0.3">
      <c r="A146" s="3"/>
      <c r="B146" s="3"/>
      <c r="C146" s="3"/>
      <c r="D146" s="4"/>
    </row>
    <row r="147" spans="1:8" x14ac:dyDescent="0.3">
      <c r="A147" s="3"/>
      <c r="B147" s="3"/>
      <c r="C147" s="3"/>
      <c r="D147" s="4"/>
    </row>
    <row r="148" spans="1:8" x14ac:dyDescent="0.3">
      <c r="A148" s="3"/>
      <c r="B148" s="3"/>
      <c r="C148" s="3"/>
      <c r="D148" s="4"/>
    </row>
    <row r="149" spans="1:8" x14ac:dyDescent="0.3">
      <c r="A149" s="3"/>
      <c r="B149" s="3"/>
      <c r="C149" s="3"/>
      <c r="D149" s="4"/>
    </row>
    <row r="150" spans="1:8" x14ac:dyDescent="0.3">
      <c r="A150" s="3"/>
      <c r="B150" s="3"/>
      <c r="C150" s="3"/>
      <c r="D150" s="4"/>
    </row>
    <row r="151" spans="1:8" x14ac:dyDescent="0.3">
      <c r="A151" s="3"/>
      <c r="B151" s="3"/>
      <c r="C151" s="3"/>
      <c r="D151" s="4"/>
    </row>
    <row r="152" spans="1:8" x14ac:dyDescent="0.3">
      <c r="A152" s="3"/>
      <c r="B152" s="3"/>
      <c r="C152" s="3"/>
      <c r="D152" s="4"/>
    </row>
    <row r="153" spans="1:8" x14ac:dyDescent="0.3">
      <c r="A153" s="3"/>
      <c r="B153" s="3"/>
      <c r="C153" s="3"/>
      <c r="D153" s="4"/>
    </row>
    <row r="154" spans="1:8" x14ac:dyDescent="0.3">
      <c r="A154" s="3"/>
      <c r="B154" s="3"/>
      <c r="C154" s="3"/>
      <c r="D154" s="4"/>
    </row>
    <row r="155" spans="1:8" x14ac:dyDescent="0.3">
      <c r="A155" s="3"/>
      <c r="B155" s="3"/>
      <c r="C155" s="3"/>
      <c r="D155" s="4"/>
    </row>
    <row r="156" spans="1:8" x14ac:dyDescent="0.3">
      <c r="A156" s="3"/>
      <c r="B156" s="3"/>
      <c r="C156" s="3"/>
      <c r="D156" s="4"/>
    </row>
    <row r="157" spans="1:8" x14ac:dyDescent="0.3">
      <c r="A157" s="3"/>
      <c r="B157" s="3"/>
      <c r="C157" s="3"/>
      <c r="D157" s="4"/>
    </row>
    <row r="158" spans="1:8" x14ac:dyDescent="0.3">
      <c r="A158" s="3"/>
      <c r="B158" s="3"/>
      <c r="C158" s="3"/>
      <c r="D158" s="4"/>
    </row>
    <row r="159" spans="1:8" x14ac:dyDescent="0.3">
      <c r="A159" s="3"/>
      <c r="B159" s="3"/>
      <c r="C159" s="3"/>
      <c r="D159" s="4"/>
    </row>
    <row r="160" spans="1:8" x14ac:dyDescent="0.3">
      <c r="A160" s="3"/>
      <c r="B160" s="3"/>
      <c r="C160" s="3"/>
      <c r="D160" s="4"/>
    </row>
    <row r="161" spans="1:4" x14ac:dyDescent="0.3">
      <c r="A161" s="3"/>
      <c r="B161" s="3"/>
      <c r="C161" s="3"/>
      <c r="D161" s="4"/>
    </row>
    <row r="162" spans="1:4" x14ac:dyDescent="0.3">
      <c r="A162" s="3"/>
      <c r="B162" s="3"/>
      <c r="C162" s="3"/>
      <c r="D162" s="4"/>
    </row>
    <row r="163" spans="1:4" x14ac:dyDescent="0.3">
      <c r="A163" s="3"/>
      <c r="B163" s="3"/>
      <c r="C163" s="3"/>
      <c r="D163" s="4"/>
    </row>
    <row r="164" spans="1:4" x14ac:dyDescent="0.3">
      <c r="A164" s="3"/>
      <c r="B164" s="3"/>
      <c r="C164" s="3"/>
      <c r="D164" s="4"/>
    </row>
  </sheetData>
  <mergeCells count="3">
    <mergeCell ref="A2:D2"/>
    <mergeCell ref="A1:D1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3.69921875" customWidth="1"/>
  </cols>
  <sheetData>
    <row r="1" spans="1:14" x14ac:dyDescent="0.3">
      <c r="A1" s="16" t="s">
        <v>156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3" t="s">
        <v>80</v>
      </c>
      <c r="B3" s="3"/>
      <c r="C3" s="3"/>
      <c r="D3" s="4"/>
    </row>
    <row r="4" spans="1:14" x14ac:dyDescent="0.3">
      <c r="A4" s="1" t="s">
        <v>0</v>
      </c>
      <c r="B4" s="1" t="s">
        <v>1</v>
      </c>
      <c r="C4" s="1" t="s">
        <v>2</v>
      </c>
      <c r="D4" s="2" t="s">
        <v>3</v>
      </c>
      <c r="E4">
        <v>1410</v>
      </c>
      <c r="J4" s="3" t="s">
        <v>65</v>
      </c>
      <c r="K4" s="7">
        <f>G5+G16+G27+G38+G49+G60+G71+G82+G93+G104+G115+G126</f>
        <v>2938005.6785927899</v>
      </c>
      <c r="L4" s="7">
        <f>H5+H16+H27+H38+H49+H60+H71+H82+H93+H104+H115+H126</f>
        <v>7230843154.8130798</v>
      </c>
      <c r="M4">
        <f>1-SUM(K4:$K$13)/$K$15</f>
        <v>0.66681616664170029</v>
      </c>
      <c r="N4">
        <f>SUM(L4:$L$13)/(J4*SUM(K4:$K$13))</f>
        <v>1.7911064029478811</v>
      </c>
    </row>
    <row r="5" spans="1:14" x14ac:dyDescent="0.3">
      <c r="A5" s="3" t="s">
        <v>65</v>
      </c>
      <c r="B5" s="3">
        <v>501440</v>
      </c>
      <c r="C5" s="3">
        <v>3928205000</v>
      </c>
      <c r="D5" s="4">
        <v>1.622873535155227</v>
      </c>
      <c r="F5" s="3" t="s">
        <v>65</v>
      </c>
      <c r="G5" s="8">
        <v>501440</v>
      </c>
      <c r="H5" s="8">
        <v>3928205000</v>
      </c>
      <c r="J5" s="3" t="s">
        <v>81</v>
      </c>
      <c r="K5" s="7">
        <f t="shared" ref="K5:L13" si="0">G6+G17+G28+G39+G50+G61+G72+G83+G94+G105+G116+G127</f>
        <v>1890212.889379554</v>
      </c>
      <c r="L5" s="7">
        <f t="shared" si="0"/>
        <v>23025588817.288586</v>
      </c>
      <c r="M5">
        <f>1-SUM(K5:$K$13)/$K$15</f>
        <v>0.81721076922157587</v>
      </c>
      <c r="N5">
        <f>SUM(L5:$L$13)/(J5*SUM(K5:$K$13))</f>
        <v>1.9209579389156326</v>
      </c>
    </row>
    <row r="6" spans="1:14" x14ac:dyDescent="0.3">
      <c r="A6" s="3" t="s">
        <v>81</v>
      </c>
      <c r="B6" s="3">
        <v>155934</v>
      </c>
      <c r="C6" s="3">
        <v>1858923000</v>
      </c>
      <c r="D6" s="4">
        <v>1.6366653921406045</v>
      </c>
      <c r="F6" s="3" t="s">
        <v>81</v>
      </c>
      <c r="G6" s="8">
        <v>155934</v>
      </c>
      <c r="H6" s="8">
        <v>1858923000</v>
      </c>
      <c r="J6" s="3" t="s">
        <v>44</v>
      </c>
      <c r="K6" s="7">
        <f t="shared" si="0"/>
        <v>774769</v>
      </c>
      <c r="L6" s="7">
        <f t="shared" si="0"/>
        <v>13293414000</v>
      </c>
      <c r="M6">
        <f>1-SUM(K6:$K$13)/$K$15</f>
        <v>0.91396953941760772</v>
      </c>
      <c r="N6">
        <f>SUM(L6:$L$13)/(J6*SUM(K6:$K$13))</f>
        <v>1.8091221760143725</v>
      </c>
    </row>
    <row r="7" spans="1:14" x14ac:dyDescent="0.3">
      <c r="A7" s="3" t="s">
        <v>44</v>
      </c>
      <c r="B7" s="3">
        <v>41173</v>
      </c>
      <c r="C7" s="3">
        <v>703720000</v>
      </c>
      <c r="D7" s="4">
        <v>1.6749242506799651</v>
      </c>
      <c r="F7" s="3" t="s">
        <v>44</v>
      </c>
      <c r="G7" s="8">
        <v>41173</v>
      </c>
      <c r="H7" s="8">
        <v>703720000</v>
      </c>
      <c r="J7" s="3" t="s">
        <v>82</v>
      </c>
      <c r="K7" s="7">
        <f t="shared" si="0"/>
        <v>661892</v>
      </c>
      <c r="L7" s="7">
        <f t="shared" si="0"/>
        <v>16957567000</v>
      </c>
      <c r="M7">
        <f>1-SUM(K7:$K$13)/$K$15</f>
        <v>0.95362946134873816</v>
      </c>
      <c r="N7">
        <f>SUM(L7:$L$13)/(J7*SUM(K7:$K$13))</f>
        <v>1.7843678388434023</v>
      </c>
    </row>
    <row r="8" spans="1:14" x14ac:dyDescent="0.3">
      <c r="A8" s="3" t="s">
        <v>82</v>
      </c>
      <c r="B8" s="3">
        <v>29340</v>
      </c>
      <c r="C8" s="3">
        <v>746025000</v>
      </c>
      <c r="D8" s="4">
        <v>1.6891324404687289</v>
      </c>
      <c r="F8" s="3" t="s">
        <v>82</v>
      </c>
      <c r="G8" s="8">
        <v>29340</v>
      </c>
      <c r="H8" s="8">
        <v>746025000</v>
      </c>
      <c r="J8" s="3">
        <v>36010</v>
      </c>
      <c r="K8" s="7">
        <f t="shared" si="0"/>
        <v>167205</v>
      </c>
      <c r="L8" s="7">
        <f>H9+H20+H31+H42+H53+H64+H75+H86+H97+H108+H119+H130</f>
        <v>7503939000</v>
      </c>
      <c r="M8">
        <f>1-SUM(K8:$K$13)/$K$15</f>
        <v>0.98751128295858537</v>
      </c>
      <c r="N8">
        <f>SUM(L8:$L$13)/(J8*SUM(K8:$K$13))</f>
        <v>1.7513670992060528</v>
      </c>
    </row>
    <row r="9" spans="1:14" x14ac:dyDescent="0.3">
      <c r="A9" s="3">
        <v>36010</v>
      </c>
      <c r="B9" s="3">
        <v>6306</v>
      </c>
      <c r="C9" s="3">
        <v>282136000</v>
      </c>
      <c r="D9" s="4">
        <v>1.7023652309348811</v>
      </c>
      <c r="F9" s="3">
        <v>36010</v>
      </c>
      <c r="G9" s="8">
        <v>6306</v>
      </c>
      <c r="H9" s="8">
        <v>282136000</v>
      </c>
      <c r="J9" s="3" t="s">
        <v>46</v>
      </c>
      <c r="K9" s="7">
        <f t="shared" si="0"/>
        <v>54122</v>
      </c>
      <c r="L9" s="7">
        <f t="shared" si="0"/>
        <v>4036544000</v>
      </c>
      <c r="M9">
        <f>1-SUM(K9:$K$13)/$K$15</f>
        <v>0.99607039831618827</v>
      </c>
      <c r="N9">
        <f>SUM(L9:$L$13)/(J9*SUM(K9:$K$13))</f>
        <v>1.7110874750516509</v>
      </c>
    </row>
    <row r="10" spans="1:14" x14ac:dyDescent="0.3">
      <c r="A10" s="3" t="s">
        <v>46</v>
      </c>
      <c r="B10" s="3">
        <v>1870</v>
      </c>
      <c r="C10" s="3">
        <v>137839000</v>
      </c>
      <c r="D10" s="4">
        <v>1.684252167669948</v>
      </c>
      <c r="F10" s="3" t="s">
        <v>46</v>
      </c>
      <c r="G10" s="8">
        <v>1870</v>
      </c>
      <c r="H10" s="8">
        <v>137839000</v>
      </c>
      <c r="J10" s="3" t="s">
        <v>47</v>
      </c>
      <c r="K10" s="7">
        <f t="shared" si="0"/>
        <v>18498</v>
      </c>
      <c r="L10" s="7">
        <f t="shared" si="0"/>
        <v>2421855000</v>
      </c>
      <c r="M10">
        <f>1-SUM(K10:$K$13)/$K$15</f>
        <v>0.99884086834629615</v>
      </c>
      <c r="N10">
        <f>SUM(L10:$L$13)/(J10*SUM(K10:$K$13))</f>
        <v>1.6982800924994941</v>
      </c>
    </row>
    <row r="11" spans="1:14" x14ac:dyDescent="0.3">
      <c r="A11" s="3" t="s">
        <v>47</v>
      </c>
      <c r="B11" s="3">
        <v>617</v>
      </c>
      <c r="C11" s="3">
        <v>80768000</v>
      </c>
      <c r="D11" s="4">
        <v>1.6873444930639212</v>
      </c>
      <c r="F11" s="3" t="s">
        <v>47</v>
      </c>
      <c r="G11" s="8">
        <v>617</v>
      </c>
      <c r="H11" s="8">
        <v>80768000</v>
      </c>
      <c r="J11" s="3" t="s">
        <v>49</v>
      </c>
      <c r="K11" s="7">
        <f t="shared" si="0"/>
        <v>2555</v>
      </c>
      <c r="L11" s="7">
        <f t="shared" si="0"/>
        <v>612219000</v>
      </c>
      <c r="M11">
        <f>1-SUM(K11:$K$13)/$K$15</f>
        <v>0.9997877689526472</v>
      </c>
      <c r="N11">
        <f>SUM(L11:$L$13)/(J11*SUM(K11:$K$13))</f>
        <v>1.717370716124107</v>
      </c>
    </row>
    <row r="12" spans="1:14" x14ac:dyDescent="0.3">
      <c r="A12" s="3" t="s">
        <v>49</v>
      </c>
      <c r="B12" s="3">
        <v>82</v>
      </c>
      <c r="C12" s="3">
        <v>19802000</v>
      </c>
      <c r="D12" s="4">
        <v>1.683656824353027</v>
      </c>
      <c r="F12" s="3" t="s">
        <v>49</v>
      </c>
      <c r="G12" s="8">
        <v>82</v>
      </c>
      <c r="H12" s="8">
        <v>19802000</v>
      </c>
      <c r="J12" s="3" t="s">
        <v>83</v>
      </c>
      <c r="K12" s="7">
        <f t="shared" si="0"/>
        <v>1127</v>
      </c>
      <c r="L12" s="7">
        <f t="shared" si="0"/>
        <v>426419000</v>
      </c>
      <c r="M12">
        <f>1-SUM(K12:$K$13)/$K$15</f>
        <v>0.99991855774328553</v>
      </c>
      <c r="N12">
        <f>SUM(L12:$L$13)/(J12*SUM(K12:$K$13))</f>
        <v>1.7009615288122284</v>
      </c>
    </row>
    <row r="13" spans="1:14" x14ac:dyDescent="0.3">
      <c r="A13" s="3" t="s">
        <v>83</v>
      </c>
      <c r="B13" s="3">
        <v>43</v>
      </c>
      <c r="C13" s="3">
        <v>16503000</v>
      </c>
      <c r="D13" s="4">
        <v>1.5792456040938985</v>
      </c>
      <c r="F13" s="3" t="s">
        <v>83</v>
      </c>
      <c r="G13" s="8">
        <v>43</v>
      </c>
      <c r="H13" s="8">
        <v>16503000</v>
      </c>
      <c r="J13" s="3" t="s">
        <v>84</v>
      </c>
      <c r="K13" s="7">
        <f t="shared" si="0"/>
        <v>464</v>
      </c>
      <c r="L13" s="7">
        <f>H14+H25+H36+H47+H58+H69+H80+H91+H102+H113+H124+H135</f>
        <v>385477000</v>
      </c>
      <c r="M13">
        <f>1-SUM(K13:$K$13)/$K$15</f>
        <v>0.99997624814134789</v>
      </c>
      <c r="N13">
        <f>SUM(L13:$L$13)/(J13*SUM(K13:$K$13))</f>
        <v>1.6615387931034482</v>
      </c>
    </row>
    <row r="14" spans="1:14" x14ac:dyDescent="0.3">
      <c r="A14" s="3" t="s">
        <v>84</v>
      </c>
      <c r="B14" s="3">
        <v>14</v>
      </c>
      <c r="C14" s="3">
        <v>10503000</v>
      </c>
      <c r="D14" s="4">
        <v>1.5004285714285714</v>
      </c>
      <c r="F14" s="3" t="s">
        <v>84</v>
      </c>
      <c r="G14" s="8">
        <v>14</v>
      </c>
      <c r="H14" s="8">
        <v>10503000</v>
      </c>
    </row>
    <row r="15" spans="1:14" x14ac:dyDescent="0.3">
      <c r="A15" s="1" t="s">
        <v>0</v>
      </c>
      <c r="B15" s="1" t="s">
        <v>37</v>
      </c>
      <c r="C15" s="1" t="s">
        <v>38</v>
      </c>
      <c r="D15" s="2" t="s">
        <v>3</v>
      </c>
      <c r="G15" s="7"/>
      <c r="H15" s="7"/>
      <c r="K15" s="9">
        <v>19535313.290464625</v>
      </c>
    </row>
    <row r="16" spans="1:14" x14ac:dyDescent="0.3">
      <c r="A16" s="3" t="s">
        <v>65</v>
      </c>
      <c r="B16" s="3">
        <v>157034</v>
      </c>
      <c r="C16" s="3">
        <v>1247821000</v>
      </c>
      <c r="D16" s="4">
        <v>1.9961289986241799</v>
      </c>
      <c r="F16" s="3" t="s">
        <v>65</v>
      </c>
      <c r="G16" s="8">
        <v>157034</v>
      </c>
      <c r="H16" s="8">
        <v>1247821000</v>
      </c>
    </row>
    <row r="17" spans="1:8" x14ac:dyDescent="0.3">
      <c r="A17" s="3" t="s">
        <v>81</v>
      </c>
      <c r="B17" s="3">
        <v>73643</v>
      </c>
      <c r="C17" s="3">
        <v>888113000</v>
      </c>
      <c r="D17" s="4">
        <v>1.9171639120995922</v>
      </c>
      <c r="F17" s="3" t="s">
        <v>81</v>
      </c>
      <c r="G17" s="8">
        <v>73643</v>
      </c>
      <c r="H17" s="8">
        <v>888113000</v>
      </c>
    </row>
    <row r="18" spans="1:8" x14ac:dyDescent="0.3">
      <c r="A18" s="3" t="s">
        <v>44</v>
      </c>
      <c r="B18" s="3">
        <v>24535</v>
      </c>
      <c r="C18" s="3">
        <v>420039000</v>
      </c>
      <c r="D18" s="4">
        <v>1.9227335704498818</v>
      </c>
      <c r="F18" s="3" t="s">
        <v>44</v>
      </c>
      <c r="G18" s="8">
        <v>24535</v>
      </c>
      <c r="H18" s="8">
        <v>420039000</v>
      </c>
    </row>
    <row r="19" spans="1:8" x14ac:dyDescent="0.3">
      <c r="A19" s="3" t="s">
        <v>82</v>
      </c>
      <c r="B19" s="3">
        <v>21102</v>
      </c>
      <c r="C19" s="3">
        <v>542774000</v>
      </c>
      <c r="D19" s="4">
        <v>1.9257381653074592</v>
      </c>
      <c r="F19" s="3" t="s">
        <v>82</v>
      </c>
      <c r="G19" s="8">
        <v>21102</v>
      </c>
      <c r="H19" s="8">
        <v>542774000</v>
      </c>
    </row>
    <row r="20" spans="1:8" x14ac:dyDescent="0.3">
      <c r="A20" s="3">
        <v>36010</v>
      </c>
      <c r="B20" s="3">
        <v>5767</v>
      </c>
      <c r="C20" s="3">
        <v>259668000</v>
      </c>
      <c r="D20" s="4">
        <v>1.9356925487034222</v>
      </c>
      <c r="F20" s="3">
        <v>36010</v>
      </c>
      <c r="G20" s="8">
        <v>5767</v>
      </c>
      <c r="H20" s="8">
        <v>259668000</v>
      </c>
    </row>
    <row r="21" spans="1:8" x14ac:dyDescent="0.3">
      <c r="A21" s="3" t="s">
        <v>46</v>
      </c>
      <c r="B21" s="3">
        <v>1887</v>
      </c>
      <c r="C21" s="3">
        <v>141342000</v>
      </c>
      <c r="D21" s="4">
        <v>1.977350753431933</v>
      </c>
      <c r="F21" s="3" t="s">
        <v>46</v>
      </c>
      <c r="G21" s="8">
        <v>1887</v>
      </c>
      <c r="H21" s="8">
        <v>141342000</v>
      </c>
    </row>
    <row r="22" spans="1:8" x14ac:dyDescent="0.3">
      <c r="A22" s="3" t="s">
        <v>47</v>
      </c>
      <c r="B22" s="3">
        <v>779</v>
      </c>
      <c r="C22" s="3">
        <v>102198000</v>
      </c>
      <c r="D22" s="4">
        <v>1.9959278581945727</v>
      </c>
      <c r="F22" s="3" t="s">
        <v>47</v>
      </c>
      <c r="G22" s="8">
        <v>779</v>
      </c>
      <c r="H22" s="8">
        <v>102198000</v>
      </c>
    </row>
    <row r="23" spans="1:8" x14ac:dyDescent="0.3">
      <c r="A23" s="3" t="s">
        <v>49</v>
      </c>
      <c r="B23" s="3">
        <v>130</v>
      </c>
      <c r="C23" s="3">
        <v>31853000</v>
      </c>
      <c r="D23" s="4">
        <v>2.1037744793258262</v>
      </c>
      <c r="F23" s="3" t="s">
        <v>49</v>
      </c>
      <c r="G23" s="8">
        <v>130</v>
      </c>
      <c r="H23" s="8">
        <v>31853000</v>
      </c>
    </row>
    <row r="24" spans="1:8" x14ac:dyDescent="0.3">
      <c r="A24" s="3" t="s">
        <v>83</v>
      </c>
      <c r="B24" s="3">
        <v>70</v>
      </c>
      <c r="C24" s="3">
        <v>26011000</v>
      </c>
      <c r="D24" s="4">
        <v>2.0886390874057952</v>
      </c>
      <c r="F24" s="3" t="s">
        <v>83</v>
      </c>
      <c r="G24" s="8">
        <v>70</v>
      </c>
      <c r="H24" s="8">
        <v>26011000</v>
      </c>
    </row>
    <row r="25" spans="1:8" x14ac:dyDescent="0.3">
      <c r="A25" s="3" t="s">
        <v>84</v>
      </c>
      <c r="B25" s="3">
        <v>41</v>
      </c>
      <c r="C25" s="3">
        <v>43543000</v>
      </c>
      <c r="D25" s="4">
        <v>2.1240487804878048</v>
      </c>
      <c r="F25" s="3" t="s">
        <v>84</v>
      </c>
      <c r="G25" s="8">
        <v>41</v>
      </c>
      <c r="H25" s="8">
        <v>43543000</v>
      </c>
    </row>
    <row r="26" spans="1:8" x14ac:dyDescent="0.3">
      <c r="A26" s="1" t="s">
        <v>0</v>
      </c>
      <c r="B26" s="1" t="s">
        <v>8</v>
      </c>
      <c r="C26" s="1" t="s">
        <v>9</v>
      </c>
      <c r="D26" s="2" t="s">
        <v>3</v>
      </c>
      <c r="G26" s="7"/>
      <c r="H26" s="7"/>
    </row>
    <row r="27" spans="1:8" x14ac:dyDescent="0.3">
      <c r="A27" s="3" t="s">
        <v>65</v>
      </c>
      <c r="B27" s="3">
        <v>852692</v>
      </c>
      <c r="C27" s="3">
        <v>683768500</v>
      </c>
      <c r="D27" s="4">
        <v>1.7150160672150758</v>
      </c>
      <c r="F27" s="3" t="s">
        <v>65</v>
      </c>
      <c r="G27" s="8">
        <v>852692</v>
      </c>
      <c r="H27" s="8">
        <v>683768500</v>
      </c>
    </row>
    <row r="28" spans="1:8" x14ac:dyDescent="0.3">
      <c r="A28" s="3" t="s">
        <v>81</v>
      </c>
      <c r="B28" s="3">
        <v>625727</v>
      </c>
      <c r="C28" s="3">
        <v>7598844000</v>
      </c>
      <c r="D28" s="4">
        <v>1.8815584047240208</v>
      </c>
      <c r="F28" s="3" t="s">
        <v>81</v>
      </c>
      <c r="G28" s="8">
        <v>625727</v>
      </c>
      <c r="H28" s="8">
        <v>7598844000</v>
      </c>
    </row>
    <row r="29" spans="1:8" x14ac:dyDescent="0.3">
      <c r="A29" s="3" t="s">
        <v>44</v>
      </c>
      <c r="B29" s="3">
        <v>251230</v>
      </c>
      <c r="C29" s="3">
        <v>4309273000</v>
      </c>
      <c r="D29" s="4">
        <v>1.7846329237197809</v>
      </c>
      <c r="F29" s="3" t="s">
        <v>44</v>
      </c>
      <c r="G29" s="8">
        <v>251230</v>
      </c>
      <c r="H29" s="8">
        <v>4309273000</v>
      </c>
    </row>
    <row r="30" spans="1:8" x14ac:dyDescent="0.3">
      <c r="A30" s="3" t="s">
        <v>82</v>
      </c>
      <c r="B30" s="3">
        <v>204031</v>
      </c>
      <c r="C30" s="3">
        <v>5209055000</v>
      </c>
      <c r="D30" s="4">
        <v>1.7783147603404286</v>
      </c>
      <c r="F30" s="3" t="s">
        <v>82</v>
      </c>
      <c r="G30" s="8">
        <v>204031</v>
      </c>
      <c r="H30" s="8">
        <v>5209055000</v>
      </c>
    </row>
    <row r="31" spans="1:8" x14ac:dyDescent="0.3">
      <c r="A31" s="3">
        <v>36010</v>
      </c>
      <c r="B31" s="3">
        <v>48455</v>
      </c>
      <c r="C31" s="3">
        <v>2173204000</v>
      </c>
      <c r="D31" s="4">
        <v>1.7889981986841037</v>
      </c>
      <c r="F31" s="3">
        <v>36010</v>
      </c>
      <c r="G31" s="8">
        <v>48455</v>
      </c>
      <c r="H31" s="8">
        <v>2173204000</v>
      </c>
    </row>
    <row r="32" spans="1:8" x14ac:dyDescent="0.3">
      <c r="A32" s="3" t="s">
        <v>46</v>
      </c>
      <c r="B32" s="3">
        <v>15647</v>
      </c>
      <c r="C32" s="3">
        <v>1168074000</v>
      </c>
      <c r="D32" s="4">
        <v>1.7704967198654389</v>
      </c>
      <c r="F32" s="3" t="s">
        <v>46</v>
      </c>
      <c r="G32" s="8">
        <v>15647</v>
      </c>
      <c r="H32" s="8">
        <v>1168074000</v>
      </c>
    </row>
    <row r="33" spans="1:8" x14ac:dyDescent="0.3">
      <c r="A33" s="3" t="s">
        <v>47</v>
      </c>
      <c r="B33" s="3">
        <v>5600</v>
      </c>
      <c r="C33" s="3">
        <v>739725000</v>
      </c>
      <c r="D33" s="4">
        <v>1.7658430542316481</v>
      </c>
      <c r="F33" s="3" t="s">
        <v>47</v>
      </c>
      <c r="G33" s="8">
        <v>5600</v>
      </c>
      <c r="H33" s="8">
        <v>739725000</v>
      </c>
    </row>
    <row r="34" spans="1:8" x14ac:dyDescent="0.3">
      <c r="A34" s="3" t="s">
        <v>49</v>
      </c>
      <c r="B34" s="3">
        <v>847</v>
      </c>
      <c r="C34" s="3">
        <v>203018000</v>
      </c>
      <c r="D34" s="4">
        <v>1.7562436524284508</v>
      </c>
      <c r="F34" s="3" t="s">
        <v>49</v>
      </c>
      <c r="G34" s="8">
        <v>847</v>
      </c>
      <c r="H34" s="8">
        <v>203018000</v>
      </c>
    </row>
    <row r="35" spans="1:8" x14ac:dyDescent="0.3">
      <c r="A35" s="3" t="s">
        <v>83</v>
      </c>
      <c r="B35" s="3">
        <v>392</v>
      </c>
      <c r="C35" s="3">
        <v>144703000</v>
      </c>
      <c r="D35" s="4">
        <v>1.7139601093756645</v>
      </c>
      <c r="F35" s="3" t="s">
        <v>83</v>
      </c>
      <c r="G35" s="8">
        <v>392</v>
      </c>
      <c r="H35" s="8">
        <v>144703000</v>
      </c>
    </row>
    <row r="36" spans="1:8" x14ac:dyDescent="0.3">
      <c r="A36" s="3" t="s">
        <v>84</v>
      </c>
      <c r="B36" s="3">
        <v>188</v>
      </c>
      <c r="C36" s="3">
        <v>153536000</v>
      </c>
      <c r="D36" s="4">
        <v>1.6333617021276594</v>
      </c>
      <c r="F36" s="3" t="s">
        <v>84</v>
      </c>
      <c r="G36" s="8">
        <v>188</v>
      </c>
      <c r="H36" s="8">
        <v>153536000</v>
      </c>
    </row>
    <row r="37" spans="1:8" x14ac:dyDescent="0.3">
      <c r="A37" s="1" t="s">
        <v>0</v>
      </c>
      <c r="B37" s="1" t="s">
        <v>10</v>
      </c>
      <c r="C37" s="1" t="s">
        <v>11</v>
      </c>
      <c r="D37" s="2" t="s">
        <v>3</v>
      </c>
      <c r="G37" s="7"/>
      <c r="H37" s="7"/>
    </row>
    <row r="38" spans="1:8" x14ac:dyDescent="0.3">
      <c r="A38" s="3" t="s">
        <v>65</v>
      </c>
      <c r="B38" s="3">
        <v>31764</v>
      </c>
      <c r="C38" s="3">
        <v>252346000</v>
      </c>
      <c r="D38" s="4">
        <v>1.7058556448931583</v>
      </c>
      <c r="F38" s="3" t="s">
        <v>65</v>
      </c>
      <c r="G38" s="8">
        <v>31764</v>
      </c>
      <c r="H38" s="8">
        <v>252346000</v>
      </c>
    </row>
    <row r="39" spans="1:8" x14ac:dyDescent="0.3">
      <c r="A39" s="3" t="s">
        <v>81</v>
      </c>
      <c r="B39" s="3">
        <v>11167</v>
      </c>
      <c r="C39" s="3">
        <v>133154000</v>
      </c>
      <c r="D39" s="4">
        <v>1.6919136154819741</v>
      </c>
      <c r="F39" s="3" t="s">
        <v>81</v>
      </c>
      <c r="G39" s="8">
        <v>11167</v>
      </c>
      <c r="H39" s="8">
        <v>133154000</v>
      </c>
    </row>
    <row r="40" spans="1:8" x14ac:dyDescent="0.3">
      <c r="A40" s="3" t="s">
        <v>44</v>
      </c>
      <c r="B40" s="3">
        <v>3077</v>
      </c>
      <c r="C40" s="3">
        <v>52738000</v>
      </c>
      <c r="D40" s="4">
        <v>1.744564935556101</v>
      </c>
      <c r="F40" s="3" t="s">
        <v>44</v>
      </c>
      <c r="G40" s="8">
        <v>3077</v>
      </c>
      <c r="H40" s="8">
        <v>52738000</v>
      </c>
    </row>
    <row r="41" spans="1:8" x14ac:dyDescent="0.3">
      <c r="A41" s="3" t="s">
        <v>82</v>
      </c>
      <c r="B41" s="3">
        <v>2241</v>
      </c>
      <c r="C41" s="3">
        <v>57020000</v>
      </c>
      <c r="D41" s="4">
        <v>1.7763982837095238</v>
      </c>
      <c r="F41" s="3" t="s">
        <v>82</v>
      </c>
      <c r="G41" s="8">
        <v>2241</v>
      </c>
      <c r="H41" s="8">
        <v>57020000</v>
      </c>
    </row>
    <row r="42" spans="1:8" x14ac:dyDescent="0.3">
      <c r="A42" s="3">
        <v>36010</v>
      </c>
      <c r="B42" s="3">
        <v>503</v>
      </c>
      <c r="C42" s="3">
        <v>22539000</v>
      </c>
      <c r="D42" s="4">
        <v>1.8447581447172665</v>
      </c>
      <c r="F42" s="3">
        <v>36010</v>
      </c>
      <c r="G42" s="8">
        <v>503</v>
      </c>
      <c r="H42" s="8">
        <v>22539000</v>
      </c>
    </row>
    <row r="43" spans="1:8" x14ac:dyDescent="0.3">
      <c r="A43" s="3" t="s">
        <v>46</v>
      </c>
      <c r="B43" s="3">
        <v>157</v>
      </c>
      <c r="C43" s="3">
        <v>11753000</v>
      </c>
      <c r="D43" s="4">
        <v>1.8949015743752853</v>
      </c>
      <c r="F43" s="3" t="s">
        <v>46</v>
      </c>
      <c r="G43" s="8">
        <v>157</v>
      </c>
      <c r="H43" s="8">
        <v>11753000</v>
      </c>
    </row>
    <row r="44" spans="1:8" x14ac:dyDescent="0.3">
      <c r="A44" s="3" t="s">
        <v>47</v>
      </c>
      <c r="B44" s="3">
        <v>52</v>
      </c>
      <c r="C44" s="3">
        <v>6441000</v>
      </c>
      <c r="D44" s="4">
        <v>1.9725424717802194</v>
      </c>
      <c r="F44" s="3" t="s">
        <v>47</v>
      </c>
      <c r="G44" s="8">
        <v>52</v>
      </c>
      <c r="H44" s="8">
        <v>6441000</v>
      </c>
    </row>
    <row r="45" spans="1:8" x14ac:dyDescent="0.3">
      <c r="A45" s="3" t="s">
        <v>49</v>
      </c>
      <c r="B45" s="3">
        <v>11</v>
      </c>
      <c r="C45" s="3">
        <v>2718000</v>
      </c>
      <c r="D45" s="4">
        <v>1.8951433380711917</v>
      </c>
      <c r="F45" s="3" t="s">
        <v>49</v>
      </c>
      <c r="G45" s="8">
        <v>11</v>
      </c>
      <c r="H45" s="8">
        <v>2718000</v>
      </c>
    </row>
    <row r="46" spans="1:8" x14ac:dyDescent="0.3">
      <c r="A46" s="3" t="s">
        <v>83</v>
      </c>
      <c r="B46" s="3">
        <v>7</v>
      </c>
      <c r="C46" s="3">
        <v>2522000</v>
      </c>
      <c r="D46" s="4">
        <v>1.7472750908303056</v>
      </c>
      <c r="F46" s="3" t="s">
        <v>83</v>
      </c>
      <c r="G46" s="8">
        <v>7</v>
      </c>
      <c r="H46" s="8">
        <v>2522000</v>
      </c>
    </row>
    <row r="47" spans="1:8" x14ac:dyDescent="0.3">
      <c r="A47" s="3" t="s">
        <v>84</v>
      </c>
      <c r="B47" s="3">
        <v>3</v>
      </c>
      <c r="C47" s="3">
        <v>2720000</v>
      </c>
      <c r="D47" s="4">
        <v>1.8133333333333332</v>
      </c>
      <c r="F47" s="3" t="s">
        <v>84</v>
      </c>
      <c r="G47" s="8">
        <v>3</v>
      </c>
      <c r="H47" s="8">
        <v>2720000</v>
      </c>
    </row>
    <row r="48" spans="1:8" x14ac:dyDescent="0.3">
      <c r="A48" s="1" t="s">
        <v>0</v>
      </c>
      <c r="B48" s="1" t="s">
        <v>12</v>
      </c>
      <c r="C48" s="1" t="s">
        <v>13</v>
      </c>
      <c r="D48" s="2" t="s">
        <v>3</v>
      </c>
      <c r="G48" s="7"/>
      <c r="H48" s="7"/>
    </row>
    <row r="49" spans="1:8" x14ac:dyDescent="0.3">
      <c r="A49" s="1"/>
      <c r="B49" s="1"/>
      <c r="C49" s="1"/>
      <c r="D49" s="2"/>
      <c r="F49" s="3" t="s">
        <v>65</v>
      </c>
      <c r="G49" s="7">
        <v>666681.79857349931</v>
      </c>
      <c r="H49" s="7">
        <v>534608057.05683148</v>
      </c>
    </row>
    <row r="50" spans="1:8" x14ac:dyDescent="0.3">
      <c r="A50" s="3" t="s">
        <v>81</v>
      </c>
      <c r="B50" s="3">
        <v>489228</v>
      </c>
      <c r="C50" s="3">
        <v>5961450000</v>
      </c>
      <c r="D50" s="4">
        <v>1.8147373584167008</v>
      </c>
      <c r="F50" s="3" t="s">
        <v>81</v>
      </c>
      <c r="G50" s="8">
        <v>489228</v>
      </c>
      <c r="H50" s="8">
        <v>5961450000</v>
      </c>
    </row>
    <row r="51" spans="1:8" x14ac:dyDescent="0.3">
      <c r="A51" s="3" t="s">
        <v>44</v>
      </c>
      <c r="B51" s="3">
        <v>206088</v>
      </c>
      <c r="C51" s="3">
        <v>3529821000</v>
      </c>
      <c r="D51" s="4">
        <v>1.6847010889348735</v>
      </c>
      <c r="F51" s="3" t="s">
        <v>44</v>
      </c>
      <c r="G51" s="8">
        <v>206088</v>
      </c>
      <c r="H51" s="8">
        <v>3529821000</v>
      </c>
    </row>
    <row r="52" spans="1:8" x14ac:dyDescent="0.3">
      <c r="A52" s="3" t="s">
        <v>82</v>
      </c>
      <c r="B52" s="3">
        <v>157541</v>
      </c>
      <c r="C52" s="3">
        <v>3997361000</v>
      </c>
      <c r="D52" s="4">
        <v>1.6742606914403275</v>
      </c>
      <c r="F52" s="3" t="s">
        <v>82</v>
      </c>
      <c r="G52" s="8">
        <v>157541</v>
      </c>
      <c r="H52" s="8">
        <v>3997361000</v>
      </c>
    </row>
    <row r="53" spans="1:8" x14ac:dyDescent="0.3">
      <c r="A53" s="3">
        <v>36010</v>
      </c>
      <c r="B53" s="3">
        <v>33459</v>
      </c>
      <c r="C53" s="3">
        <v>1493434000</v>
      </c>
      <c r="D53" s="4">
        <v>1.6842848709294909</v>
      </c>
      <c r="F53" s="3">
        <v>36010</v>
      </c>
      <c r="G53" s="8">
        <v>33459</v>
      </c>
      <c r="H53" s="8">
        <v>1493434000</v>
      </c>
    </row>
    <row r="54" spans="1:8" x14ac:dyDescent="0.3">
      <c r="A54" s="3" t="s">
        <v>46</v>
      </c>
      <c r="B54" s="3">
        <v>9840</v>
      </c>
      <c r="C54" s="3">
        <v>732369000</v>
      </c>
      <c r="D54" s="4">
        <v>1.6620822636497632</v>
      </c>
      <c r="F54" s="3" t="s">
        <v>46</v>
      </c>
      <c r="G54" s="8">
        <v>9840</v>
      </c>
      <c r="H54" s="8">
        <v>732369000</v>
      </c>
    </row>
    <row r="55" spans="1:8" x14ac:dyDescent="0.3">
      <c r="A55" s="3" t="s">
        <v>47</v>
      </c>
      <c r="B55" s="3">
        <v>3212</v>
      </c>
      <c r="C55" s="3">
        <v>418827000</v>
      </c>
      <c r="D55" s="4">
        <v>1.6410558478915611</v>
      </c>
      <c r="F55" s="3" t="s">
        <v>47</v>
      </c>
      <c r="G55" s="8">
        <v>3212</v>
      </c>
      <c r="H55" s="8">
        <v>418827000</v>
      </c>
    </row>
    <row r="56" spans="1:8" x14ac:dyDescent="0.3">
      <c r="A56" s="3" t="s">
        <v>49</v>
      </c>
      <c r="B56" s="3">
        <v>443</v>
      </c>
      <c r="C56" s="3">
        <v>105541000</v>
      </c>
      <c r="D56" s="4">
        <v>1.6449786338689154</v>
      </c>
      <c r="F56" s="3" t="s">
        <v>49</v>
      </c>
      <c r="G56" s="8">
        <v>443</v>
      </c>
      <c r="H56" s="8">
        <v>105541000</v>
      </c>
    </row>
    <row r="57" spans="1:8" x14ac:dyDescent="0.3">
      <c r="A57" s="3" t="s">
        <v>83</v>
      </c>
      <c r="B57" s="3">
        <v>151</v>
      </c>
      <c r="C57" s="3">
        <v>57155000</v>
      </c>
      <c r="D57" s="4">
        <v>1.7229955263173471</v>
      </c>
      <c r="F57" s="3" t="s">
        <v>83</v>
      </c>
      <c r="G57" s="8">
        <v>151</v>
      </c>
      <c r="H57" s="8">
        <v>57155000</v>
      </c>
    </row>
    <row r="58" spans="1:8" x14ac:dyDescent="0.3">
      <c r="A58" s="3" t="s">
        <v>84</v>
      </c>
      <c r="B58" s="3">
        <v>63</v>
      </c>
      <c r="C58" s="3">
        <v>53465000</v>
      </c>
      <c r="D58" s="4">
        <v>1.6973015873015873</v>
      </c>
      <c r="F58" s="3" t="s">
        <v>84</v>
      </c>
      <c r="G58" s="8">
        <v>63</v>
      </c>
      <c r="H58" s="8">
        <v>53465000</v>
      </c>
    </row>
    <row r="59" spans="1:8" x14ac:dyDescent="0.3">
      <c r="A59" s="1" t="s">
        <v>0</v>
      </c>
      <c r="B59" s="1" t="s">
        <v>14</v>
      </c>
      <c r="C59" s="1" t="s">
        <v>15</v>
      </c>
      <c r="D59" s="2" t="s">
        <v>3</v>
      </c>
      <c r="G59" s="7"/>
      <c r="H59" s="7"/>
    </row>
    <row r="60" spans="1:8" x14ac:dyDescent="0.3">
      <c r="A60" s="3" t="s">
        <v>92</v>
      </c>
      <c r="B60" s="3"/>
      <c r="C60" s="3"/>
      <c r="D60" s="4"/>
      <c r="F60" s="3" t="s">
        <v>65</v>
      </c>
      <c r="G60" s="7">
        <v>458765.83968407946</v>
      </c>
      <c r="H60" s="7">
        <v>367881521.17297161</v>
      </c>
    </row>
    <row r="61" spans="1:8" x14ac:dyDescent="0.3">
      <c r="A61" s="3" t="s">
        <v>81</v>
      </c>
      <c r="B61" s="3">
        <v>336654</v>
      </c>
      <c r="C61" s="3">
        <v>4094196000</v>
      </c>
      <c r="D61" s="4">
        <v>1.9723236851260655</v>
      </c>
      <c r="F61" s="3" t="s">
        <v>81</v>
      </c>
      <c r="G61" s="8">
        <v>336654</v>
      </c>
      <c r="H61" s="8">
        <v>4094196000</v>
      </c>
    </row>
    <row r="62" spans="1:8" x14ac:dyDescent="0.3">
      <c r="A62" s="3" t="s">
        <v>44</v>
      </c>
      <c r="B62" s="3">
        <v>145633</v>
      </c>
      <c r="C62" s="3">
        <v>2503604000</v>
      </c>
      <c r="D62" s="4">
        <v>1.8267366811274526</v>
      </c>
      <c r="F62" s="3" t="s">
        <v>44</v>
      </c>
      <c r="G62" s="8">
        <v>145633</v>
      </c>
      <c r="H62" s="8">
        <v>2503604000</v>
      </c>
    </row>
    <row r="63" spans="1:8" x14ac:dyDescent="0.3">
      <c r="A63" s="3" t="s">
        <v>82</v>
      </c>
      <c r="B63" s="3">
        <v>135956</v>
      </c>
      <c r="C63" s="3">
        <v>3496866000</v>
      </c>
      <c r="D63" s="4">
        <v>1.7686520163193336</v>
      </c>
      <c r="F63" s="3" t="s">
        <v>82</v>
      </c>
      <c r="G63" s="8">
        <v>135956</v>
      </c>
      <c r="H63" s="8">
        <v>3496866000</v>
      </c>
    </row>
    <row r="64" spans="1:8" x14ac:dyDescent="0.3">
      <c r="A64" s="3">
        <v>36010</v>
      </c>
      <c r="B64" s="3">
        <v>35459</v>
      </c>
      <c r="C64" s="3">
        <v>1589857000</v>
      </c>
      <c r="D64" s="4">
        <v>1.7000018536651287</v>
      </c>
      <c r="F64" s="3">
        <v>36010</v>
      </c>
      <c r="G64" s="8">
        <v>35459</v>
      </c>
      <c r="H64" s="8">
        <v>1589857000</v>
      </c>
    </row>
    <row r="65" spans="1:8" x14ac:dyDescent="0.3">
      <c r="A65" s="3" t="s">
        <v>46</v>
      </c>
      <c r="B65" s="3">
        <v>11212</v>
      </c>
      <c r="C65" s="3">
        <v>835918000</v>
      </c>
      <c r="D65" s="4">
        <v>1.6467109390833601</v>
      </c>
      <c r="F65" s="3" t="s">
        <v>46</v>
      </c>
      <c r="G65" s="8">
        <v>11212</v>
      </c>
      <c r="H65" s="8">
        <v>835918000</v>
      </c>
    </row>
    <row r="66" spans="1:8" x14ac:dyDescent="0.3">
      <c r="A66" s="3" t="s">
        <v>47</v>
      </c>
      <c r="B66" s="3">
        <v>3547</v>
      </c>
      <c r="C66" s="3">
        <v>459986000</v>
      </c>
      <c r="D66" s="4">
        <v>1.6303942214987475</v>
      </c>
      <c r="F66" s="3" t="s">
        <v>47</v>
      </c>
      <c r="G66" s="8">
        <v>3547</v>
      </c>
      <c r="H66" s="8">
        <v>459986000</v>
      </c>
    </row>
    <row r="67" spans="1:8" x14ac:dyDescent="0.3">
      <c r="A67" s="3" t="s">
        <v>49</v>
      </c>
      <c r="B67" s="3">
        <v>432</v>
      </c>
      <c r="C67" s="3">
        <v>103391000</v>
      </c>
      <c r="D67" s="4">
        <v>1.6754612850752812</v>
      </c>
      <c r="F67" s="3" t="s">
        <v>49</v>
      </c>
      <c r="G67" s="8">
        <v>432</v>
      </c>
      <c r="H67" s="8">
        <v>103391000</v>
      </c>
    </row>
    <row r="68" spans="1:8" x14ac:dyDescent="0.3">
      <c r="A68" s="3" t="s">
        <v>83</v>
      </c>
      <c r="B68" s="3">
        <v>187</v>
      </c>
      <c r="C68" s="3">
        <v>70992000</v>
      </c>
      <c r="D68" s="4">
        <v>1.6557260591313623</v>
      </c>
      <c r="F68" s="3" t="s">
        <v>83</v>
      </c>
      <c r="G68" s="8">
        <v>187</v>
      </c>
      <c r="H68" s="8">
        <v>70992000</v>
      </c>
    </row>
    <row r="69" spans="1:8" x14ac:dyDescent="0.3">
      <c r="A69" s="3" t="s">
        <v>84</v>
      </c>
      <c r="B69" s="3">
        <v>69</v>
      </c>
      <c r="C69" s="3">
        <v>56172000</v>
      </c>
      <c r="D69" s="4">
        <v>1.6281739130434782</v>
      </c>
      <c r="F69" s="3" t="s">
        <v>84</v>
      </c>
      <c r="G69" s="8">
        <v>69</v>
      </c>
      <c r="H69" s="8">
        <v>56172000</v>
      </c>
    </row>
    <row r="70" spans="1:8" x14ac:dyDescent="0.3">
      <c r="A70" s="1" t="s">
        <v>0</v>
      </c>
      <c r="B70" s="1" t="s">
        <v>16</v>
      </c>
      <c r="C70" s="1" t="s">
        <v>17</v>
      </c>
      <c r="D70" s="2" t="s">
        <v>3</v>
      </c>
      <c r="G70" s="7"/>
      <c r="H70" s="7"/>
    </row>
    <row r="71" spans="1:8" x14ac:dyDescent="0.3">
      <c r="A71" s="3" t="s">
        <v>93</v>
      </c>
      <c r="B71" s="3"/>
      <c r="C71" s="3"/>
      <c r="D71" s="4"/>
      <c r="F71" s="3" t="s">
        <v>65</v>
      </c>
      <c r="G71" s="7">
        <v>165927.76610886218</v>
      </c>
      <c r="H71" s="7">
        <v>133056460.87990452</v>
      </c>
    </row>
    <row r="72" spans="1:8" x14ac:dyDescent="0.3">
      <c r="A72" s="3" t="s">
        <v>81</v>
      </c>
      <c r="B72" s="3">
        <v>121762</v>
      </c>
      <c r="C72" s="3">
        <v>1532893000</v>
      </c>
      <c r="D72" s="4">
        <v>2.2251314002436247</v>
      </c>
      <c r="F72" s="3" t="s">
        <v>81</v>
      </c>
      <c r="G72" s="8">
        <v>121762</v>
      </c>
      <c r="H72" s="8">
        <v>1532893000</v>
      </c>
    </row>
    <row r="73" spans="1:8" x14ac:dyDescent="0.3">
      <c r="A73" s="3" t="s">
        <v>44</v>
      </c>
      <c r="B73" s="3">
        <v>63406</v>
      </c>
      <c r="C73" s="3">
        <v>1091274000</v>
      </c>
      <c r="D73" s="4">
        <v>1.9720726372520496</v>
      </c>
      <c r="F73" s="3" t="s">
        <v>44</v>
      </c>
      <c r="G73" s="8">
        <v>63406</v>
      </c>
      <c r="H73" s="8">
        <v>1091274000</v>
      </c>
    </row>
    <row r="74" spans="1:8" x14ac:dyDescent="0.3">
      <c r="A74" s="3" t="s">
        <v>82</v>
      </c>
      <c r="B74" s="3">
        <v>66817</v>
      </c>
      <c r="C74" s="3">
        <v>1733743000</v>
      </c>
      <c r="D74" s="4">
        <v>1.8818655271185223</v>
      </c>
      <c r="F74" s="3" t="s">
        <v>82</v>
      </c>
      <c r="G74" s="8">
        <v>66817</v>
      </c>
      <c r="H74" s="8">
        <v>1733743000</v>
      </c>
    </row>
    <row r="75" spans="1:8" x14ac:dyDescent="0.3">
      <c r="A75" s="3">
        <v>36010</v>
      </c>
      <c r="B75" s="3">
        <v>20650</v>
      </c>
      <c r="C75" s="3">
        <v>930516000</v>
      </c>
      <c r="D75" s="4">
        <v>1.7531919205138804</v>
      </c>
      <c r="F75" s="3">
        <v>36010</v>
      </c>
      <c r="G75" s="8">
        <v>20650</v>
      </c>
      <c r="H75" s="8">
        <v>930516000</v>
      </c>
    </row>
    <row r="76" spans="1:8" x14ac:dyDescent="0.3">
      <c r="A76" s="3" t="s">
        <v>46</v>
      </c>
      <c r="B76" s="3">
        <v>7181</v>
      </c>
      <c r="C76" s="3">
        <v>535231000</v>
      </c>
      <c r="D76" s="4">
        <v>1.6702906511670736</v>
      </c>
      <c r="F76" s="3" t="s">
        <v>46</v>
      </c>
      <c r="G76" s="8">
        <v>7181</v>
      </c>
      <c r="H76" s="8">
        <v>535231000</v>
      </c>
    </row>
    <row r="77" spans="1:8" x14ac:dyDescent="0.3">
      <c r="A77" s="3" t="s">
        <v>47</v>
      </c>
      <c r="B77" s="3">
        <v>2389</v>
      </c>
      <c r="C77" s="3">
        <v>312546000</v>
      </c>
      <c r="D77" s="4">
        <v>1.6436451592935943</v>
      </c>
      <c r="F77" s="3" t="s">
        <v>47</v>
      </c>
      <c r="G77" s="8">
        <v>2389</v>
      </c>
      <c r="H77" s="8">
        <v>312546000</v>
      </c>
    </row>
    <row r="78" spans="1:8" x14ac:dyDescent="0.3">
      <c r="A78" s="3" t="s">
        <v>49</v>
      </c>
      <c r="B78" s="3">
        <v>309</v>
      </c>
      <c r="C78" s="3">
        <v>73924000</v>
      </c>
      <c r="D78" s="4">
        <v>1.643135056361936</v>
      </c>
      <c r="F78" s="3" t="s">
        <v>49</v>
      </c>
      <c r="G78" s="8">
        <v>309</v>
      </c>
      <c r="H78" s="8">
        <v>73924000</v>
      </c>
    </row>
    <row r="79" spans="1:8" x14ac:dyDescent="0.3">
      <c r="A79" s="3" t="s">
        <v>83</v>
      </c>
      <c r="B79" s="3">
        <v>130</v>
      </c>
      <c r="C79" s="3">
        <v>47215000</v>
      </c>
      <c r="D79" s="4">
        <v>1.6098904710625102</v>
      </c>
      <c r="F79" s="3" t="s">
        <v>83</v>
      </c>
      <c r="G79" s="8">
        <v>130</v>
      </c>
      <c r="H79" s="8">
        <v>47215000</v>
      </c>
    </row>
    <row r="80" spans="1:8" x14ac:dyDescent="0.3">
      <c r="A80" s="3" t="s">
        <v>84</v>
      </c>
      <c r="B80" s="3">
        <v>49</v>
      </c>
      <c r="C80" s="3">
        <v>39239000</v>
      </c>
      <c r="D80" s="4">
        <v>1.601591836734694</v>
      </c>
      <c r="F80" s="3" t="s">
        <v>84</v>
      </c>
      <c r="G80" s="8">
        <v>49</v>
      </c>
      <c r="H80" s="8">
        <v>39239000</v>
      </c>
    </row>
    <row r="81" spans="1:8" x14ac:dyDescent="0.3">
      <c r="A81" s="1" t="s">
        <v>0</v>
      </c>
      <c r="B81" s="1" t="s">
        <v>18</v>
      </c>
      <c r="C81" s="1" t="s">
        <v>19</v>
      </c>
      <c r="D81" s="2" t="s">
        <v>3</v>
      </c>
      <c r="G81" s="7"/>
      <c r="H81" s="7"/>
    </row>
    <row r="82" spans="1:8" x14ac:dyDescent="0.3">
      <c r="A82" s="3" t="s">
        <v>94</v>
      </c>
      <c r="B82" s="3"/>
      <c r="C82" s="3"/>
      <c r="D82" s="4"/>
      <c r="F82" s="3" t="s">
        <v>65</v>
      </c>
      <c r="G82" s="7">
        <v>64985.714534608313</v>
      </c>
      <c r="H82" s="7">
        <v>52111647.052813128</v>
      </c>
    </row>
    <row r="83" spans="1:8" x14ac:dyDescent="0.3">
      <c r="A83" s="3" t="s">
        <v>81</v>
      </c>
      <c r="B83" s="3"/>
      <c r="C83" s="3"/>
      <c r="D83" s="4"/>
      <c r="F83" s="3" t="s">
        <v>81</v>
      </c>
      <c r="G83" s="7">
        <v>47688.164306217077</v>
      </c>
      <c r="H83" s="7">
        <v>600358512.90098727</v>
      </c>
    </row>
    <row r="84" spans="1:8" x14ac:dyDescent="0.3">
      <c r="A84" s="3" t="s">
        <v>44</v>
      </c>
      <c r="B84" s="3">
        <v>24833</v>
      </c>
      <c r="C84" s="3">
        <v>426884000</v>
      </c>
      <c r="D84" s="4">
        <v>2.0859332231493686</v>
      </c>
      <c r="F84" s="3" t="s">
        <v>44</v>
      </c>
      <c r="G84" s="8">
        <v>24833</v>
      </c>
      <c r="H84" s="8">
        <v>426884000</v>
      </c>
    </row>
    <row r="85" spans="1:8" x14ac:dyDescent="0.3">
      <c r="A85" s="3" t="s">
        <v>82</v>
      </c>
      <c r="B85" s="3">
        <v>27255</v>
      </c>
      <c r="C85" s="3">
        <v>712680000</v>
      </c>
      <c r="D85" s="4">
        <v>1.9820422264813102</v>
      </c>
      <c r="F85" s="3" t="s">
        <v>82</v>
      </c>
      <c r="G85" s="8">
        <v>27255</v>
      </c>
      <c r="H85" s="8">
        <v>712680000</v>
      </c>
    </row>
    <row r="86" spans="1:8" x14ac:dyDescent="0.3">
      <c r="A86" s="3">
        <v>36010</v>
      </c>
      <c r="B86" s="3">
        <v>9632</v>
      </c>
      <c r="C86" s="3">
        <v>435723000</v>
      </c>
      <c r="D86" s="4">
        <v>1.7955298094850725</v>
      </c>
      <c r="F86" s="3">
        <v>36010</v>
      </c>
      <c r="G86" s="8">
        <v>9632</v>
      </c>
      <c r="H86" s="8">
        <v>435723000</v>
      </c>
    </row>
    <row r="87" spans="1:8" x14ac:dyDescent="0.3">
      <c r="A87" s="3" t="s">
        <v>46</v>
      </c>
      <c r="B87" s="3">
        <v>3599</v>
      </c>
      <c r="C87" s="3">
        <v>269837000</v>
      </c>
      <c r="D87" s="4">
        <v>1.6885018281439796</v>
      </c>
      <c r="F87" s="3" t="s">
        <v>46</v>
      </c>
      <c r="G87" s="8">
        <v>3599</v>
      </c>
      <c r="H87" s="8">
        <v>269837000</v>
      </c>
    </row>
    <row r="88" spans="1:8" x14ac:dyDescent="0.3">
      <c r="A88" s="3" t="s">
        <v>47</v>
      </c>
      <c r="B88" s="3">
        <v>1232</v>
      </c>
      <c r="C88" s="3">
        <v>161370000</v>
      </c>
      <c r="D88" s="4">
        <v>1.6445226316249866</v>
      </c>
      <c r="F88" s="3" t="s">
        <v>47</v>
      </c>
      <c r="G88" s="8">
        <v>1232</v>
      </c>
      <c r="H88" s="8">
        <v>161370000</v>
      </c>
    </row>
    <row r="89" spans="1:8" x14ac:dyDescent="0.3">
      <c r="A89" s="3" t="s">
        <v>49</v>
      </c>
      <c r="B89" s="3">
        <v>169</v>
      </c>
      <c r="C89" s="3">
        <v>40769000</v>
      </c>
      <c r="D89" s="4">
        <v>1.5862540206323019</v>
      </c>
      <c r="F89" s="3" t="s">
        <v>49</v>
      </c>
      <c r="G89" s="8">
        <v>169</v>
      </c>
      <c r="H89" s="8">
        <v>40769000</v>
      </c>
    </row>
    <row r="90" spans="1:8" x14ac:dyDescent="0.3">
      <c r="A90" s="3" t="s">
        <v>83</v>
      </c>
      <c r="B90" s="3">
        <v>80</v>
      </c>
      <c r="C90" s="3">
        <v>29610000</v>
      </c>
      <c r="D90" s="4">
        <v>1.4815677761236341</v>
      </c>
      <c r="F90" s="3" t="s">
        <v>83</v>
      </c>
      <c r="G90" s="8">
        <v>80</v>
      </c>
      <c r="H90" s="8">
        <v>29610000</v>
      </c>
    </row>
    <row r="91" spans="1:8" x14ac:dyDescent="0.3">
      <c r="A91" s="3" t="s">
        <v>84</v>
      </c>
      <c r="B91" s="3">
        <v>21</v>
      </c>
      <c r="C91" s="3">
        <v>15283000</v>
      </c>
      <c r="D91" s="4">
        <v>1.4555238095238094</v>
      </c>
      <c r="F91" s="3" t="s">
        <v>84</v>
      </c>
      <c r="G91" s="8">
        <v>21</v>
      </c>
      <c r="H91" s="8">
        <v>15283000</v>
      </c>
    </row>
    <row r="92" spans="1:8" x14ac:dyDescent="0.3">
      <c r="A92" s="1" t="s">
        <v>0</v>
      </c>
      <c r="B92" s="1" t="s">
        <v>20</v>
      </c>
      <c r="C92" s="1" t="s">
        <v>21</v>
      </c>
      <c r="D92" s="2" t="s">
        <v>3</v>
      </c>
      <c r="G92" s="7"/>
      <c r="H92" s="7"/>
    </row>
    <row r="93" spans="1:8" x14ac:dyDescent="0.3">
      <c r="A93" s="3" t="s">
        <v>65</v>
      </c>
      <c r="B93" s="3"/>
      <c r="C93" s="3"/>
      <c r="D93" s="4"/>
      <c r="F93" s="3" t="s">
        <v>65</v>
      </c>
      <c r="G93" s="7">
        <v>26080.120446659948</v>
      </c>
      <c r="H93" s="7">
        <v>20913489.088242888</v>
      </c>
    </row>
    <row r="94" spans="1:8" x14ac:dyDescent="0.3">
      <c r="A94" s="3" t="s">
        <v>95</v>
      </c>
      <c r="B94" s="3"/>
      <c r="C94" s="3"/>
      <c r="D94" s="4"/>
      <c r="F94" s="3" t="s">
        <v>81</v>
      </c>
      <c r="G94" s="7">
        <v>19138.253351417847</v>
      </c>
      <c r="H94" s="7">
        <v>240936372.55149356</v>
      </c>
    </row>
    <row r="95" spans="1:8" x14ac:dyDescent="0.3">
      <c r="A95" s="3" t="s">
        <v>44</v>
      </c>
      <c r="B95" s="3">
        <v>9966</v>
      </c>
      <c r="C95" s="3">
        <v>171011000</v>
      </c>
      <c r="D95" s="4">
        <v>2.1429292618189861</v>
      </c>
      <c r="F95" s="3" t="s">
        <v>44</v>
      </c>
      <c r="G95" s="8">
        <v>9966</v>
      </c>
      <c r="H95" s="8">
        <v>171011000</v>
      </c>
    </row>
    <row r="96" spans="1:8" x14ac:dyDescent="0.3">
      <c r="A96" s="3" t="s">
        <v>82</v>
      </c>
      <c r="B96" s="3">
        <v>10718</v>
      </c>
      <c r="C96" s="3">
        <v>281042000</v>
      </c>
      <c r="D96" s="4">
        <v>2.0408240736410179</v>
      </c>
      <c r="F96" s="3" t="s">
        <v>82</v>
      </c>
      <c r="G96" s="8">
        <v>10718</v>
      </c>
      <c r="H96" s="8">
        <v>281042000</v>
      </c>
    </row>
    <row r="97" spans="1:8" x14ac:dyDescent="0.3">
      <c r="A97" s="3">
        <v>36010</v>
      </c>
      <c r="B97" s="3">
        <v>4195</v>
      </c>
      <c r="C97" s="3">
        <v>190771000</v>
      </c>
      <c r="D97" s="4">
        <v>1.800421553653397</v>
      </c>
      <c r="F97" s="3">
        <v>36010</v>
      </c>
      <c r="G97" s="8">
        <v>4195</v>
      </c>
      <c r="H97" s="8">
        <v>190771000</v>
      </c>
    </row>
    <row r="98" spans="1:8" x14ac:dyDescent="0.3">
      <c r="A98" s="3" t="s">
        <v>46</v>
      </c>
      <c r="B98" s="3">
        <v>1598</v>
      </c>
      <c r="C98" s="3">
        <v>119581000</v>
      </c>
      <c r="D98" s="4">
        <v>1.6603890778883617</v>
      </c>
      <c r="F98" s="3" t="s">
        <v>46</v>
      </c>
      <c r="G98" s="8">
        <v>1598</v>
      </c>
      <c r="H98" s="8">
        <v>119581000</v>
      </c>
    </row>
    <row r="99" spans="1:8" x14ac:dyDescent="0.3">
      <c r="A99" s="3" t="s">
        <v>47</v>
      </c>
      <c r="B99" s="3">
        <v>615</v>
      </c>
      <c r="C99" s="3">
        <v>80001000</v>
      </c>
      <c r="D99" s="4">
        <v>1.5356151459683964</v>
      </c>
      <c r="F99" s="3" t="s">
        <v>47</v>
      </c>
      <c r="G99" s="8">
        <v>615</v>
      </c>
      <c r="H99" s="8">
        <v>80001000</v>
      </c>
    </row>
    <row r="100" spans="1:8" x14ac:dyDescent="0.3">
      <c r="A100" s="3" t="s">
        <v>49</v>
      </c>
      <c r="B100" s="3">
        <v>73</v>
      </c>
      <c r="C100" s="3">
        <v>17291000</v>
      </c>
      <c r="D100" s="4">
        <v>1.3698481742579536</v>
      </c>
      <c r="F100" s="3" t="s">
        <v>49</v>
      </c>
      <c r="G100" s="8">
        <v>73</v>
      </c>
      <c r="H100" s="8">
        <v>17291000</v>
      </c>
    </row>
    <row r="101" spans="1:8" x14ac:dyDescent="0.3">
      <c r="A101" s="3" t="s">
        <v>83</v>
      </c>
      <c r="B101" s="3">
        <v>37</v>
      </c>
      <c r="C101" s="3">
        <v>7884000</v>
      </c>
      <c r="D101" s="4">
        <v>1.105424145436287</v>
      </c>
      <c r="F101" s="3" t="s">
        <v>83</v>
      </c>
      <c r="G101" s="8">
        <v>37</v>
      </c>
      <c r="H101" s="8">
        <v>7884000</v>
      </c>
    </row>
    <row r="102" spans="1:8" x14ac:dyDescent="0.3">
      <c r="A102" s="3" t="s">
        <v>84</v>
      </c>
      <c r="B102" s="3">
        <v>10</v>
      </c>
      <c r="C102" s="3">
        <v>7703000</v>
      </c>
      <c r="D102" s="4">
        <v>1.5406</v>
      </c>
      <c r="F102" s="3" t="s">
        <v>84</v>
      </c>
      <c r="G102" s="8">
        <v>10</v>
      </c>
      <c r="H102" s="8">
        <v>7703000</v>
      </c>
    </row>
    <row r="103" spans="1:8" x14ac:dyDescent="0.3">
      <c r="A103" s="1" t="s">
        <v>0</v>
      </c>
      <c r="B103" s="1" t="s">
        <v>22</v>
      </c>
      <c r="C103" s="1" t="s">
        <v>23</v>
      </c>
      <c r="D103" s="2" t="s">
        <v>3</v>
      </c>
      <c r="G103" s="7"/>
      <c r="H103" s="7"/>
    </row>
    <row r="104" spans="1:8" x14ac:dyDescent="0.3">
      <c r="A104" s="3" t="s">
        <v>65</v>
      </c>
      <c r="B104" s="3"/>
      <c r="C104" s="3"/>
      <c r="D104" s="4"/>
      <c r="F104" s="3" t="s">
        <v>65</v>
      </c>
      <c r="G104" s="7">
        <v>9138.2481035256405</v>
      </c>
      <c r="H104" s="7">
        <v>7327905.2675239975</v>
      </c>
    </row>
    <row r="105" spans="1:8" x14ac:dyDescent="0.3">
      <c r="A105" s="3" t="s">
        <v>96</v>
      </c>
      <c r="B105" s="3"/>
      <c r="C105" s="3"/>
      <c r="D105" s="4"/>
      <c r="F105" s="3" t="s">
        <v>81</v>
      </c>
      <c r="G105" s="7">
        <v>6705.8780557045075</v>
      </c>
      <c r="H105" s="7">
        <v>84422016.149891183</v>
      </c>
    </row>
    <row r="106" spans="1:8" x14ac:dyDescent="0.3">
      <c r="A106" s="3" t="s">
        <v>44</v>
      </c>
      <c r="B106" s="3">
        <v>3492</v>
      </c>
      <c r="C106" s="3">
        <v>60979000</v>
      </c>
      <c r="D106" s="4">
        <v>2.2512345637814346</v>
      </c>
      <c r="F106" s="3" t="s">
        <v>44</v>
      </c>
      <c r="G106" s="8">
        <v>3492</v>
      </c>
      <c r="H106" s="8">
        <v>60979000</v>
      </c>
    </row>
    <row r="107" spans="1:8" x14ac:dyDescent="0.3">
      <c r="A107" s="3" t="s">
        <v>82</v>
      </c>
      <c r="B107" s="3">
        <v>4382</v>
      </c>
      <c r="C107" s="3">
        <v>114911000</v>
      </c>
      <c r="D107" s="4">
        <v>2.0850820938119061</v>
      </c>
      <c r="F107" s="3" t="s">
        <v>82</v>
      </c>
      <c r="G107" s="8">
        <v>4382</v>
      </c>
      <c r="H107" s="8">
        <v>114911000</v>
      </c>
    </row>
    <row r="108" spans="1:8" x14ac:dyDescent="0.3">
      <c r="A108" s="3">
        <v>36010</v>
      </c>
      <c r="B108" s="3">
        <v>1760</v>
      </c>
      <c r="C108" s="3">
        <v>79637000</v>
      </c>
      <c r="D108" s="4">
        <v>1.8305487916658547</v>
      </c>
      <c r="F108" s="3">
        <v>36010</v>
      </c>
      <c r="G108" s="8">
        <v>1760</v>
      </c>
      <c r="H108" s="8">
        <v>79637000</v>
      </c>
    </row>
    <row r="109" spans="1:8" x14ac:dyDescent="0.3">
      <c r="A109" s="3" t="s">
        <v>46</v>
      </c>
      <c r="B109" s="3">
        <v>712</v>
      </c>
      <c r="C109" s="3">
        <v>53093000</v>
      </c>
      <c r="D109" s="4">
        <v>1.6774504472113609</v>
      </c>
      <c r="F109" s="3" t="s">
        <v>46</v>
      </c>
      <c r="G109" s="8">
        <v>712</v>
      </c>
      <c r="H109" s="8">
        <v>53093000</v>
      </c>
    </row>
    <row r="110" spans="1:8" x14ac:dyDescent="0.3">
      <c r="A110" s="3" t="s">
        <v>47</v>
      </c>
      <c r="B110" s="3">
        <v>277</v>
      </c>
      <c r="C110" s="3">
        <v>36505000</v>
      </c>
      <c r="D110" s="4">
        <v>1.5610976215811256</v>
      </c>
      <c r="F110" s="3" t="s">
        <v>47</v>
      </c>
      <c r="G110" s="8">
        <v>277</v>
      </c>
      <c r="H110" s="8">
        <v>36505000</v>
      </c>
    </row>
    <row r="111" spans="1:8" x14ac:dyDescent="0.3">
      <c r="A111" s="3" t="s">
        <v>49</v>
      </c>
      <c r="B111" s="3">
        <v>40</v>
      </c>
      <c r="C111" s="3">
        <v>9552000</v>
      </c>
      <c r="D111" s="4">
        <v>1.3617422577147003</v>
      </c>
      <c r="F111" s="3" t="s">
        <v>49</v>
      </c>
      <c r="G111" s="8">
        <v>40</v>
      </c>
      <c r="H111" s="8">
        <v>9552000</v>
      </c>
    </row>
    <row r="112" spans="1:8" x14ac:dyDescent="0.3">
      <c r="A112" s="3" t="s">
        <v>83</v>
      </c>
      <c r="B112" s="3">
        <v>15</v>
      </c>
      <c r="C112" s="3">
        <v>4514000</v>
      </c>
      <c r="D112" s="4">
        <v>1.1564429333837021</v>
      </c>
      <c r="F112" s="3" t="s">
        <v>83</v>
      </c>
      <c r="G112" s="8">
        <v>15</v>
      </c>
      <c r="H112" s="8">
        <v>4514000</v>
      </c>
    </row>
    <row r="113" spans="1:8" x14ac:dyDescent="0.3">
      <c r="A113" s="3" t="s">
        <v>84</v>
      </c>
      <c r="B113" s="3">
        <v>3</v>
      </c>
      <c r="C113" s="3">
        <v>1731000</v>
      </c>
      <c r="D113" s="4">
        <v>1.1539999999999999</v>
      </c>
      <c r="F113" s="3" t="s">
        <v>84</v>
      </c>
      <c r="G113" s="8">
        <v>3</v>
      </c>
      <c r="H113" s="8">
        <v>1731000</v>
      </c>
    </row>
    <row r="114" spans="1:8" x14ac:dyDescent="0.3">
      <c r="A114" s="1" t="s">
        <v>0</v>
      </c>
      <c r="B114" s="1" t="s">
        <v>24</v>
      </c>
      <c r="C114" s="1" t="s">
        <v>25</v>
      </c>
      <c r="D114" s="2" t="s">
        <v>3</v>
      </c>
      <c r="G114" s="7"/>
      <c r="H114" s="7"/>
    </row>
    <row r="115" spans="1:8" x14ac:dyDescent="0.3">
      <c r="A115" s="3" t="s">
        <v>65</v>
      </c>
      <c r="B115" s="3"/>
      <c r="C115" s="3"/>
      <c r="D115" s="4"/>
      <c r="F115" s="3" t="s">
        <v>65</v>
      </c>
      <c r="G115" s="7">
        <v>2687.5660945935947</v>
      </c>
      <c r="H115" s="7">
        <v>2155142.8149333177</v>
      </c>
    </row>
    <row r="116" spans="1:8" x14ac:dyDescent="0.3">
      <c r="A116" s="3" t="s">
        <v>97</v>
      </c>
      <c r="B116" s="3"/>
      <c r="C116" s="3"/>
      <c r="D116" s="4"/>
      <c r="F116" s="3" t="s">
        <v>81</v>
      </c>
      <c r="G116" s="7">
        <v>1972.2041131754092</v>
      </c>
      <c r="H116" s="7">
        <v>24828582.642021261</v>
      </c>
    </row>
    <row r="117" spans="1:8" x14ac:dyDescent="0.3">
      <c r="A117" s="3" t="s">
        <v>44</v>
      </c>
      <c r="B117" s="3">
        <v>1027</v>
      </c>
      <c r="C117" s="3">
        <v>18525000</v>
      </c>
      <c r="D117" s="4">
        <v>2.6110564631166477</v>
      </c>
      <c r="F117" s="3" t="s">
        <v>44</v>
      </c>
      <c r="G117" s="8">
        <v>1027</v>
      </c>
      <c r="H117" s="8">
        <v>18525000</v>
      </c>
    </row>
    <row r="118" spans="1:8" x14ac:dyDescent="0.3">
      <c r="A118" s="3" t="s">
        <v>82</v>
      </c>
      <c r="B118" s="3">
        <v>1783</v>
      </c>
      <c r="C118" s="3">
        <v>47218000</v>
      </c>
      <c r="D118" s="4">
        <v>2.3295492670473781</v>
      </c>
      <c r="F118" s="3" t="s">
        <v>82</v>
      </c>
      <c r="G118" s="8">
        <v>1783</v>
      </c>
      <c r="H118" s="8">
        <v>47218000</v>
      </c>
    </row>
    <row r="119" spans="1:8" x14ac:dyDescent="0.3">
      <c r="A119" s="3">
        <v>36010</v>
      </c>
      <c r="B119" s="3">
        <v>699</v>
      </c>
      <c r="C119" s="3">
        <v>31809000</v>
      </c>
      <c r="D119" s="4">
        <v>2.1658222366358997</v>
      </c>
      <c r="F119" s="3">
        <v>36010</v>
      </c>
      <c r="G119" s="8">
        <v>699</v>
      </c>
      <c r="H119" s="8">
        <v>31809000</v>
      </c>
    </row>
    <row r="120" spans="1:8" x14ac:dyDescent="0.3">
      <c r="A120" s="3" t="s">
        <v>46</v>
      </c>
      <c r="B120" s="3">
        <v>296</v>
      </c>
      <c r="C120" s="3">
        <v>22270000</v>
      </c>
      <c r="D120" s="4">
        <v>2.149941301917845</v>
      </c>
      <c r="F120" s="3" t="s">
        <v>46</v>
      </c>
      <c r="G120" s="8">
        <v>296</v>
      </c>
      <c r="H120" s="8">
        <v>22270000</v>
      </c>
    </row>
    <row r="121" spans="1:8" x14ac:dyDescent="0.3">
      <c r="A121" s="3" t="s">
        <v>47</v>
      </c>
      <c r="B121" s="3">
        <v>128</v>
      </c>
      <c r="C121" s="3">
        <v>17057000</v>
      </c>
      <c r="D121" s="4">
        <v>2.3583547685499906</v>
      </c>
      <c r="F121" s="3" t="s">
        <v>47</v>
      </c>
      <c r="G121" s="8">
        <v>128</v>
      </c>
      <c r="H121" s="8">
        <v>17057000</v>
      </c>
    </row>
    <row r="122" spans="1:8" x14ac:dyDescent="0.3">
      <c r="A122" s="3" t="s">
        <v>49</v>
      </c>
      <c r="B122" s="3">
        <v>11</v>
      </c>
      <c r="C122" s="3">
        <v>2627000</v>
      </c>
      <c r="D122" s="4">
        <v>4.3059751774316046</v>
      </c>
      <c r="F122" s="3" t="s">
        <v>49</v>
      </c>
      <c r="G122" s="8">
        <v>11</v>
      </c>
      <c r="H122" s="8">
        <v>2627000</v>
      </c>
    </row>
    <row r="123" spans="1:8" x14ac:dyDescent="0.3">
      <c r="A123" s="3" t="s">
        <v>83</v>
      </c>
      <c r="B123" s="3">
        <v>7</v>
      </c>
      <c r="C123" s="3">
        <v>13877000</v>
      </c>
      <c r="D123" s="4">
        <v>5.1528282390586977</v>
      </c>
      <c r="F123" s="3" t="s">
        <v>83</v>
      </c>
      <c r="G123" s="8">
        <v>7</v>
      </c>
      <c r="H123" s="8">
        <v>13877000</v>
      </c>
    </row>
    <row r="124" spans="1:8" x14ac:dyDescent="0.3">
      <c r="A124" s="3" t="s">
        <v>84</v>
      </c>
      <c r="B124" s="3">
        <v>3</v>
      </c>
      <c r="C124" s="3">
        <v>1582000</v>
      </c>
      <c r="D124" s="4">
        <v>1.0546666666666666</v>
      </c>
      <c r="F124" s="3" t="s">
        <v>84</v>
      </c>
      <c r="G124" s="8">
        <v>3</v>
      </c>
      <c r="H124" s="8">
        <v>1582000</v>
      </c>
    </row>
    <row r="125" spans="1:8" x14ac:dyDescent="0.3">
      <c r="A125" s="1" t="s">
        <v>0</v>
      </c>
      <c r="B125" s="1" t="s">
        <v>26</v>
      </c>
      <c r="C125" s="1" t="s">
        <v>27</v>
      </c>
      <c r="D125" s="2" t="s">
        <v>3</v>
      </c>
      <c r="G125" s="7"/>
      <c r="H125" s="7"/>
    </row>
    <row r="126" spans="1:8" x14ac:dyDescent="0.3">
      <c r="A126" s="3" t="s">
        <v>65</v>
      </c>
      <c r="B126" s="3"/>
      <c r="C126" s="3"/>
      <c r="D126" s="4"/>
      <c r="F126" s="3" t="s">
        <v>65</v>
      </c>
      <c r="G126" s="7">
        <v>808.62504696146118</v>
      </c>
      <c r="H126" s="7">
        <v>648431.479858223</v>
      </c>
    </row>
    <row r="127" spans="1:8" x14ac:dyDescent="0.3">
      <c r="A127" s="3" t="s">
        <v>98</v>
      </c>
      <c r="B127" s="3"/>
      <c r="C127" s="3"/>
      <c r="D127" s="4"/>
      <c r="F127" s="3" t="s">
        <v>81</v>
      </c>
      <c r="G127" s="7">
        <v>593.38955303914452</v>
      </c>
      <c r="H127" s="7">
        <v>7470333.0441914015</v>
      </c>
    </row>
    <row r="128" spans="1:8" x14ac:dyDescent="0.3">
      <c r="A128" s="3" t="s">
        <v>99</v>
      </c>
      <c r="B128" s="3">
        <v>309</v>
      </c>
      <c r="C128" s="3">
        <v>5546000</v>
      </c>
      <c r="D128" s="4">
        <v>2.6548828192018665</v>
      </c>
      <c r="F128" s="3" t="s">
        <v>44</v>
      </c>
      <c r="G128" s="8">
        <v>309</v>
      </c>
      <c r="H128" s="8">
        <v>5546000</v>
      </c>
    </row>
    <row r="129" spans="1:8" x14ac:dyDescent="0.3">
      <c r="A129" s="3" t="s">
        <v>82</v>
      </c>
      <c r="B129" s="3">
        <v>726</v>
      </c>
      <c r="C129" s="3">
        <v>18872000</v>
      </c>
      <c r="D129" s="4">
        <v>2.2802768656157753</v>
      </c>
      <c r="F129" s="3" t="s">
        <v>82</v>
      </c>
      <c r="G129" s="8">
        <v>726</v>
      </c>
      <c r="H129" s="8">
        <v>18872000</v>
      </c>
    </row>
    <row r="130" spans="1:8" x14ac:dyDescent="0.3">
      <c r="A130" s="3">
        <v>36010</v>
      </c>
      <c r="B130" s="3">
        <v>320</v>
      </c>
      <c r="C130" s="3">
        <v>14645000</v>
      </c>
      <c r="D130" s="4">
        <v>2.0447823650819545</v>
      </c>
      <c r="F130" s="3">
        <v>36010</v>
      </c>
      <c r="G130" s="8">
        <v>320</v>
      </c>
      <c r="H130" s="8">
        <v>14645000</v>
      </c>
    </row>
    <row r="131" spans="1:8" x14ac:dyDescent="0.3">
      <c r="A131" s="3" t="s">
        <v>46</v>
      </c>
      <c r="B131" s="3">
        <v>123</v>
      </c>
      <c r="C131" s="3">
        <v>9237000</v>
      </c>
      <c r="D131" s="4">
        <v>2.0132447061292256</v>
      </c>
      <c r="F131" s="3" t="s">
        <v>46</v>
      </c>
      <c r="G131" s="8">
        <v>123</v>
      </c>
      <c r="H131" s="8">
        <v>9237000</v>
      </c>
    </row>
    <row r="132" spans="1:8" x14ac:dyDescent="0.3">
      <c r="A132" s="3" t="s">
        <v>47</v>
      </c>
      <c r="B132" s="3">
        <v>50</v>
      </c>
      <c r="C132" s="3">
        <v>6431000</v>
      </c>
      <c r="D132" s="4">
        <v>2.0599455205994555</v>
      </c>
      <c r="F132" s="3" t="s">
        <v>47</v>
      </c>
      <c r="G132" s="8">
        <v>50</v>
      </c>
      <c r="H132" s="8">
        <v>6431000</v>
      </c>
    </row>
    <row r="133" spans="1:8" x14ac:dyDescent="0.3">
      <c r="A133" s="3" t="s">
        <v>49</v>
      </c>
      <c r="B133" s="3">
        <v>8</v>
      </c>
      <c r="C133" s="3">
        <v>1733000</v>
      </c>
      <c r="D133" s="4">
        <v>2.2392630368481576</v>
      </c>
      <c r="F133" s="3" t="s">
        <v>49</v>
      </c>
      <c r="G133" s="8">
        <v>8</v>
      </c>
      <c r="H133" s="8">
        <v>1733000</v>
      </c>
    </row>
    <row r="134" spans="1:8" x14ac:dyDescent="0.3">
      <c r="A134" s="3" t="s">
        <v>83</v>
      </c>
      <c r="B134" s="3">
        <v>8</v>
      </c>
      <c r="C134" s="3">
        <v>5433000</v>
      </c>
      <c r="D134" s="4">
        <v>2.2636745441818604</v>
      </c>
      <c r="F134" s="3" t="s">
        <v>83</v>
      </c>
      <c r="G134" s="8">
        <v>8</v>
      </c>
      <c r="H134" s="8">
        <v>5433000</v>
      </c>
    </row>
    <row r="135" spans="1:8" x14ac:dyDescent="0.3">
      <c r="A135" s="3" t="s">
        <v>84</v>
      </c>
      <c r="B135" s="3"/>
      <c r="C135" s="3"/>
      <c r="D135" s="4"/>
      <c r="F135" s="3" t="s">
        <v>84</v>
      </c>
      <c r="G135" s="8">
        <v>0</v>
      </c>
      <c r="H135" s="8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"/>
  <sheetViews>
    <sheetView workbookViewId="0">
      <selection activeCell="M4" sqref="M4:N14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796875" customWidth="1"/>
  </cols>
  <sheetData>
    <row r="1" spans="1:14" x14ac:dyDescent="0.3">
      <c r="A1" s="16" t="s">
        <v>157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3" t="s">
        <v>100</v>
      </c>
      <c r="B3" s="3"/>
      <c r="C3" s="3"/>
      <c r="D3" s="4"/>
    </row>
    <row r="4" spans="1:14" x14ac:dyDescent="0.3">
      <c r="A4" s="1" t="s">
        <v>0</v>
      </c>
      <c r="B4" s="1" t="s">
        <v>1</v>
      </c>
      <c r="C4" s="1" t="s">
        <v>2</v>
      </c>
      <c r="D4" s="2" t="s">
        <v>3</v>
      </c>
      <c r="E4">
        <v>2410</v>
      </c>
      <c r="J4" s="3" t="s">
        <v>65</v>
      </c>
      <c r="K4" s="7">
        <f>G5+G17+G29+G41+G53+G65+G77+G89+G101+G113+G125+G137</f>
        <v>3242011.515079001</v>
      </c>
      <c r="L4" s="7">
        <f>H5+H17+H29+H41+H53+H65+H77+H89+H101+H113+H125+H137</f>
        <v>26206252356.705688</v>
      </c>
      <c r="M4">
        <f>1-SUM(K4:$K$14)/$K$16</f>
        <v>0.62332498762484878</v>
      </c>
      <c r="N4">
        <f>SUM(L4:$L$14)/(J4*SUM(K4:$K$14))</f>
        <v>2.2461292438688614</v>
      </c>
    </row>
    <row r="5" spans="1:14" x14ac:dyDescent="0.3">
      <c r="A5" s="3" t="s">
        <v>65</v>
      </c>
      <c r="B5" s="3">
        <v>648160</v>
      </c>
      <c r="C5" s="3">
        <v>5083611000</v>
      </c>
      <c r="D5" s="4">
        <v>1.6241414491684436</v>
      </c>
      <c r="F5" s="3" t="s">
        <v>65</v>
      </c>
      <c r="G5" s="8">
        <v>648160</v>
      </c>
      <c r="H5" s="8">
        <v>5083611000</v>
      </c>
      <c r="J5" s="3" t="s">
        <v>81</v>
      </c>
      <c r="K5" s="7">
        <f t="shared" ref="K5:L14" si="0">G6+G18+G30+G42+G54+G66+G78+G90+G102+G114+G126+G138</f>
        <v>2157566.1591144628</v>
      </c>
      <c r="L5" s="7">
        <f t="shared" si="0"/>
        <v>26356042704.322613</v>
      </c>
      <c r="M5">
        <f>1-SUM(K5:$K$14)/$K$16</f>
        <v>0.78703385340619769</v>
      </c>
      <c r="N5">
        <f>SUM(L5:$L$14)/(J5*SUM(K5:$K$14))</f>
        <v>1.9629233558608585</v>
      </c>
    </row>
    <row r="6" spans="1:14" x14ac:dyDescent="0.3">
      <c r="A6" s="3" t="s">
        <v>81</v>
      </c>
      <c r="B6" s="3">
        <v>201672</v>
      </c>
      <c r="C6" s="3">
        <v>2408700000</v>
      </c>
      <c r="D6" s="4">
        <v>1.6348806051790608</v>
      </c>
      <c r="F6" s="3" t="s">
        <v>81</v>
      </c>
      <c r="G6" s="8">
        <v>201672</v>
      </c>
      <c r="H6" s="8">
        <v>2408700000</v>
      </c>
      <c r="J6" s="3" t="s">
        <v>44</v>
      </c>
      <c r="K6" s="7">
        <f t="shared" si="0"/>
        <v>939385.81665014871</v>
      </c>
      <c r="L6" s="7">
        <f t="shared" si="0"/>
        <v>16125106019.326065</v>
      </c>
      <c r="M6">
        <f>1-SUM(K6:$K$14)/$K$16</f>
        <v>0.89598248209366949</v>
      </c>
      <c r="N6">
        <f>SUM(L6:$L$14)/(J6*SUM(K6:$K$14))</f>
        <v>1.8277463842423318</v>
      </c>
    </row>
    <row r="7" spans="1:14" x14ac:dyDescent="0.3">
      <c r="A7" s="3" t="s">
        <v>44</v>
      </c>
      <c r="B7" s="3">
        <v>54285</v>
      </c>
      <c r="C7" s="3">
        <v>926152000</v>
      </c>
      <c r="D7" s="4">
        <v>1.6624142694220188</v>
      </c>
      <c r="F7" s="3" t="s">
        <v>44</v>
      </c>
      <c r="G7" s="8">
        <v>54285</v>
      </c>
      <c r="H7" s="8">
        <v>926152000</v>
      </c>
      <c r="J7" s="3" t="s">
        <v>82</v>
      </c>
      <c r="K7" s="7">
        <f t="shared" si="0"/>
        <v>792939</v>
      </c>
      <c r="L7" s="7">
        <f t="shared" si="0"/>
        <v>20136414000</v>
      </c>
      <c r="M7">
        <f>1-SUM(K7:$K$14)/$K$16</f>
        <v>0.94341778140078336</v>
      </c>
      <c r="N7">
        <f>SUM(L7:$L$14)/(J7*SUM(K7:$K$14))</f>
        <v>1.8012655354727434</v>
      </c>
    </row>
    <row r="8" spans="1:14" x14ac:dyDescent="0.3">
      <c r="A8" s="3" t="s">
        <v>82</v>
      </c>
      <c r="B8" s="3">
        <v>37259</v>
      </c>
      <c r="C8" s="3">
        <v>936656000</v>
      </c>
      <c r="D8" s="4">
        <v>1.6791146294498918</v>
      </c>
      <c r="F8" s="3" t="s">
        <v>82</v>
      </c>
      <c r="G8" s="8">
        <v>37259</v>
      </c>
      <c r="H8" s="8">
        <v>936656000</v>
      </c>
      <c r="J8" s="3" t="s">
        <v>101</v>
      </c>
      <c r="K8" s="7">
        <f t="shared" si="0"/>
        <v>140326</v>
      </c>
      <c r="L8" s="7">
        <f t="shared" si="0"/>
        <v>5529293000</v>
      </c>
      <c r="M8">
        <f>1-SUM(K8:$K$14)/$K$16</f>
        <v>0.9834580908568199</v>
      </c>
      <c r="N8">
        <f>SUM(L8:$L$14)/(J8*SUM(K8:$K$14))</f>
        <v>1.7657474478613817</v>
      </c>
    </row>
    <row r="9" spans="1:14" x14ac:dyDescent="0.3">
      <c r="A9" s="3" t="s">
        <v>101</v>
      </c>
      <c r="B9" s="3">
        <v>5553</v>
      </c>
      <c r="C9" s="3">
        <v>218496000</v>
      </c>
      <c r="D9" s="4">
        <v>1.692286453550758</v>
      </c>
      <c r="F9" s="3" t="s">
        <v>101</v>
      </c>
      <c r="G9" s="8">
        <v>5553</v>
      </c>
      <c r="H9" s="8">
        <v>218496000</v>
      </c>
      <c r="J9" s="3" t="s">
        <v>102</v>
      </c>
      <c r="K9" s="7">
        <f t="shared" si="0"/>
        <v>118084</v>
      </c>
      <c r="L9" s="7">
        <f t="shared" si="0"/>
        <v>6467951000</v>
      </c>
      <c r="M9">
        <f>1-SUM(K9:$K$14)/$K$16</f>
        <v>0.99054400347396676</v>
      </c>
      <c r="N9">
        <f>SUM(L9:$L$14)/(J9*SUM(K9:$K$14))</f>
        <v>1.7466365263057593</v>
      </c>
    </row>
    <row r="10" spans="1:14" x14ac:dyDescent="0.3">
      <c r="A10" s="3" t="s">
        <v>102</v>
      </c>
      <c r="B10" s="3">
        <v>4493</v>
      </c>
      <c r="C10" s="3">
        <v>244804000</v>
      </c>
      <c r="D10" s="4">
        <v>1.6807209599687527</v>
      </c>
      <c r="F10" s="3" t="s">
        <v>102</v>
      </c>
      <c r="G10" s="8">
        <v>4493</v>
      </c>
      <c r="H10" s="8">
        <v>244804000</v>
      </c>
      <c r="J10" s="3" t="s">
        <v>103</v>
      </c>
      <c r="K10" s="7">
        <f t="shared" si="0"/>
        <v>40072</v>
      </c>
      <c r="L10" s="7">
        <f t="shared" si="0"/>
        <v>3293841000</v>
      </c>
      <c r="M10">
        <f>1-SUM(K10:$K$14)/$K$16</f>
        <v>0.9965067823280862</v>
      </c>
      <c r="N10">
        <f>SUM(L10:$L$14)/(J10*SUM(K10:$K$14))</f>
        <v>1.7042329819364035</v>
      </c>
    </row>
    <row r="11" spans="1:14" x14ac:dyDescent="0.3">
      <c r="A11" s="3" t="s">
        <v>103</v>
      </c>
      <c r="B11" s="3">
        <v>1325</v>
      </c>
      <c r="C11" s="3">
        <v>108475000</v>
      </c>
      <c r="D11" s="4">
        <v>1.6858108632813087</v>
      </c>
      <c r="F11" s="3" t="s">
        <v>103</v>
      </c>
      <c r="G11" s="8">
        <v>1325</v>
      </c>
      <c r="H11" s="8">
        <v>108475000</v>
      </c>
      <c r="J11" s="3" t="s">
        <v>47</v>
      </c>
      <c r="K11" s="7">
        <f t="shared" si="0"/>
        <v>24022</v>
      </c>
      <c r="L11" s="7">
        <f t="shared" si="0"/>
        <v>3144723000</v>
      </c>
      <c r="M11">
        <f>1-SUM(K11:$K$14)/$K$16</f>
        <v>0.99853026115876831</v>
      </c>
      <c r="N11">
        <f>SUM(L11:$L$14)/(J11*SUM(K11:$K$14))</f>
        <v>1.7039517789442797</v>
      </c>
    </row>
    <row r="12" spans="1:14" x14ac:dyDescent="0.3">
      <c r="A12" s="3" t="s">
        <v>47</v>
      </c>
      <c r="B12" s="3">
        <v>724</v>
      </c>
      <c r="C12" s="3">
        <v>93725000</v>
      </c>
      <c r="D12" s="4">
        <v>1.7013532596685925</v>
      </c>
      <c r="F12" s="3" t="s">
        <v>47</v>
      </c>
      <c r="G12" s="8">
        <v>724</v>
      </c>
      <c r="H12" s="8">
        <v>93725000</v>
      </c>
      <c r="J12" s="3" t="s">
        <v>49</v>
      </c>
      <c r="K12" s="7">
        <f t="shared" si="0"/>
        <v>3079</v>
      </c>
      <c r="L12" s="7">
        <f t="shared" si="0"/>
        <v>805950000</v>
      </c>
      <c r="M12">
        <f>1-SUM(K12:$K$14)/$K$16</f>
        <v>0.99974327794032769</v>
      </c>
      <c r="N12">
        <f>SUM(L12:$L$14)/(J12*SUM(K12:$K$14))</f>
        <v>1.7852126669827013</v>
      </c>
    </row>
    <row r="13" spans="1:14" x14ac:dyDescent="0.3">
      <c r="A13" s="3" t="s">
        <v>49</v>
      </c>
      <c r="B13" s="3">
        <v>118</v>
      </c>
      <c r="C13" s="3">
        <v>28001000</v>
      </c>
      <c r="D13" s="4">
        <v>1.6062017411949916</v>
      </c>
      <c r="F13" s="3" t="s">
        <v>49</v>
      </c>
      <c r="G13" s="8">
        <v>118</v>
      </c>
      <c r="H13" s="8">
        <v>28001000</v>
      </c>
      <c r="J13" s="3" t="s">
        <v>83</v>
      </c>
      <c r="K13" s="7">
        <f t="shared" si="0"/>
        <v>1420</v>
      </c>
      <c r="L13" s="7">
        <f t="shared" si="0"/>
        <v>530499000</v>
      </c>
      <c r="M13">
        <f>1-SUM(K13:$K$14)/$K$16</f>
        <v>0.99989875536395689</v>
      </c>
      <c r="N13">
        <f>SUM(L13:$L$14)/(J13*SUM(K13:$K$14))</f>
        <v>1.6779906172703636</v>
      </c>
    </row>
    <row r="14" spans="1:14" x14ac:dyDescent="0.3">
      <c r="A14" s="3" t="s">
        <v>83</v>
      </c>
      <c r="B14" s="3">
        <v>59</v>
      </c>
      <c r="C14" s="3">
        <v>21866000</v>
      </c>
      <c r="D14" s="4">
        <v>1.4996902700645909</v>
      </c>
      <c r="F14" s="3" t="s">
        <v>83</v>
      </c>
      <c r="G14" s="8">
        <v>59</v>
      </c>
      <c r="H14" s="8">
        <v>21866000</v>
      </c>
      <c r="J14" s="3" t="s">
        <v>84</v>
      </c>
      <c r="K14" s="7">
        <f t="shared" si="0"/>
        <v>585</v>
      </c>
      <c r="L14" s="7">
        <f>H15+H27+H39+H51+H63+H75+H87+H99+H111+H123+H135+H147</f>
        <v>478846000</v>
      </c>
      <c r="M14">
        <f>1-SUM(K14:$K$14)/$K$16</f>
        <v>0.99997045979447119</v>
      </c>
      <c r="N14">
        <f>SUM(L14:$L$14)/(J14*SUM(K14:$K$14))</f>
        <v>1.6370803418803419</v>
      </c>
    </row>
    <row r="15" spans="1:14" x14ac:dyDescent="0.3">
      <c r="A15" s="3" t="s">
        <v>84</v>
      </c>
      <c r="B15" s="3">
        <v>18</v>
      </c>
      <c r="C15" s="3">
        <v>12778000</v>
      </c>
      <c r="D15" s="4">
        <v>1.4197777777777778</v>
      </c>
      <c r="F15" s="3" t="s">
        <v>84</v>
      </c>
      <c r="G15" s="8">
        <v>18</v>
      </c>
      <c r="H15" s="8">
        <v>12778000</v>
      </c>
    </row>
    <row r="16" spans="1:14" x14ac:dyDescent="0.3">
      <c r="A16" s="1" t="s">
        <v>0</v>
      </c>
      <c r="B16" s="1" t="s">
        <v>37</v>
      </c>
      <c r="C16" s="1" t="s">
        <v>38</v>
      </c>
      <c r="D16" s="2" t="s">
        <v>3</v>
      </c>
      <c r="G16" s="7"/>
      <c r="H16" s="7"/>
      <c r="K16" s="9">
        <v>19803518.273769379</v>
      </c>
    </row>
    <row r="17" spans="1:8" x14ac:dyDescent="0.3">
      <c r="A17" s="3" t="s">
        <v>65</v>
      </c>
      <c r="B17" s="3">
        <v>185781</v>
      </c>
      <c r="C17" s="3">
        <v>1477956000</v>
      </c>
      <c r="D17" s="4">
        <v>2.0127961396143874</v>
      </c>
      <c r="F17" s="3" t="s">
        <v>65</v>
      </c>
      <c r="G17" s="8">
        <v>185781</v>
      </c>
      <c r="H17" s="8">
        <v>1477956000</v>
      </c>
    </row>
    <row r="18" spans="1:8" x14ac:dyDescent="0.3">
      <c r="A18" s="3" t="s">
        <v>81</v>
      </c>
      <c r="B18" s="3">
        <v>88425</v>
      </c>
      <c r="C18" s="3">
        <v>1069380000</v>
      </c>
      <c r="D18" s="4">
        <v>1.9226191572219447</v>
      </c>
      <c r="F18" s="3" t="s">
        <v>81</v>
      </c>
      <c r="G18" s="8">
        <v>88425</v>
      </c>
      <c r="H18" s="8">
        <v>1069380000</v>
      </c>
    </row>
    <row r="19" spans="1:8" x14ac:dyDescent="0.3">
      <c r="A19" s="3" t="s">
        <v>44</v>
      </c>
      <c r="B19" s="3">
        <v>31195</v>
      </c>
      <c r="C19" s="3">
        <v>533369000</v>
      </c>
      <c r="D19" s="4">
        <v>1.9083401187496958</v>
      </c>
      <c r="F19" s="3" t="s">
        <v>44</v>
      </c>
      <c r="G19" s="8">
        <v>31195</v>
      </c>
      <c r="H19" s="8">
        <v>533369000</v>
      </c>
    </row>
    <row r="20" spans="1:8" x14ac:dyDescent="0.3">
      <c r="A20" s="3" t="s">
        <v>82</v>
      </c>
      <c r="B20" s="3">
        <v>24824</v>
      </c>
      <c r="C20" s="3">
        <v>631652000</v>
      </c>
      <c r="D20" s="4">
        <v>1.9302554319958336</v>
      </c>
      <c r="F20" s="3" t="s">
        <v>82</v>
      </c>
      <c r="G20" s="8">
        <v>24824</v>
      </c>
      <c r="H20" s="8">
        <v>631652000</v>
      </c>
    </row>
    <row r="21" spans="1:8" x14ac:dyDescent="0.3">
      <c r="A21" s="3" t="s">
        <v>101</v>
      </c>
      <c r="B21" s="3">
        <v>4728</v>
      </c>
      <c r="C21" s="3">
        <v>186392000</v>
      </c>
      <c r="D21" s="4">
        <v>1.9327058947373865</v>
      </c>
      <c r="F21" s="3" t="s">
        <v>101</v>
      </c>
      <c r="G21" s="8">
        <v>4728</v>
      </c>
      <c r="H21" s="8">
        <v>186392000</v>
      </c>
    </row>
    <row r="22" spans="1:8" x14ac:dyDescent="0.3">
      <c r="A22" s="3" t="s">
        <v>102</v>
      </c>
      <c r="B22" s="3">
        <v>3987</v>
      </c>
      <c r="C22" s="3">
        <v>218198000</v>
      </c>
      <c r="D22" s="4">
        <v>1.9570478508939484</v>
      </c>
      <c r="F22" s="3" t="s">
        <v>102</v>
      </c>
      <c r="G22" s="8">
        <v>3987</v>
      </c>
      <c r="H22" s="8">
        <v>218198000</v>
      </c>
    </row>
    <row r="23" spans="1:8" x14ac:dyDescent="0.3">
      <c r="A23" s="3" t="s">
        <v>103</v>
      </c>
      <c r="B23" s="3">
        <v>1304</v>
      </c>
      <c r="C23" s="3">
        <v>107834000</v>
      </c>
      <c r="D23" s="4">
        <v>2.0029226938571973</v>
      </c>
      <c r="F23" s="3" t="s">
        <v>103</v>
      </c>
      <c r="G23" s="8">
        <v>1304</v>
      </c>
      <c r="H23" s="8">
        <v>107834000</v>
      </c>
    </row>
    <row r="24" spans="1:8" x14ac:dyDescent="0.3">
      <c r="A24" s="3" t="s">
        <v>47</v>
      </c>
      <c r="B24" s="3">
        <v>936</v>
      </c>
      <c r="C24" s="3">
        <v>123388000</v>
      </c>
      <c r="D24" s="4">
        <v>2.0036408548399369</v>
      </c>
      <c r="F24" s="3" t="s">
        <v>47</v>
      </c>
      <c r="G24" s="8">
        <v>936</v>
      </c>
      <c r="H24" s="8">
        <v>123388000</v>
      </c>
    </row>
    <row r="25" spans="1:8" x14ac:dyDescent="0.3">
      <c r="A25" s="3" t="s">
        <v>49</v>
      </c>
      <c r="B25" s="3">
        <v>179</v>
      </c>
      <c r="C25" s="3">
        <v>43233000</v>
      </c>
      <c r="D25" s="4">
        <v>2.0335156875596736</v>
      </c>
      <c r="F25" s="3" t="s">
        <v>49</v>
      </c>
      <c r="G25" s="8">
        <v>179</v>
      </c>
      <c r="H25" s="8">
        <v>43233000</v>
      </c>
    </row>
    <row r="26" spans="1:8" x14ac:dyDescent="0.3">
      <c r="A26" s="3" t="s">
        <v>83</v>
      </c>
      <c r="B26" s="3">
        <v>83</v>
      </c>
      <c r="C26" s="3">
        <v>32018000</v>
      </c>
      <c r="D26" s="4">
        <v>2.1024046673191701</v>
      </c>
      <c r="F26" s="3" t="s">
        <v>83</v>
      </c>
      <c r="G26" s="8">
        <v>83</v>
      </c>
      <c r="H26" s="8">
        <v>32018000</v>
      </c>
    </row>
    <row r="27" spans="1:8" x14ac:dyDescent="0.3">
      <c r="A27" s="3" t="s">
        <v>84</v>
      </c>
      <c r="B27" s="3">
        <v>49</v>
      </c>
      <c r="C27" s="3">
        <v>51240000</v>
      </c>
      <c r="D27" s="4">
        <v>2.0914285714285712</v>
      </c>
      <c r="F27" s="3" t="s">
        <v>84</v>
      </c>
      <c r="G27" s="8">
        <v>49</v>
      </c>
      <c r="H27" s="8">
        <v>51240000</v>
      </c>
    </row>
    <row r="28" spans="1:8" x14ac:dyDescent="0.3">
      <c r="A28" s="1" t="s">
        <v>0</v>
      </c>
      <c r="B28" s="1" t="s">
        <v>8</v>
      </c>
      <c r="C28" s="1" t="s">
        <v>9</v>
      </c>
      <c r="D28" s="2" t="s">
        <v>3</v>
      </c>
      <c r="G28" s="7"/>
      <c r="H28" s="7"/>
    </row>
    <row r="29" spans="1:8" x14ac:dyDescent="0.3">
      <c r="A29" s="3" t="s">
        <v>65</v>
      </c>
      <c r="B29" s="3">
        <v>910497</v>
      </c>
      <c r="C29" s="3">
        <v>7430098000</v>
      </c>
      <c r="D29" s="4">
        <v>2.2596469388170868</v>
      </c>
      <c r="F29" s="3" t="s">
        <v>65</v>
      </c>
      <c r="G29" s="8">
        <v>910497</v>
      </c>
      <c r="H29" s="8">
        <v>7430098000</v>
      </c>
    </row>
    <row r="30" spans="1:8" x14ac:dyDescent="0.3">
      <c r="A30" s="3" t="s">
        <v>81</v>
      </c>
      <c r="B30" s="3">
        <v>711270</v>
      </c>
      <c r="C30" s="3">
        <v>8654842000</v>
      </c>
      <c r="D30" s="4">
        <v>1.911183168929464</v>
      </c>
      <c r="F30" s="3" t="s">
        <v>81</v>
      </c>
      <c r="G30" s="8">
        <v>711270</v>
      </c>
      <c r="H30" s="8">
        <v>8654842000</v>
      </c>
    </row>
    <row r="31" spans="1:8" x14ac:dyDescent="0.3">
      <c r="A31" s="3" t="s">
        <v>44</v>
      </c>
      <c r="B31" s="3">
        <v>301151</v>
      </c>
      <c r="C31" s="3">
        <v>5167458000</v>
      </c>
      <c r="D31" s="4">
        <v>1.7918894519683244</v>
      </c>
      <c r="F31" s="3" t="s">
        <v>44</v>
      </c>
      <c r="G31" s="8">
        <v>301151</v>
      </c>
      <c r="H31" s="8">
        <v>5167458000</v>
      </c>
    </row>
    <row r="32" spans="1:8" x14ac:dyDescent="0.3">
      <c r="A32" s="3" t="s">
        <v>82</v>
      </c>
      <c r="B32" s="3">
        <v>243472</v>
      </c>
      <c r="C32" s="3">
        <v>6157765000</v>
      </c>
      <c r="D32" s="4">
        <v>1.7794969590255896</v>
      </c>
      <c r="F32" s="3" t="s">
        <v>82</v>
      </c>
      <c r="G32" s="8">
        <v>243472</v>
      </c>
      <c r="H32" s="8">
        <v>6157765000</v>
      </c>
    </row>
    <row r="33" spans="1:8" x14ac:dyDescent="0.3">
      <c r="A33" s="3" t="s">
        <v>101</v>
      </c>
      <c r="B33" s="3">
        <v>40442</v>
      </c>
      <c r="C33" s="3">
        <v>1593248000</v>
      </c>
      <c r="D33" s="4">
        <v>1.7873517088872881</v>
      </c>
      <c r="F33" s="3" t="s">
        <v>101</v>
      </c>
      <c r="G33" s="8">
        <v>40442</v>
      </c>
      <c r="H33" s="8">
        <v>1593248000</v>
      </c>
    </row>
    <row r="34" spans="1:8" x14ac:dyDescent="0.3">
      <c r="A34" s="3" t="s">
        <v>102</v>
      </c>
      <c r="B34" s="3">
        <v>33005</v>
      </c>
      <c r="C34" s="3">
        <v>1807531000</v>
      </c>
      <c r="D34" s="4">
        <v>1.7854700186872337</v>
      </c>
      <c r="F34" s="3" t="s">
        <v>102</v>
      </c>
      <c r="G34" s="8">
        <v>33005</v>
      </c>
      <c r="H34" s="8">
        <v>1807531000</v>
      </c>
    </row>
    <row r="35" spans="1:8" x14ac:dyDescent="0.3">
      <c r="A35" s="3" t="s">
        <v>103</v>
      </c>
      <c r="B35" s="3">
        <v>11105</v>
      </c>
      <c r="C35" s="3">
        <v>912979000</v>
      </c>
      <c r="D35" s="4">
        <v>1.760732622770613</v>
      </c>
      <c r="F35" s="3" t="s">
        <v>103</v>
      </c>
      <c r="G35" s="8">
        <v>11105</v>
      </c>
      <c r="H35" s="8">
        <v>912979000</v>
      </c>
    </row>
    <row r="36" spans="1:8" x14ac:dyDescent="0.3">
      <c r="A36" s="3" t="s">
        <v>47</v>
      </c>
      <c r="B36" s="3">
        <v>6786</v>
      </c>
      <c r="C36" s="3">
        <v>897064000</v>
      </c>
      <c r="D36" s="4">
        <v>1.7634570536191985</v>
      </c>
      <c r="F36" s="3" t="s">
        <v>47</v>
      </c>
      <c r="G36" s="8">
        <v>6786</v>
      </c>
      <c r="H36" s="8">
        <v>897064000</v>
      </c>
    </row>
    <row r="37" spans="1:8" x14ac:dyDescent="0.3">
      <c r="A37" s="3" t="s">
        <v>49</v>
      </c>
      <c r="B37" s="3">
        <v>1102</v>
      </c>
      <c r="C37" s="3">
        <v>263488000</v>
      </c>
      <c r="D37" s="4">
        <v>1.7138732180548109</v>
      </c>
      <c r="F37" s="3" t="s">
        <v>49</v>
      </c>
      <c r="G37" s="8">
        <v>1102</v>
      </c>
      <c r="H37" s="8">
        <v>263488000</v>
      </c>
    </row>
    <row r="38" spans="1:8" x14ac:dyDescent="0.3">
      <c r="A38" s="3" t="s">
        <v>83</v>
      </c>
      <c r="B38" s="3">
        <v>483</v>
      </c>
      <c r="C38" s="3">
        <v>180838000</v>
      </c>
      <c r="D38" s="4">
        <v>1.6874973981553978</v>
      </c>
      <c r="F38" s="3" t="s">
        <v>83</v>
      </c>
      <c r="G38" s="8">
        <v>483</v>
      </c>
      <c r="H38" s="8">
        <v>180838000</v>
      </c>
    </row>
    <row r="39" spans="1:8" x14ac:dyDescent="0.3">
      <c r="A39" s="3" t="s">
        <v>84</v>
      </c>
      <c r="B39" s="3">
        <v>216</v>
      </c>
      <c r="C39" s="3">
        <v>173042000</v>
      </c>
      <c r="D39" s="4">
        <v>1.6022407407407406</v>
      </c>
      <c r="F39" s="3" t="s">
        <v>84</v>
      </c>
      <c r="G39" s="8">
        <v>216</v>
      </c>
      <c r="H39" s="8">
        <v>173042000</v>
      </c>
    </row>
    <row r="40" spans="1:8" x14ac:dyDescent="0.3">
      <c r="A40" s="1" t="s">
        <v>0</v>
      </c>
      <c r="B40" s="1" t="s">
        <v>10</v>
      </c>
      <c r="C40" s="1" t="s">
        <v>11</v>
      </c>
      <c r="D40" s="2" t="s">
        <v>3</v>
      </c>
      <c r="G40" s="7"/>
      <c r="H40" s="7"/>
    </row>
    <row r="41" spans="1:8" x14ac:dyDescent="0.3">
      <c r="A41" s="3" t="s">
        <v>65</v>
      </c>
      <c r="B41" s="3">
        <v>35787</v>
      </c>
      <c r="C41" s="3">
        <v>285699000</v>
      </c>
      <c r="D41" s="4">
        <v>1.7720837099763973</v>
      </c>
      <c r="F41" s="3" t="s">
        <v>65</v>
      </c>
      <c r="G41" s="8">
        <v>35787</v>
      </c>
      <c r="H41" s="8">
        <v>285699000</v>
      </c>
    </row>
    <row r="42" spans="1:8" x14ac:dyDescent="0.3">
      <c r="A42" s="3" t="s">
        <v>81</v>
      </c>
      <c r="B42" s="3">
        <v>14268</v>
      </c>
      <c r="C42" s="3">
        <v>170529000</v>
      </c>
      <c r="D42" s="4">
        <v>1.7281472210092197</v>
      </c>
      <c r="F42" s="3" t="s">
        <v>81</v>
      </c>
      <c r="G42" s="8">
        <v>14268</v>
      </c>
      <c r="H42" s="8">
        <v>170529000</v>
      </c>
    </row>
    <row r="43" spans="1:8" x14ac:dyDescent="0.3">
      <c r="A43" s="3" t="s">
        <v>44</v>
      </c>
      <c r="B43" s="3">
        <v>3868</v>
      </c>
      <c r="C43" s="3">
        <v>66031000</v>
      </c>
      <c r="D43" s="4">
        <v>1.804346245335823</v>
      </c>
      <c r="F43" s="3" t="s">
        <v>44</v>
      </c>
      <c r="G43" s="8">
        <v>3868</v>
      </c>
      <c r="H43" s="8">
        <v>66031000</v>
      </c>
    </row>
    <row r="44" spans="1:8" x14ac:dyDescent="0.3">
      <c r="A44" s="3" t="s">
        <v>82</v>
      </c>
      <c r="B44" s="3">
        <v>2821</v>
      </c>
      <c r="C44" s="3">
        <v>71128000</v>
      </c>
      <c r="D44" s="4">
        <v>1.846073654442822</v>
      </c>
      <c r="F44" s="3" t="s">
        <v>82</v>
      </c>
      <c r="G44" s="8">
        <v>2821</v>
      </c>
      <c r="H44" s="8">
        <v>71128000</v>
      </c>
    </row>
    <row r="45" spans="1:8" x14ac:dyDescent="0.3">
      <c r="A45" s="3" t="s">
        <v>101</v>
      </c>
      <c r="B45" s="3">
        <v>483</v>
      </c>
      <c r="C45" s="3">
        <v>19118000</v>
      </c>
      <c r="D45" s="4">
        <v>1.9078870709451763</v>
      </c>
      <c r="F45" s="3" t="s">
        <v>101</v>
      </c>
      <c r="G45" s="8">
        <v>483</v>
      </c>
      <c r="H45" s="8">
        <v>19118000</v>
      </c>
    </row>
    <row r="46" spans="1:8" x14ac:dyDescent="0.3">
      <c r="A46" s="3" t="s">
        <v>102</v>
      </c>
      <c r="B46" s="3">
        <v>377</v>
      </c>
      <c r="C46" s="3">
        <v>20472000</v>
      </c>
      <c r="D46" s="4">
        <v>1.9512463896911798</v>
      </c>
      <c r="F46" s="3" t="s">
        <v>102</v>
      </c>
      <c r="G46" s="8">
        <v>377</v>
      </c>
      <c r="H46" s="8">
        <v>20472000</v>
      </c>
    </row>
    <row r="47" spans="1:8" x14ac:dyDescent="0.3">
      <c r="A47" s="3" t="s">
        <v>103</v>
      </c>
      <c r="B47" s="3">
        <v>128</v>
      </c>
      <c r="C47" s="3">
        <v>10399000</v>
      </c>
      <c r="D47" s="4">
        <v>1.9823780934520874</v>
      </c>
      <c r="F47" s="3" t="s">
        <v>103</v>
      </c>
      <c r="G47" s="8">
        <v>128</v>
      </c>
      <c r="H47" s="8">
        <v>10399000</v>
      </c>
    </row>
    <row r="48" spans="1:8" x14ac:dyDescent="0.3">
      <c r="A48" s="3" t="s">
        <v>47</v>
      </c>
      <c r="B48" s="3">
        <v>91</v>
      </c>
      <c r="C48" s="3">
        <v>12097000</v>
      </c>
      <c r="D48" s="4">
        <v>2.0014665200146653</v>
      </c>
      <c r="F48" s="3" t="s">
        <v>47</v>
      </c>
      <c r="G48" s="8">
        <v>91</v>
      </c>
      <c r="H48" s="8">
        <v>12097000</v>
      </c>
    </row>
    <row r="49" spans="1:8" x14ac:dyDescent="0.3">
      <c r="A49" s="3" t="s">
        <v>49</v>
      </c>
      <c r="B49" s="3">
        <v>14</v>
      </c>
      <c r="C49" s="3">
        <v>3315000</v>
      </c>
      <c r="D49" s="4">
        <v>2.0555868758286224</v>
      </c>
      <c r="F49" s="3" t="s">
        <v>49</v>
      </c>
      <c r="G49" s="8">
        <v>14</v>
      </c>
      <c r="H49" s="8">
        <v>3315000</v>
      </c>
    </row>
    <row r="50" spans="1:8" x14ac:dyDescent="0.3">
      <c r="A50" s="3" t="s">
        <v>83</v>
      </c>
      <c r="B50" s="3">
        <v>9</v>
      </c>
      <c r="C50" s="3">
        <v>3585000</v>
      </c>
      <c r="D50" s="4">
        <v>1.9128251280512871</v>
      </c>
      <c r="F50" s="3" t="s">
        <v>83</v>
      </c>
      <c r="G50" s="8">
        <v>9</v>
      </c>
      <c r="H50" s="8">
        <v>3585000</v>
      </c>
    </row>
    <row r="51" spans="1:8" x14ac:dyDescent="0.3">
      <c r="A51" s="3" t="s">
        <v>84</v>
      </c>
      <c r="B51" s="3">
        <v>6</v>
      </c>
      <c r="C51" s="3">
        <v>5023000</v>
      </c>
      <c r="D51" s="4">
        <v>1.6743333333333332</v>
      </c>
      <c r="F51" s="3" t="s">
        <v>84</v>
      </c>
      <c r="G51" s="8">
        <v>6</v>
      </c>
      <c r="H51" s="8">
        <v>5023000</v>
      </c>
    </row>
    <row r="52" spans="1:8" x14ac:dyDescent="0.3">
      <c r="A52" s="1" t="s">
        <v>0</v>
      </c>
      <c r="B52" s="1" t="s">
        <v>12</v>
      </c>
      <c r="C52" s="1" t="s">
        <v>13</v>
      </c>
      <c r="D52" s="2" t="s">
        <v>3</v>
      </c>
      <c r="E52">
        <v>6800</v>
      </c>
      <c r="G52" s="7"/>
      <c r="H52" s="7"/>
    </row>
    <row r="53" spans="1:8" x14ac:dyDescent="0.3">
      <c r="A53" s="3" t="s">
        <v>104</v>
      </c>
      <c r="B53" s="3"/>
      <c r="C53" s="3"/>
      <c r="D53" s="4"/>
      <c r="F53" s="3" t="s">
        <v>65</v>
      </c>
      <c r="G53" s="7">
        <v>702210.58644818421</v>
      </c>
      <c r="H53" s="7">
        <v>5730379643.1481714</v>
      </c>
    </row>
    <row r="54" spans="1:8" x14ac:dyDescent="0.3">
      <c r="A54" s="3" t="s">
        <v>81</v>
      </c>
      <c r="B54" s="3">
        <v>548559</v>
      </c>
      <c r="C54" s="3">
        <v>6703500000</v>
      </c>
      <c r="D54" s="4">
        <v>1.8638177118413271</v>
      </c>
      <c r="F54" s="3" t="s">
        <v>81</v>
      </c>
      <c r="G54" s="8">
        <v>548559</v>
      </c>
      <c r="H54" s="8">
        <v>6703500000</v>
      </c>
    </row>
    <row r="55" spans="1:8" x14ac:dyDescent="0.3">
      <c r="A55" s="3" t="s">
        <v>44</v>
      </c>
      <c r="B55" s="3">
        <v>251743</v>
      </c>
      <c r="C55" s="3">
        <v>4317712000</v>
      </c>
      <c r="D55" s="4">
        <v>1.7044403730780753</v>
      </c>
      <c r="F55" s="3" t="s">
        <v>44</v>
      </c>
      <c r="G55" s="8">
        <v>251743</v>
      </c>
      <c r="H55" s="8">
        <v>4317712000</v>
      </c>
    </row>
    <row r="56" spans="1:8" x14ac:dyDescent="0.3">
      <c r="A56" s="3" t="s">
        <v>82</v>
      </c>
      <c r="B56" s="3">
        <v>193225</v>
      </c>
      <c r="C56" s="3">
        <v>4865931000</v>
      </c>
      <c r="D56" s="4">
        <v>1.6897411508049398</v>
      </c>
      <c r="F56" s="3" t="s">
        <v>82</v>
      </c>
      <c r="G56" s="8">
        <v>193225</v>
      </c>
      <c r="H56" s="8">
        <v>4865931000</v>
      </c>
    </row>
    <row r="57" spans="1:8" x14ac:dyDescent="0.3">
      <c r="A57" s="3" t="s">
        <v>101</v>
      </c>
      <c r="B57" s="3">
        <v>29424</v>
      </c>
      <c r="C57" s="3">
        <v>1157480000</v>
      </c>
      <c r="D57" s="4">
        <v>1.701073146515742</v>
      </c>
      <c r="F57" s="3" t="s">
        <v>101</v>
      </c>
      <c r="G57" s="8">
        <v>29424</v>
      </c>
      <c r="H57" s="8">
        <v>1157480000</v>
      </c>
    </row>
    <row r="58" spans="1:8" x14ac:dyDescent="0.3">
      <c r="A58" s="3" t="s">
        <v>102</v>
      </c>
      <c r="B58" s="3">
        <v>22935</v>
      </c>
      <c r="C58" s="3">
        <v>1252240000</v>
      </c>
      <c r="D58" s="4">
        <v>1.6970561138721816</v>
      </c>
      <c r="F58" s="3" t="s">
        <v>102</v>
      </c>
      <c r="G58" s="8">
        <v>22935</v>
      </c>
      <c r="H58" s="8">
        <v>1252240000</v>
      </c>
    </row>
    <row r="59" spans="1:8" x14ac:dyDescent="0.3">
      <c r="A59" s="3" t="s">
        <v>103</v>
      </c>
      <c r="B59" s="3">
        <v>7262</v>
      </c>
      <c r="C59" s="3">
        <v>595157000</v>
      </c>
      <c r="D59" s="4">
        <v>1.6661255137835149</v>
      </c>
      <c r="F59" s="3" t="s">
        <v>103</v>
      </c>
      <c r="G59" s="8">
        <v>7262</v>
      </c>
      <c r="H59" s="8">
        <v>595157000</v>
      </c>
    </row>
    <row r="60" spans="1:8" x14ac:dyDescent="0.3">
      <c r="A60" s="3" t="s">
        <v>47</v>
      </c>
      <c r="B60" s="3">
        <v>4290</v>
      </c>
      <c r="C60" s="3">
        <v>560378000</v>
      </c>
      <c r="D60" s="4">
        <v>1.6556483434795604</v>
      </c>
      <c r="F60" s="3" t="s">
        <v>47</v>
      </c>
      <c r="G60" s="8">
        <v>4290</v>
      </c>
      <c r="H60" s="8">
        <v>560378000</v>
      </c>
    </row>
    <row r="61" spans="1:8" x14ac:dyDescent="0.3">
      <c r="A61" s="3" t="s">
        <v>49</v>
      </c>
      <c r="B61" s="3">
        <v>556</v>
      </c>
      <c r="C61" s="3">
        <v>132808000</v>
      </c>
      <c r="D61" s="4">
        <v>1.7017505768068242</v>
      </c>
      <c r="F61" s="3" t="s">
        <v>49</v>
      </c>
      <c r="G61" s="8">
        <v>556</v>
      </c>
      <c r="H61" s="8">
        <v>132808000</v>
      </c>
    </row>
    <row r="62" spans="1:8" x14ac:dyDescent="0.3">
      <c r="A62" s="3" t="s">
        <v>83</v>
      </c>
      <c r="B62" s="3">
        <v>202</v>
      </c>
      <c r="C62" s="3">
        <v>76405000</v>
      </c>
      <c r="D62" s="4">
        <v>1.7574138257201581</v>
      </c>
      <c r="F62" s="3" t="s">
        <v>83</v>
      </c>
      <c r="G62" s="8">
        <v>202</v>
      </c>
      <c r="H62" s="8">
        <v>76405000</v>
      </c>
    </row>
    <row r="63" spans="1:8" x14ac:dyDescent="0.3">
      <c r="A63" s="3" t="s">
        <v>84</v>
      </c>
      <c r="B63" s="3">
        <v>100</v>
      </c>
      <c r="C63" s="3">
        <v>82822000</v>
      </c>
      <c r="D63" s="4">
        <v>1.6564399999999999</v>
      </c>
      <c r="F63" s="3" t="s">
        <v>84</v>
      </c>
      <c r="G63" s="8">
        <v>100</v>
      </c>
      <c r="H63" s="8">
        <v>82822000</v>
      </c>
    </row>
    <row r="64" spans="1:8" x14ac:dyDescent="0.3">
      <c r="A64" s="1" t="s">
        <v>0</v>
      </c>
      <c r="B64" s="1" t="s">
        <v>14</v>
      </c>
      <c r="C64" s="1" t="s">
        <v>15</v>
      </c>
      <c r="D64" s="2" t="s">
        <v>3</v>
      </c>
      <c r="E64">
        <v>8000</v>
      </c>
      <c r="G64" s="7"/>
      <c r="H64" s="7"/>
    </row>
    <row r="65" spans="1:8" x14ac:dyDescent="0.3">
      <c r="A65" s="3" t="s">
        <v>105</v>
      </c>
      <c r="B65" s="3"/>
      <c r="C65" s="3"/>
      <c r="D65" s="4"/>
      <c r="F65" s="3" t="s">
        <v>65</v>
      </c>
      <c r="G65" s="7">
        <v>491877.29238263948</v>
      </c>
      <c r="H65" s="7">
        <v>4013957746.5688133</v>
      </c>
    </row>
    <row r="66" spans="1:8" x14ac:dyDescent="0.3">
      <c r="A66" s="3" t="s">
        <v>81</v>
      </c>
      <c r="B66" s="3">
        <v>384249</v>
      </c>
      <c r="C66" s="3">
        <v>4679622000</v>
      </c>
      <c r="D66" s="4">
        <v>2.0274180193136893</v>
      </c>
      <c r="F66" s="3" t="s">
        <v>81</v>
      </c>
      <c r="G66" s="8">
        <v>384249</v>
      </c>
      <c r="H66" s="8">
        <v>4679622000</v>
      </c>
    </row>
    <row r="67" spans="1:8" x14ac:dyDescent="0.3">
      <c r="A67" s="3" t="s">
        <v>44</v>
      </c>
      <c r="B67" s="3">
        <v>174442</v>
      </c>
      <c r="C67" s="3">
        <v>3001839000</v>
      </c>
      <c r="D67" s="4">
        <v>1.8626170887103279</v>
      </c>
      <c r="F67" s="3" t="s">
        <v>44</v>
      </c>
      <c r="G67" s="8">
        <v>174442</v>
      </c>
      <c r="H67" s="8">
        <v>3001839000</v>
      </c>
    </row>
    <row r="68" spans="1:8" x14ac:dyDescent="0.3">
      <c r="A68" s="3" t="s">
        <v>82</v>
      </c>
      <c r="B68" s="3">
        <v>162842</v>
      </c>
      <c r="C68" s="3">
        <v>4156314000</v>
      </c>
      <c r="D68" s="4">
        <v>1.8002762514979354</v>
      </c>
      <c r="F68" s="3" t="s">
        <v>82</v>
      </c>
      <c r="G68" s="8">
        <v>162842</v>
      </c>
      <c r="H68" s="8">
        <v>4156314000</v>
      </c>
    </row>
    <row r="69" spans="1:8" x14ac:dyDescent="0.3">
      <c r="A69" s="3" t="s">
        <v>101</v>
      </c>
      <c r="B69" s="3">
        <v>30154</v>
      </c>
      <c r="C69" s="3">
        <v>1188179000</v>
      </c>
      <c r="D69" s="4">
        <v>1.7301558893162861</v>
      </c>
      <c r="F69" s="3" t="s">
        <v>101</v>
      </c>
      <c r="G69" s="8">
        <v>30154</v>
      </c>
      <c r="H69" s="8">
        <v>1188179000</v>
      </c>
    </row>
    <row r="70" spans="1:8" x14ac:dyDescent="0.3">
      <c r="A70" s="3" t="s">
        <v>102</v>
      </c>
      <c r="B70" s="3">
        <v>25449</v>
      </c>
      <c r="C70" s="3">
        <v>1392147000</v>
      </c>
      <c r="D70" s="4">
        <v>1.7048457167203621</v>
      </c>
      <c r="F70" s="3" t="s">
        <v>102</v>
      </c>
      <c r="G70" s="8">
        <v>25449</v>
      </c>
      <c r="H70" s="8">
        <v>1392147000</v>
      </c>
    </row>
    <row r="71" spans="1:8" x14ac:dyDescent="0.3">
      <c r="A71" s="3" t="s">
        <v>103</v>
      </c>
      <c r="B71" s="3">
        <v>8527</v>
      </c>
      <c r="C71" s="3">
        <v>700757000</v>
      </c>
      <c r="D71" s="4">
        <v>1.6662313227440526</v>
      </c>
      <c r="F71" s="3" t="s">
        <v>103</v>
      </c>
      <c r="G71" s="8">
        <v>8527</v>
      </c>
      <c r="H71" s="8">
        <v>700757000</v>
      </c>
    </row>
    <row r="72" spans="1:8" x14ac:dyDescent="0.3">
      <c r="A72" s="3" t="s">
        <v>47</v>
      </c>
      <c r="B72" s="3">
        <v>4895</v>
      </c>
      <c r="C72" s="3">
        <v>635418000</v>
      </c>
      <c r="D72" s="4">
        <v>1.6989585694447407</v>
      </c>
      <c r="F72" s="3" t="s">
        <v>47</v>
      </c>
      <c r="G72" s="8">
        <v>4895</v>
      </c>
      <c r="H72" s="8">
        <v>635418000</v>
      </c>
    </row>
    <row r="73" spans="1:8" x14ac:dyDescent="0.3">
      <c r="A73" s="3" t="s">
        <v>49</v>
      </c>
      <c r="B73" s="3">
        <v>289</v>
      </c>
      <c r="C73" s="3">
        <v>139506000</v>
      </c>
      <c r="D73" s="4">
        <v>2.4224029183156226</v>
      </c>
      <c r="F73" s="3" t="s">
        <v>49</v>
      </c>
      <c r="G73" s="8">
        <v>289</v>
      </c>
      <c r="H73" s="8">
        <v>139506000</v>
      </c>
    </row>
    <row r="74" spans="1:8" x14ac:dyDescent="0.3">
      <c r="A74" s="3" t="s">
        <v>83</v>
      </c>
      <c r="B74" s="3">
        <v>241</v>
      </c>
      <c r="C74" s="3">
        <v>88429000</v>
      </c>
      <c r="D74" s="4">
        <v>1.6200952505563246</v>
      </c>
      <c r="F74" s="3" t="s">
        <v>83</v>
      </c>
      <c r="G74" s="8">
        <v>241</v>
      </c>
      <c r="H74" s="8">
        <v>88429000</v>
      </c>
    </row>
    <row r="75" spans="1:8" x14ac:dyDescent="0.3">
      <c r="A75" s="3" t="s">
        <v>84</v>
      </c>
      <c r="B75" s="3">
        <v>94</v>
      </c>
      <c r="C75" s="3">
        <v>74396000</v>
      </c>
      <c r="D75" s="4">
        <v>1.5828936170212766</v>
      </c>
      <c r="F75" s="3" t="s">
        <v>84</v>
      </c>
      <c r="G75" s="8">
        <v>94</v>
      </c>
      <c r="H75" s="8">
        <v>74396000</v>
      </c>
    </row>
    <row r="76" spans="1:8" x14ac:dyDescent="0.3">
      <c r="A76" s="1" t="s">
        <v>0</v>
      </c>
      <c r="B76" s="1" t="s">
        <v>16</v>
      </c>
      <c r="C76" s="1" t="s">
        <v>17</v>
      </c>
      <c r="D76" s="2" t="s">
        <v>3</v>
      </c>
      <c r="E76">
        <v>9200</v>
      </c>
      <c r="G76" s="7"/>
      <c r="H76" s="7"/>
    </row>
    <row r="77" spans="1:8" x14ac:dyDescent="0.3">
      <c r="A77" s="3" t="s">
        <v>106</v>
      </c>
      <c r="B77" s="3"/>
      <c r="C77" s="3"/>
      <c r="D77" s="4"/>
      <c r="F77" s="3" t="s">
        <v>65</v>
      </c>
      <c r="G77" s="7">
        <v>164940.93445527015</v>
      </c>
      <c r="H77" s="7">
        <v>1345998182.5467122</v>
      </c>
    </row>
    <row r="78" spans="1:8" x14ac:dyDescent="0.3">
      <c r="A78" s="3" t="s">
        <v>81</v>
      </c>
      <c r="B78" s="3">
        <v>128850</v>
      </c>
      <c r="C78" s="3">
        <v>1644778000</v>
      </c>
      <c r="D78" s="4">
        <v>2.3302442411827635</v>
      </c>
      <c r="F78" s="3" t="s">
        <v>81</v>
      </c>
      <c r="G78" s="8">
        <v>128850</v>
      </c>
      <c r="H78" s="8">
        <v>1644778000</v>
      </c>
    </row>
    <row r="79" spans="1:8" x14ac:dyDescent="0.3">
      <c r="A79" s="3" t="s">
        <v>44</v>
      </c>
      <c r="B79" s="3">
        <v>75602</v>
      </c>
      <c r="C79" s="3">
        <v>1300599000</v>
      </c>
      <c r="D79" s="4">
        <v>2.0186628354802716</v>
      </c>
      <c r="F79" s="3" t="s">
        <v>44</v>
      </c>
      <c r="G79" s="8">
        <v>75602</v>
      </c>
      <c r="H79" s="8">
        <v>1300599000</v>
      </c>
    </row>
    <row r="80" spans="1:8" x14ac:dyDescent="0.3">
      <c r="A80" s="3" t="s">
        <v>82</v>
      </c>
      <c r="B80" s="3">
        <v>77640</v>
      </c>
      <c r="C80" s="3">
        <v>1999937000</v>
      </c>
      <c r="D80" s="4">
        <v>1.9283177061890799</v>
      </c>
      <c r="F80" s="3" t="s">
        <v>82</v>
      </c>
      <c r="G80" s="8">
        <v>77640</v>
      </c>
      <c r="H80" s="8">
        <v>1999937000</v>
      </c>
    </row>
    <row r="81" spans="1:8" x14ac:dyDescent="0.3">
      <c r="A81" s="3" t="s">
        <v>101</v>
      </c>
      <c r="B81" s="3">
        <v>16915</v>
      </c>
      <c r="C81" s="3">
        <v>667473000</v>
      </c>
      <c r="D81" s="4">
        <v>1.7815887879595211</v>
      </c>
      <c r="F81" s="3" t="s">
        <v>101</v>
      </c>
      <c r="G81" s="8">
        <v>16915</v>
      </c>
      <c r="H81" s="8">
        <v>667473000</v>
      </c>
    </row>
    <row r="82" spans="1:8" x14ac:dyDescent="0.3">
      <c r="A82" s="3" t="s">
        <v>102</v>
      </c>
      <c r="B82" s="3">
        <v>15387</v>
      </c>
      <c r="C82" s="3">
        <v>846493000</v>
      </c>
      <c r="D82" s="4">
        <v>1.7309054082859581</v>
      </c>
      <c r="F82" s="3" t="s">
        <v>102</v>
      </c>
      <c r="G82" s="8">
        <v>15387</v>
      </c>
      <c r="H82" s="8">
        <v>846493000</v>
      </c>
    </row>
    <row r="83" spans="1:8" x14ac:dyDescent="0.3">
      <c r="A83" s="3" t="s">
        <v>103</v>
      </c>
      <c r="B83" s="3">
        <v>5642</v>
      </c>
      <c r="C83" s="3">
        <v>464314000</v>
      </c>
      <c r="D83" s="4">
        <v>1.6390448419819668</v>
      </c>
      <c r="F83" s="3" t="s">
        <v>103</v>
      </c>
      <c r="G83" s="8">
        <v>5642</v>
      </c>
      <c r="H83" s="8">
        <v>464314000</v>
      </c>
    </row>
    <row r="84" spans="1:8" x14ac:dyDescent="0.3">
      <c r="A84" s="3" t="s">
        <v>47</v>
      </c>
      <c r="B84" s="3">
        <v>3275</v>
      </c>
      <c r="C84" s="3">
        <v>426600000</v>
      </c>
      <c r="D84" s="4">
        <v>1.614432944460656</v>
      </c>
      <c r="F84" s="3" t="s">
        <v>47</v>
      </c>
      <c r="G84" s="8">
        <v>3275</v>
      </c>
      <c r="H84" s="8">
        <v>426600000</v>
      </c>
    </row>
    <row r="85" spans="1:8" x14ac:dyDescent="0.3">
      <c r="A85" s="3" t="s">
        <v>49</v>
      </c>
      <c r="B85" s="3">
        <v>427</v>
      </c>
      <c r="C85" s="3">
        <v>101384000</v>
      </c>
      <c r="D85" s="4">
        <v>1.5993076315176489</v>
      </c>
      <c r="F85" s="3" t="s">
        <v>49</v>
      </c>
      <c r="G85" s="8">
        <v>427</v>
      </c>
      <c r="H85" s="8">
        <v>101384000</v>
      </c>
    </row>
    <row r="86" spans="1:8" x14ac:dyDescent="0.3">
      <c r="A86" s="3" t="s">
        <v>83</v>
      </c>
      <c r="B86" s="3">
        <v>166</v>
      </c>
      <c r="C86" s="3">
        <v>61624000</v>
      </c>
      <c r="D86" s="4">
        <v>1.6044878014769539</v>
      </c>
      <c r="F86" s="3" t="s">
        <v>83</v>
      </c>
      <c r="G86" s="8">
        <v>166</v>
      </c>
      <c r="H86" s="8">
        <v>61624000</v>
      </c>
    </row>
    <row r="87" spans="1:8" x14ac:dyDescent="0.3">
      <c r="A87" s="3" t="s">
        <v>84</v>
      </c>
      <c r="B87" s="3">
        <v>52</v>
      </c>
      <c r="C87" s="3">
        <v>43313000</v>
      </c>
      <c r="D87" s="4">
        <v>1.6658846153846154</v>
      </c>
      <c r="F87" s="3" t="s">
        <v>84</v>
      </c>
      <c r="G87" s="8">
        <v>52</v>
      </c>
      <c r="H87" s="8">
        <v>43313000</v>
      </c>
    </row>
    <row r="88" spans="1:8" x14ac:dyDescent="0.3">
      <c r="A88" s="1" t="s">
        <v>0</v>
      </c>
      <c r="B88" s="1" t="s">
        <v>18</v>
      </c>
      <c r="C88" s="1" t="s">
        <v>19</v>
      </c>
      <c r="D88" s="2" t="s">
        <v>3</v>
      </c>
      <c r="E88">
        <v>10400</v>
      </c>
      <c r="G88" s="7"/>
      <c r="H88" s="7"/>
    </row>
    <row r="89" spans="1:8" x14ac:dyDescent="0.3">
      <c r="A89" s="3" t="s">
        <v>107</v>
      </c>
      <c r="B89" s="3"/>
      <c r="C89" s="3"/>
      <c r="D89" s="4"/>
      <c r="F89" s="3" t="s">
        <v>65</v>
      </c>
      <c r="G89" s="7">
        <v>64589.248492741892</v>
      </c>
      <c r="H89" s="7">
        <v>527079656.5473851</v>
      </c>
    </row>
    <row r="90" spans="1:8" x14ac:dyDescent="0.3">
      <c r="A90" s="3" t="s">
        <v>81</v>
      </c>
      <c r="B90" s="3"/>
      <c r="C90" s="3"/>
      <c r="D90" s="4"/>
      <c r="F90" s="3" t="s">
        <v>81</v>
      </c>
      <c r="G90" s="7">
        <v>50456.393349382291</v>
      </c>
      <c r="H90" s="7">
        <v>644078895.92867923</v>
      </c>
    </row>
    <row r="91" spans="1:8" x14ac:dyDescent="0.3">
      <c r="A91" s="3" t="s">
        <v>44</v>
      </c>
      <c r="B91" s="3">
        <v>29605</v>
      </c>
      <c r="C91" s="3">
        <v>508141000</v>
      </c>
      <c r="D91" s="4">
        <v>2.1227955307575499</v>
      </c>
      <c r="F91" s="3" t="s">
        <v>44</v>
      </c>
      <c r="G91" s="8">
        <v>29605</v>
      </c>
      <c r="H91" s="8">
        <v>508141000</v>
      </c>
    </row>
    <row r="92" spans="1:8" x14ac:dyDescent="0.3">
      <c r="A92" s="3" t="s">
        <v>82</v>
      </c>
      <c r="B92" s="3">
        <v>31087</v>
      </c>
      <c r="C92" s="3">
        <v>804515000</v>
      </c>
      <c r="D92" s="4">
        <v>2.0229120457885923</v>
      </c>
      <c r="F92" s="3" t="s">
        <v>82</v>
      </c>
      <c r="G92" s="8">
        <v>31087</v>
      </c>
      <c r="H92" s="8">
        <v>804515000</v>
      </c>
    </row>
    <row r="93" spans="1:8" x14ac:dyDescent="0.3">
      <c r="A93" s="3" t="s">
        <v>101</v>
      </c>
      <c r="B93" s="3">
        <v>7513</v>
      </c>
      <c r="C93" s="3">
        <v>296968000</v>
      </c>
      <c r="D93" s="4">
        <v>1.8235743541384033</v>
      </c>
      <c r="F93" s="3" t="s">
        <v>101</v>
      </c>
      <c r="G93" s="8">
        <v>7513</v>
      </c>
      <c r="H93" s="8">
        <v>296968000</v>
      </c>
    </row>
    <row r="94" spans="1:8" x14ac:dyDescent="0.3">
      <c r="A94" s="3" t="s">
        <v>102</v>
      </c>
      <c r="B94" s="3">
        <v>7170</v>
      </c>
      <c r="C94" s="3">
        <v>395044000</v>
      </c>
      <c r="D94" s="4">
        <v>1.7591870506821765</v>
      </c>
      <c r="F94" s="3" t="s">
        <v>102</v>
      </c>
      <c r="G94" s="8">
        <v>7170</v>
      </c>
      <c r="H94" s="8">
        <v>395044000</v>
      </c>
    </row>
    <row r="95" spans="1:8" x14ac:dyDescent="0.3">
      <c r="A95" s="3" t="s">
        <v>103</v>
      </c>
      <c r="B95" s="3">
        <v>2735</v>
      </c>
      <c r="C95" s="3">
        <v>225419000</v>
      </c>
      <c r="D95" s="4">
        <v>1.6512571606292059</v>
      </c>
      <c r="F95" s="3" t="s">
        <v>103</v>
      </c>
      <c r="G95" s="8">
        <v>2735</v>
      </c>
      <c r="H95" s="8">
        <v>225419000</v>
      </c>
    </row>
    <row r="96" spans="1:8" x14ac:dyDescent="0.3">
      <c r="A96" s="3" t="s">
        <v>47</v>
      </c>
      <c r="B96" s="3">
        <v>1698</v>
      </c>
      <c r="C96" s="3">
        <v>222134000</v>
      </c>
      <c r="D96" s="4">
        <v>1.6083237139895181</v>
      </c>
      <c r="F96" s="3" t="s">
        <v>47</v>
      </c>
      <c r="G96" s="8">
        <v>1698</v>
      </c>
      <c r="H96" s="8">
        <v>222134000</v>
      </c>
    </row>
    <row r="97" spans="1:8" x14ac:dyDescent="0.3">
      <c r="A97" s="3" t="s">
        <v>49</v>
      </c>
      <c r="B97" s="3">
        <v>195</v>
      </c>
      <c r="C97" s="3">
        <v>46964000</v>
      </c>
      <c r="D97" s="4">
        <v>1.6318664586251208</v>
      </c>
      <c r="F97" s="3" t="s">
        <v>49</v>
      </c>
      <c r="G97" s="8">
        <v>195</v>
      </c>
      <c r="H97" s="8">
        <v>46964000</v>
      </c>
    </row>
    <row r="98" spans="1:8" x14ac:dyDescent="0.3">
      <c r="A98" s="3" t="s">
        <v>83</v>
      </c>
      <c r="B98" s="3">
        <v>82</v>
      </c>
      <c r="C98" s="3">
        <v>30584000</v>
      </c>
      <c r="D98" s="4">
        <v>1.5800063301724752</v>
      </c>
      <c r="F98" s="3" t="s">
        <v>83</v>
      </c>
      <c r="G98" s="8">
        <v>82</v>
      </c>
      <c r="H98" s="8">
        <v>30584000</v>
      </c>
    </row>
    <row r="99" spans="1:8" x14ac:dyDescent="0.3">
      <c r="A99" s="3" t="s">
        <v>84</v>
      </c>
      <c r="B99" s="3">
        <v>31</v>
      </c>
      <c r="C99" s="3">
        <v>22980000</v>
      </c>
      <c r="D99" s="4">
        <v>1.4825806451612904</v>
      </c>
      <c r="F99" s="3" t="s">
        <v>84</v>
      </c>
      <c r="G99" s="8">
        <v>31</v>
      </c>
      <c r="H99" s="8">
        <v>22980000</v>
      </c>
    </row>
    <row r="100" spans="1:8" x14ac:dyDescent="0.3">
      <c r="A100" s="1" t="s">
        <v>0</v>
      </c>
      <c r="B100" s="1" t="s">
        <v>20</v>
      </c>
      <c r="C100" s="1" t="s">
        <v>21</v>
      </c>
      <c r="D100" s="2" t="s">
        <v>3</v>
      </c>
      <c r="E100">
        <v>11600</v>
      </c>
      <c r="G100" s="7"/>
      <c r="H100" s="7"/>
    </row>
    <row r="101" spans="1:8" x14ac:dyDescent="0.3">
      <c r="A101" s="3" t="s">
        <v>65</v>
      </c>
      <c r="B101" s="3"/>
      <c r="C101" s="3"/>
      <c r="D101" s="4"/>
      <c r="F101" s="3" t="s">
        <v>65</v>
      </c>
      <c r="G101" s="7">
        <v>26394.214769977756</v>
      </c>
      <c r="H101" s="7">
        <v>215389619.48691997</v>
      </c>
    </row>
    <row r="102" spans="1:8" x14ac:dyDescent="0.3">
      <c r="A102" s="3" t="s">
        <v>108</v>
      </c>
      <c r="B102" s="3"/>
      <c r="C102" s="3"/>
      <c r="D102" s="4"/>
      <c r="F102" s="3" t="s">
        <v>81</v>
      </c>
      <c r="G102" s="7">
        <v>20618.863257585777</v>
      </c>
      <c r="H102" s="7">
        <v>263201029.65530014</v>
      </c>
    </row>
    <row r="103" spans="1:8" x14ac:dyDescent="0.3">
      <c r="A103" s="3" t="s">
        <v>44</v>
      </c>
      <c r="B103" s="3">
        <v>12098</v>
      </c>
      <c r="C103" s="3">
        <v>207774000</v>
      </c>
      <c r="D103" s="4">
        <v>2.1893443260391203</v>
      </c>
      <c r="F103" s="3" t="s">
        <v>44</v>
      </c>
      <c r="G103" s="8">
        <v>12098</v>
      </c>
      <c r="H103" s="8">
        <v>207774000</v>
      </c>
    </row>
    <row r="104" spans="1:8" x14ac:dyDescent="0.3">
      <c r="A104" s="3" t="s">
        <v>82</v>
      </c>
      <c r="B104" s="3">
        <v>11975</v>
      </c>
      <c r="C104" s="3">
        <v>311381000</v>
      </c>
      <c r="D104" s="4">
        <v>2.1086870018963766</v>
      </c>
      <c r="F104" s="3" t="s">
        <v>82</v>
      </c>
      <c r="G104" s="8">
        <v>11975</v>
      </c>
      <c r="H104" s="8">
        <v>311381000</v>
      </c>
    </row>
    <row r="105" spans="1:8" x14ac:dyDescent="0.3">
      <c r="A105" s="3" t="s">
        <v>101</v>
      </c>
      <c r="B105" s="3">
        <v>3036</v>
      </c>
      <c r="C105" s="3">
        <v>119754000</v>
      </c>
      <c r="D105" s="4">
        <v>1.8676400519939611</v>
      </c>
      <c r="F105" s="3" t="s">
        <v>101</v>
      </c>
      <c r="G105" s="8">
        <v>3036</v>
      </c>
      <c r="H105" s="8">
        <v>119754000</v>
      </c>
    </row>
    <row r="106" spans="1:8" x14ac:dyDescent="0.3">
      <c r="A106" s="3" t="s">
        <v>102</v>
      </c>
      <c r="B106" s="3">
        <v>3171</v>
      </c>
      <c r="C106" s="3">
        <v>174751000</v>
      </c>
      <c r="D106" s="4">
        <v>1.7813005560579653</v>
      </c>
      <c r="F106" s="3" t="s">
        <v>102</v>
      </c>
      <c r="G106" s="8">
        <v>3171</v>
      </c>
      <c r="H106" s="8">
        <v>174751000</v>
      </c>
    </row>
    <row r="107" spans="1:8" x14ac:dyDescent="0.3">
      <c r="A107" s="3" t="s">
        <v>103</v>
      </c>
      <c r="B107" s="3">
        <v>1224</v>
      </c>
      <c r="C107" s="3">
        <v>101142000</v>
      </c>
      <c r="D107" s="4">
        <v>1.6723171394668781</v>
      </c>
      <c r="F107" s="3" t="s">
        <v>103</v>
      </c>
      <c r="G107" s="8">
        <v>1224</v>
      </c>
      <c r="H107" s="8">
        <v>101142000</v>
      </c>
    </row>
    <row r="108" spans="1:8" x14ac:dyDescent="0.3">
      <c r="A108" s="3" t="s">
        <v>47</v>
      </c>
      <c r="B108" s="3">
        <v>764</v>
      </c>
      <c r="C108" s="3">
        <v>100362000</v>
      </c>
      <c r="D108" s="4">
        <v>1.6239881388205266</v>
      </c>
      <c r="F108" s="3" t="s">
        <v>47</v>
      </c>
      <c r="G108" s="8">
        <v>764</v>
      </c>
      <c r="H108" s="8">
        <v>100362000</v>
      </c>
    </row>
    <row r="109" spans="1:8" x14ac:dyDescent="0.3">
      <c r="A109" s="3" t="s">
        <v>49</v>
      </c>
      <c r="B109" s="3">
        <v>108</v>
      </c>
      <c r="C109" s="3">
        <v>25716000</v>
      </c>
      <c r="D109" s="4">
        <v>1.5265501785151707</v>
      </c>
      <c r="F109" s="3" t="s">
        <v>49</v>
      </c>
      <c r="G109" s="8">
        <v>108</v>
      </c>
      <c r="H109" s="8">
        <v>25716000</v>
      </c>
    </row>
    <row r="110" spans="1:8" x14ac:dyDescent="0.3">
      <c r="A110" s="3" t="s">
        <v>83</v>
      </c>
      <c r="B110" s="3">
        <v>50</v>
      </c>
      <c r="C110" s="3">
        <v>18493000</v>
      </c>
      <c r="D110" s="4">
        <v>1.4348946989123352</v>
      </c>
      <c r="F110" s="3" t="s">
        <v>83</v>
      </c>
      <c r="G110" s="8">
        <v>50</v>
      </c>
      <c r="H110" s="8">
        <v>18493000</v>
      </c>
    </row>
    <row r="111" spans="1:8" x14ac:dyDescent="0.3">
      <c r="A111" s="3" t="s">
        <v>84</v>
      </c>
      <c r="B111" s="3">
        <v>8</v>
      </c>
      <c r="C111" s="3">
        <v>6475000</v>
      </c>
      <c r="D111" s="4">
        <v>1.6187499999999999</v>
      </c>
      <c r="F111" s="3" t="s">
        <v>84</v>
      </c>
      <c r="G111" s="8">
        <v>8</v>
      </c>
      <c r="H111" s="8">
        <v>6475000</v>
      </c>
    </row>
    <row r="112" spans="1:8" x14ac:dyDescent="0.3">
      <c r="A112" s="1" t="s">
        <v>0</v>
      </c>
      <c r="B112" s="1" t="s">
        <v>22</v>
      </c>
      <c r="C112" s="1" t="s">
        <v>23</v>
      </c>
      <c r="D112" s="2" t="s">
        <v>3</v>
      </c>
      <c r="E112">
        <v>12800</v>
      </c>
      <c r="G112" s="7"/>
      <c r="H112" s="7"/>
    </row>
    <row r="113" spans="1:8" x14ac:dyDescent="0.3">
      <c r="A113" s="3" t="s">
        <v>65</v>
      </c>
      <c r="B113" s="3"/>
      <c r="C113" s="3"/>
      <c r="D113" s="4"/>
      <c r="F113" s="3" t="s">
        <v>65</v>
      </c>
      <c r="G113" s="7">
        <v>8399.5475999681221</v>
      </c>
      <c r="H113" s="7">
        <v>68544390.397143468</v>
      </c>
    </row>
    <row r="114" spans="1:8" x14ac:dyDescent="0.3">
      <c r="A114" s="3" t="s">
        <v>109</v>
      </c>
      <c r="B114" s="3"/>
      <c r="C114" s="3"/>
      <c r="D114" s="4"/>
      <c r="F114" s="3" t="s">
        <v>81</v>
      </c>
      <c r="G114" s="7">
        <v>6561.6319674082688</v>
      </c>
      <c r="H114" s="7">
        <v>83759626.729451612</v>
      </c>
    </row>
    <row r="115" spans="1:8" x14ac:dyDescent="0.3">
      <c r="A115" s="3" t="s">
        <v>44</v>
      </c>
      <c r="B115" s="3">
        <v>3850</v>
      </c>
      <c r="C115" s="3">
        <v>68023000</v>
      </c>
      <c r="D115" s="4">
        <v>2.3543009114031941</v>
      </c>
      <c r="F115" s="3" t="s">
        <v>44</v>
      </c>
      <c r="G115" s="8">
        <v>3850</v>
      </c>
      <c r="H115" s="8">
        <v>68023000</v>
      </c>
    </row>
    <row r="116" spans="1:8" x14ac:dyDescent="0.3">
      <c r="A116" s="3" t="s">
        <v>82</v>
      </c>
      <c r="B116" s="3">
        <v>4893</v>
      </c>
      <c r="C116" s="3">
        <v>126629000</v>
      </c>
      <c r="D116" s="4">
        <v>2.1659875944380751</v>
      </c>
      <c r="F116" s="3" t="s">
        <v>82</v>
      </c>
      <c r="G116" s="8">
        <v>4893</v>
      </c>
      <c r="H116" s="8">
        <v>126629000</v>
      </c>
    </row>
    <row r="117" spans="1:8" x14ac:dyDescent="0.3">
      <c r="A117" s="3" t="s">
        <v>101</v>
      </c>
      <c r="B117" s="3">
        <v>1322</v>
      </c>
      <c r="C117" s="3">
        <v>52387000</v>
      </c>
      <c r="D117" s="4">
        <v>1.9145624914328012</v>
      </c>
      <c r="F117" s="3" t="s">
        <v>101</v>
      </c>
      <c r="G117" s="8">
        <v>1322</v>
      </c>
      <c r="H117" s="8">
        <v>52387000</v>
      </c>
    </row>
    <row r="118" spans="1:8" x14ac:dyDescent="0.3">
      <c r="A118" s="3" t="s">
        <v>102</v>
      </c>
      <c r="B118" s="3">
        <v>1349</v>
      </c>
      <c r="C118" s="3">
        <v>74234000</v>
      </c>
      <c r="D118" s="4">
        <v>1.8414191448824646</v>
      </c>
      <c r="F118" s="3" t="s">
        <v>102</v>
      </c>
      <c r="G118" s="8">
        <v>1349</v>
      </c>
      <c r="H118" s="8">
        <v>74234000</v>
      </c>
    </row>
    <row r="119" spans="1:8" x14ac:dyDescent="0.3">
      <c r="A119" s="3" t="s">
        <v>103</v>
      </c>
      <c r="B119" s="3">
        <v>482</v>
      </c>
      <c r="C119" s="3">
        <v>39521000</v>
      </c>
      <c r="D119" s="4">
        <v>1.7572581206347813</v>
      </c>
      <c r="F119" s="3" t="s">
        <v>103</v>
      </c>
      <c r="G119" s="8">
        <v>482</v>
      </c>
      <c r="H119" s="8">
        <v>39521000</v>
      </c>
    </row>
    <row r="120" spans="1:8" x14ac:dyDescent="0.3">
      <c r="A120" s="3" t="s">
        <v>47</v>
      </c>
      <c r="B120" s="3">
        <v>367</v>
      </c>
      <c r="C120" s="3">
        <v>48178000</v>
      </c>
      <c r="D120" s="4">
        <v>1.6657144858201405</v>
      </c>
      <c r="F120" s="3" t="s">
        <v>47</v>
      </c>
      <c r="G120" s="8">
        <v>367</v>
      </c>
      <c r="H120" s="8">
        <v>48178000</v>
      </c>
    </row>
    <row r="121" spans="1:8" x14ac:dyDescent="0.3">
      <c r="A121" s="3" t="s">
        <v>49</v>
      </c>
      <c r="B121" s="3">
        <v>52</v>
      </c>
      <c r="C121" s="3">
        <v>12498000</v>
      </c>
      <c r="D121" s="4">
        <v>1.5776797367028199</v>
      </c>
      <c r="F121" s="3" t="s">
        <v>49</v>
      </c>
      <c r="G121" s="8">
        <v>52</v>
      </c>
      <c r="H121" s="8">
        <v>12498000</v>
      </c>
    </row>
    <row r="122" spans="1:8" x14ac:dyDescent="0.3">
      <c r="A122" s="3" t="s">
        <v>83</v>
      </c>
      <c r="B122" s="3">
        <v>27</v>
      </c>
      <c r="C122" s="3">
        <v>9860000</v>
      </c>
      <c r="D122" s="4">
        <v>1.4242382396777249</v>
      </c>
      <c r="F122" s="3" t="s">
        <v>83</v>
      </c>
      <c r="G122" s="8">
        <v>27</v>
      </c>
      <c r="H122" s="8">
        <v>9860000</v>
      </c>
    </row>
    <row r="123" spans="1:8" x14ac:dyDescent="0.3">
      <c r="A123" s="3" t="s">
        <v>84</v>
      </c>
      <c r="B123" s="3">
        <v>8</v>
      </c>
      <c r="C123" s="3">
        <v>5095000</v>
      </c>
      <c r="D123" s="4">
        <v>1.2737499999999999</v>
      </c>
      <c r="F123" s="3" t="s">
        <v>84</v>
      </c>
      <c r="G123" s="8">
        <v>8</v>
      </c>
      <c r="H123" s="8">
        <v>5095000</v>
      </c>
    </row>
    <row r="124" spans="1:8" x14ac:dyDescent="0.3">
      <c r="A124" s="1" t="s">
        <v>0</v>
      </c>
      <c r="B124" s="1" t="s">
        <v>24</v>
      </c>
      <c r="C124" s="1" t="s">
        <v>25</v>
      </c>
      <c r="D124" s="2" t="s">
        <v>3</v>
      </c>
      <c r="E124">
        <v>14000</v>
      </c>
      <c r="G124" s="7"/>
      <c r="H124" s="7"/>
    </row>
    <row r="125" spans="1:8" x14ac:dyDescent="0.3">
      <c r="A125" s="3" t="s">
        <v>65</v>
      </c>
      <c r="B125" s="3"/>
      <c r="C125" s="3"/>
      <c r="D125" s="4"/>
      <c r="F125" s="3" t="s">
        <v>65</v>
      </c>
      <c r="G125" s="7">
        <v>2347.5099266404413</v>
      </c>
      <c r="H125" s="7">
        <v>19156821.83566919</v>
      </c>
    </row>
    <row r="126" spans="1:8" x14ac:dyDescent="0.3">
      <c r="A126" s="3" t="s">
        <v>110</v>
      </c>
      <c r="B126" s="3"/>
      <c r="C126" s="3"/>
      <c r="D126" s="4"/>
      <c r="F126" s="3" t="s">
        <v>81</v>
      </c>
      <c r="G126" s="7">
        <v>1833.848310891246</v>
      </c>
      <c r="H126" s="7">
        <v>23409183.989841539</v>
      </c>
    </row>
    <row r="127" spans="1:8" x14ac:dyDescent="0.3">
      <c r="A127" s="3" t="s">
        <v>44</v>
      </c>
      <c r="B127" s="3">
        <v>1076</v>
      </c>
      <c r="C127" s="3">
        <v>19483000</v>
      </c>
      <c r="D127" s="4">
        <v>2.5057040340747916</v>
      </c>
      <c r="F127" s="3" t="s">
        <v>44</v>
      </c>
      <c r="G127" s="8">
        <v>1076</v>
      </c>
      <c r="H127" s="8">
        <v>19483000</v>
      </c>
    </row>
    <row r="128" spans="1:8" x14ac:dyDescent="0.3">
      <c r="A128" s="3" t="s">
        <v>82</v>
      </c>
      <c r="B128" s="3">
        <v>2018</v>
      </c>
      <c r="C128" s="3">
        <v>51920000</v>
      </c>
      <c r="D128" s="4">
        <v>2.1759394391529865</v>
      </c>
      <c r="F128" s="3" t="s">
        <v>82</v>
      </c>
      <c r="G128" s="8">
        <v>2018</v>
      </c>
      <c r="H128" s="8">
        <v>51920000</v>
      </c>
    </row>
    <row r="129" spans="1:8" x14ac:dyDescent="0.3">
      <c r="A129" s="3" t="s">
        <v>101</v>
      </c>
      <c r="B129" s="3">
        <v>534</v>
      </c>
      <c r="C129" s="3">
        <v>21033000</v>
      </c>
      <c r="D129" s="4">
        <v>1.9186778793924006</v>
      </c>
      <c r="F129" s="3" t="s">
        <v>101</v>
      </c>
      <c r="G129" s="8">
        <v>534</v>
      </c>
      <c r="H129" s="8">
        <v>21033000</v>
      </c>
    </row>
    <row r="130" spans="1:8" x14ac:dyDescent="0.3">
      <c r="A130" s="3" t="s">
        <v>102</v>
      </c>
      <c r="B130" s="3">
        <v>554</v>
      </c>
      <c r="C130" s="3">
        <v>30545000</v>
      </c>
      <c r="D130" s="4">
        <v>1.8263868864444623</v>
      </c>
      <c r="F130" s="3" t="s">
        <v>102</v>
      </c>
      <c r="G130" s="8">
        <v>554</v>
      </c>
      <c r="H130" s="8">
        <v>30545000</v>
      </c>
    </row>
    <row r="131" spans="1:8" x14ac:dyDescent="0.3">
      <c r="A131" s="3" t="s">
        <v>103</v>
      </c>
      <c r="B131" s="3">
        <v>246</v>
      </c>
      <c r="C131" s="3">
        <v>20202000</v>
      </c>
      <c r="D131" s="4">
        <v>1.6689136787783203</v>
      </c>
      <c r="F131" s="3" t="s">
        <v>103</v>
      </c>
      <c r="G131" s="8">
        <v>246</v>
      </c>
      <c r="H131" s="8">
        <v>20202000</v>
      </c>
    </row>
    <row r="132" spans="1:8" x14ac:dyDescent="0.3">
      <c r="A132" s="3" t="s">
        <v>47</v>
      </c>
      <c r="B132" s="3">
        <v>148</v>
      </c>
      <c r="C132" s="3">
        <v>18980000</v>
      </c>
      <c r="D132" s="4">
        <v>1.6249711927203001</v>
      </c>
      <c r="F132" s="3" t="s">
        <v>47</v>
      </c>
      <c r="G132" s="8">
        <v>148</v>
      </c>
      <c r="H132" s="8">
        <v>18980000</v>
      </c>
    </row>
    <row r="133" spans="1:8" x14ac:dyDescent="0.3">
      <c r="A133" s="3" t="s">
        <v>49</v>
      </c>
      <c r="B133" s="3">
        <v>25</v>
      </c>
      <c r="C133" s="3">
        <v>5813000</v>
      </c>
      <c r="D133" s="4">
        <v>1.4627473754517402</v>
      </c>
      <c r="F133" s="3" t="s">
        <v>49</v>
      </c>
      <c r="G133" s="8">
        <v>25</v>
      </c>
      <c r="H133" s="8">
        <v>5813000</v>
      </c>
    </row>
    <row r="134" spans="1:8" x14ac:dyDescent="0.3">
      <c r="A134" s="3" t="s">
        <v>83</v>
      </c>
      <c r="B134" s="3">
        <v>12</v>
      </c>
      <c r="C134" s="3">
        <v>4493000</v>
      </c>
      <c r="D134" s="4">
        <v>1.3325746284647655</v>
      </c>
      <c r="F134" s="3" t="s">
        <v>83</v>
      </c>
      <c r="G134" s="8">
        <v>12</v>
      </c>
      <c r="H134" s="8">
        <v>4493000</v>
      </c>
    </row>
    <row r="135" spans="1:8" x14ac:dyDescent="0.3">
      <c r="A135" s="3" t="s">
        <v>84</v>
      </c>
      <c r="B135" s="3">
        <v>2</v>
      </c>
      <c r="C135" s="3">
        <v>1104000</v>
      </c>
      <c r="D135" s="4">
        <v>1.1040000000000001</v>
      </c>
      <c r="F135" s="3" t="s">
        <v>84</v>
      </c>
      <c r="G135" s="8">
        <v>2</v>
      </c>
      <c r="H135" s="8">
        <v>1104000</v>
      </c>
    </row>
    <row r="136" spans="1:8" x14ac:dyDescent="0.3">
      <c r="A136" s="1" t="s">
        <v>0</v>
      </c>
      <c r="B136" s="1" t="s">
        <v>26</v>
      </c>
      <c r="C136" s="1" t="s">
        <v>27</v>
      </c>
      <c r="D136" s="2" t="s">
        <v>3</v>
      </c>
      <c r="E136">
        <v>6510</v>
      </c>
      <c r="G136" s="7"/>
      <c r="H136" s="7"/>
    </row>
    <row r="137" spans="1:8" x14ac:dyDescent="0.3">
      <c r="A137" s="3" t="s">
        <v>65</v>
      </c>
      <c r="B137" s="3"/>
      <c r="C137" s="3"/>
      <c r="D137" s="4"/>
      <c r="F137" s="3" t="s">
        <v>65</v>
      </c>
      <c r="G137" s="7">
        <v>1027.181003579539</v>
      </c>
      <c r="H137" s="7">
        <v>8382296.1748740813</v>
      </c>
    </row>
    <row r="138" spans="1:8" x14ac:dyDescent="0.3">
      <c r="A138" s="3" t="s">
        <v>81</v>
      </c>
      <c r="B138" s="3"/>
      <c r="C138" s="3"/>
      <c r="D138" s="4"/>
      <c r="F138" s="3" t="s">
        <v>81</v>
      </c>
      <c r="G138" s="7">
        <v>802.42222919572362</v>
      </c>
      <c r="H138" s="7">
        <v>10242968.01934097</v>
      </c>
    </row>
    <row r="139" spans="1:8" x14ac:dyDescent="0.3">
      <c r="A139" s="3" t="s">
        <v>111</v>
      </c>
      <c r="B139" s="3"/>
      <c r="C139" s="3"/>
      <c r="D139" s="4"/>
      <c r="F139" s="3" t="s">
        <v>44</v>
      </c>
      <c r="G139" s="7">
        <v>470.81665014866206</v>
      </c>
      <c r="H139" s="7">
        <v>8525019.3260654118</v>
      </c>
    </row>
    <row r="140" spans="1:8" x14ac:dyDescent="0.3">
      <c r="A140" s="3" t="s">
        <v>82</v>
      </c>
      <c r="B140" s="3">
        <v>883</v>
      </c>
      <c r="C140" s="3">
        <v>22586000</v>
      </c>
      <c r="D140" s="4">
        <v>2.137084885934494</v>
      </c>
      <c r="F140" s="3" t="s">
        <v>82</v>
      </c>
      <c r="G140" s="8">
        <v>883</v>
      </c>
      <c r="H140" s="8">
        <v>22586000</v>
      </c>
    </row>
    <row r="141" spans="1:8" x14ac:dyDescent="0.3">
      <c r="A141" s="3" t="s">
        <v>101</v>
      </c>
      <c r="B141" s="3">
        <v>222</v>
      </c>
      <c r="C141" s="3">
        <v>8765000</v>
      </c>
      <c r="D141" s="4">
        <v>1.9560512976921847</v>
      </c>
      <c r="F141" s="3" t="s">
        <v>101</v>
      </c>
      <c r="G141" s="8">
        <v>222</v>
      </c>
      <c r="H141" s="8">
        <v>8765000</v>
      </c>
    </row>
    <row r="142" spans="1:8" x14ac:dyDescent="0.3">
      <c r="A142" s="3" t="s">
        <v>102</v>
      </c>
      <c r="B142" s="3">
        <v>207</v>
      </c>
      <c r="C142" s="3">
        <v>11492000</v>
      </c>
      <c r="D142" s="4">
        <v>1.9101431565932208</v>
      </c>
      <c r="F142" s="3" t="s">
        <v>102</v>
      </c>
      <c r="G142" s="8">
        <v>207</v>
      </c>
      <c r="H142" s="8">
        <v>11492000</v>
      </c>
    </row>
    <row r="143" spans="1:8" x14ac:dyDescent="0.3">
      <c r="A143" s="3" t="s">
        <v>103</v>
      </c>
      <c r="B143" s="3">
        <v>92</v>
      </c>
      <c r="C143" s="3">
        <v>7642000</v>
      </c>
      <c r="D143" s="4">
        <v>1.7874110264638325</v>
      </c>
      <c r="F143" s="3" t="s">
        <v>103</v>
      </c>
      <c r="G143" s="8">
        <v>92</v>
      </c>
      <c r="H143" s="8">
        <v>7642000</v>
      </c>
    </row>
    <row r="144" spans="1:8" x14ac:dyDescent="0.3">
      <c r="A144" s="3" t="s">
        <v>47</v>
      </c>
      <c r="B144" s="3">
        <v>48</v>
      </c>
      <c r="C144" s="3">
        <v>6399000</v>
      </c>
      <c r="D144" s="4">
        <v>1.8121376268170284</v>
      </c>
      <c r="F144" s="3" t="s">
        <v>47</v>
      </c>
      <c r="G144" s="8">
        <v>48</v>
      </c>
      <c r="H144" s="8">
        <v>6399000</v>
      </c>
    </row>
    <row r="145" spans="1:8" x14ac:dyDescent="0.3">
      <c r="A145" s="3" t="s">
        <v>49</v>
      </c>
      <c r="B145" s="3">
        <v>14</v>
      </c>
      <c r="C145" s="3">
        <v>3224000</v>
      </c>
      <c r="D145" s="4">
        <v>1.4537368369676753</v>
      </c>
      <c r="F145" s="3" t="s">
        <v>49</v>
      </c>
      <c r="G145" s="8">
        <v>14</v>
      </c>
      <c r="H145" s="8">
        <v>3224000</v>
      </c>
    </row>
    <row r="146" spans="1:8" x14ac:dyDescent="0.3">
      <c r="A146" s="3" t="s">
        <v>83</v>
      </c>
      <c r="B146" s="3">
        <v>6</v>
      </c>
      <c r="C146" s="3">
        <v>2304000</v>
      </c>
      <c r="D146" s="4">
        <v>1.3723352078740234</v>
      </c>
      <c r="F146" s="3" t="s">
        <v>83</v>
      </c>
      <c r="G146" s="8">
        <v>6</v>
      </c>
      <c r="H146" s="8">
        <v>2304000</v>
      </c>
    </row>
    <row r="147" spans="1:8" x14ac:dyDescent="0.3">
      <c r="A147" s="3" t="s">
        <v>84</v>
      </c>
      <c r="B147" s="3">
        <v>1</v>
      </c>
      <c r="C147" s="3">
        <v>578000</v>
      </c>
      <c r="D147" s="4">
        <v>1.1559999999999999</v>
      </c>
      <c r="F147" s="3" t="s">
        <v>84</v>
      </c>
      <c r="G147" s="8">
        <v>1</v>
      </c>
      <c r="H147" s="8">
        <v>578000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workbookViewId="0">
      <selection activeCell="I5" sqref="I5"/>
    </sheetView>
  </sheetViews>
  <sheetFormatPr baseColWidth="10" defaultRowHeight="15.6" x14ac:dyDescent="0.3"/>
  <cols>
    <col min="12" max="12" width="14.296875" customWidth="1"/>
  </cols>
  <sheetData>
    <row r="1" spans="1:14" x14ac:dyDescent="0.3">
      <c r="A1" s="16" t="s">
        <v>158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3" t="s">
        <v>112</v>
      </c>
      <c r="B3" s="3"/>
      <c r="C3" s="3"/>
      <c r="D3" s="4"/>
    </row>
    <row r="4" spans="1:14" x14ac:dyDescent="0.3">
      <c r="A4" s="1" t="s">
        <v>0</v>
      </c>
      <c r="B4" s="1" t="s">
        <v>1</v>
      </c>
      <c r="C4" s="1" t="s">
        <v>2</v>
      </c>
      <c r="D4" s="2" t="s">
        <v>3</v>
      </c>
      <c r="E4">
        <v>3210</v>
      </c>
      <c r="J4" s="3" t="s">
        <v>44</v>
      </c>
      <c r="K4" s="7">
        <f>G5+G15+G25+G35+G45+G55+G65+G75+G85+G95+G105+G115</f>
        <v>1079957.3219056099</v>
      </c>
      <c r="L4" s="7">
        <f>H5+H15+H25+H35+H45+H55+H65+H75+H85+H95+H105+H115</f>
        <v>18557506082.368656</v>
      </c>
      <c r="M4">
        <f>1-SUM(K4:$K$12)/$K$14</f>
        <v>0.87902612960958848</v>
      </c>
      <c r="N4">
        <f>SUM(L4:$L$12)/(J4*SUM(K4:$K$12))</f>
        <v>1.855604563218747</v>
      </c>
    </row>
    <row r="5" spans="1:14" x14ac:dyDescent="0.3">
      <c r="A5" s="3" t="s">
        <v>44</v>
      </c>
      <c r="B5" s="3">
        <v>67156</v>
      </c>
      <c r="C5" s="3">
        <v>1145741000</v>
      </c>
      <c r="D5" s="4">
        <v>1.6556455998327064</v>
      </c>
      <c r="F5" s="3" t="s">
        <v>44</v>
      </c>
      <c r="G5" s="3">
        <v>67156</v>
      </c>
      <c r="H5" s="3">
        <v>1145741000</v>
      </c>
      <c r="I5">
        <f>H5/G5</f>
        <v>17060.888081481924</v>
      </c>
      <c r="J5" s="3" t="s">
        <v>82</v>
      </c>
      <c r="K5" s="7">
        <f t="shared" ref="K5:L12" si="0">G6+G16+G26+G36+G46+G56+G66+G76+G86+G96+G106+G116</f>
        <v>946245</v>
      </c>
      <c r="L5" s="7">
        <f t="shared" si="0"/>
        <v>24505290000</v>
      </c>
      <c r="M5">
        <f>1-SUM(K5:$K$12)/$K$14</f>
        <v>0.93297630161064982</v>
      </c>
      <c r="N5">
        <f>SUM(L5:$L$12)/(J5*SUM(K5:$K$12))</f>
        <v>1.8211196281844975</v>
      </c>
    </row>
    <row r="6" spans="1:14" x14ac:dyDescent="0.3">
      <c r="A6" s="3" t="s">
        <v>82</v>
      </c>
      <c r="B6" s="3">
        <v>44504</v>
      </c>
      <c r="C6" s="3">
        <v>1118529000</v>
      </c>
      <c r="D6" s="4">
        <v>1.6826181549373636</v>
      </c>
      <c r="F6" s="3" t="s">
        <v>82</v>
      </c>
      <c r="G6" s="3">
        <v>44504</v>
      </c>
      <c r="H6" s="3">
        <v>1118529000</v>
      </c>
      <c r="J6" s="3" t="s">
        <v>101</v>
      </c>
      <c r="K6" s="7">
        <f t="shared" si="0"/>
        <v>217456</v>
      </c>
      <c r="L6" s="7">
        <f t="shared" si="0"/>
        <v>8952317000</v>
      </c>
      <c r="M6">
        <f>1-SUM(K6:$K$12)/$K$14</f>
        <v>0.98024676264615185</v>
      </c>
      <c r="N6">
        <f>SUM(L6:$L$12)/(J6*SUM(K6:$K$12))</f>
        <v>1.7615250766634725</v>
      </c>
    </row>
    <row r="7" spans="1:14" x14ac:dyDescent="0.3">
      <c r="A7" s="3" t="s">
        <v>101</v>
      </c>
      <c r="B7" s="3">
        <v>8625</v>
      </c>
      <c r="C7" s="3">
        <v>354408000</v>
      </c>
      <c r="D7" s="4">
        <v>1.6935748214468256</v>
      </c>
      <c r="F7" s="3" t="s">
        <v>101</v>
      </c>
      <c r="G7" s="3">
        <v>8625</v>
      </c>
      <c r="H7" s="3">
        <v>354408000</v>
      </c>
      <c r="J7" s="3" t="s">
        <v>102</v>
      </c>
      <c r="K7" s="7">
        <f>G8+G18+G28+G38+G48+G58+G68+G78+G88+G98+G108+G118</f>
        <v>94523</v>
      </c>
      <c r="L7" s="7">
        <f>H8+H18+H28+H38+H48+H58+H68+H78+H88+H98+H108+H118</f>
        <v>5516697000</v>
      </c>
      <c r="M7">
        <f>1-SUM(K7:$K$12)/$K$14</f>
        <v>0.99110995914910427</v>
      </c>
      <c r="N7">
        <f>SUM(L7:$L$12)/(J7*SUM(K7:$K$12))</f>
        <v>1.9267752502525759</v>
      </c>
    </row>
    <row r="8" spans="1:14" x14ac:dyDescent="0.3">
      <c r="A8" s="3" t="s">
        <v>102</v>
      </c>
      <c r="B8" s="3">
        <v>3412</v>
      </c>
      <c r="C8" s="3">
        <v>199185000</v>
      </c>
      <c r="D8" s="4">
        <v>1.8797664737979889</v>
      </c>
      <c r="F8" s="3" t="s">
        <v>102</v>
      </c>
      <c r="G8" s="3">
        <v>3412</v>
      </c>
      <c r="H8" s="3">
        <v>199185000</v>
      </c>
      <c r="J8" s="3" t="s">
        <v>103</v>
      </c>
      <c r="K8" s="7">
        <f t="shared" si="0"/>
        <v>48052</v>
      </c>
      <c r="L8" s="7">
        <f t="shared" si="0"/>
        <v>3944889000</v>
      </c>
      <c r="M8">
        <f>1-SUM(K8:$K$12)/$K$14</f>
        <v>0.99583193473519316</v>
      </c>
      <c r="N8">
        <f>SUM(L8:$L$12)/(J8*SUM(K8:$K$12))</f>
        <v>1.6976677398010935</v>
      </c>
    </row>
    <row r="9" spans="1:14" x14ac:dyDescent="0.3">
      <c r="A9" s="3" t="s">
        <v>103</v>
      </c>
      <c r="B9" s="3">
        <v>1647</v>
      </c>
      <c r="C9" s="3">
        <v>134913000</v>
      </c>
      <c r="D9" s="4">
        <v>1.6668775843065804</v>
      </c>
      <c r="F9" s="3" t="s">
        <v>103</v>
      </c>
      <c r="G9" s="3">
        <v>1647</v>
      </c>
      <c r="H9" s="3">
        <v>134913000</v>
      </c>
      <c r="J9" s="3" t="s">
        <v>47</v>
      </c>
      <c r="K9" s="7">
        <f t="shared" si="0"/>
        <v>29055</v>
      </c>
      <c r="L9" s="7">
        <f t="shared" si="0"/>
        <v>3814708000</v>
      </c>
      <c r="M9">
        <f>1-SUM(K9:$K$12)/$K$14</f>
        <v>0.99823241261743079</v>
      </c>
      <c r="N9">
        <f>SUM(L9:$L$12)/(J9*SUM(K9:$K$12))</f>
        <v>1.6875544449624789</v>
      </c>
    </row>
    <row r="10" spans="1:14" x14ac:dyDescent="0.3">
      <c r="A10" s="3" t="s">
        <v>47</v>
      </c>
      <c r="B10" s="3">
        <v>928</v>
      </c>
      <c r="C10" s="3">
        <v>122222000</v>
      </c>
      <c r="D10" s="4">
        <v>1.6684671287687345</v>
      </c>
      <c r="F10" s="3" t="s">
        <v>47</v>
      </c>
      <c r="G10" s="3">
        <v>928</v>
      </c>
      <c r="H10" s="3">
        <v>122222000</v>
      </c>
      <c r="J10" s="3" t="s">
        <v>49</v>
      </c>
      <c r="K10" s="7">
        <f t="shared" si="0"/>
        <v>3914</v>
      </c>
      <c r="L10" s="7">
        <f t="shared" si="0"/>
        <v>933866000</v>
      </c>
      <c r="M10">
        <f>1-SUM(K10:$K$12)/$K$14</f>
        <v>0.99968387946310666</v>
      </c>
      <c r="N10">
        <f>SUM(L10:$L$12)/(J10*SUM(K10:$K$12))</f>
        <v>1.7042155161521317</v>
      </c>
    </row>
    <row r="11" spans="1:14" x14ac:dyDescent="0.3">
      <c r="A11" s="3" t="s">
        <v>49</v>
      </c>
      <c r="B11" s="3">
        <v>140</v>
      </c>
      <c r="C11" s="3">
        <v>34041000</v>
      </c>
      <c r="D11" s="4">
        <v>1.5965556862343799</v>
      </c>
      <c r="F11" s="3" t="s">
        <v>49</v>
      </c>
      <c r="G11" s="3">
        <v>140</v>
      </c>
      <c r="H11" s="3">
        <v>34041000</v>
      </c>
      <c r="J11" s="3" t="s">
        <v>83</v>
      </c>
      <c r="K11" s="7">
        <f t="shared" si="0"/>
        <v>1721</v>
      </c>
      <c r="L11" s="7">
        <f t="shared" si="0"/>
        <v>640346000</v>
      </c>
      <c r="M11">
        <f>1-SUM(K11:$K$12)/$K$14</f>
        <v>0.99987940660934571</v>
      </c>
      <c r="N11">
        <f>SUM(L11:$L$12)/(J11*SUM(K11:$K$12))</f>
        <v>1.6888376573583974</v>
      </c>
    </row>
    <row r="12" spans="1:14" x14ac:dyDescent="0.3">
      <c r="A12" s="3" t="s">
        <v>83</v>
      </c>
      <c r="B12" s="3">
        <v>57</v>
      </c>
      <c r="C12" s="3">
        <v>21704000</v>
      </c>
      <c r="D12" s="4">
        <v>1.544768327542235</v>
      </c>
      <c r="F12" s="3" t="s">
        <v>83</v>
      </c>
      <c r="G12" s="3">
        <v>57</v>
      </c>
      <c r="H12" s="3">
        <v>21704000</v>
      </c>
      <c r="J12" s="3" t="s">
        <v>84</v>
      </c>
      <c r="K12" s="7">
        <f t="shared" si="0"/>
        <v>693</v>
      </c>
      <c r="L12" s="7">
        <f>H13+H23+H33+H43+H53+H63+H73+H83+H93+H103+H113+H123</f>
        <v>582751000</v>
      </c>
      <c r="M12">
        <f>1-SUM(K12:$K$12)/$K$14</f>
        <v>0.99996538060491991</v>
      </c>
      <c r="N12">
        <f>SUM(L12:$L$12)/(J12*SUM(K12:$K$12))</f>
        <v>1.6818210678210679</v>
      </c>
    </row>
    <row r="13" spans="1:14" x14ac:dyDescent="0.3">
      <c r="A13" s="3" t="s">
        <v>84</v>
      </c>
      <c r="B13" s="3">
        <v>17</v>
      </c>
      <c r="C13" s="3">
        <v>12591000</v>
      </c>
      <c r="D13" s="4">
        <v>1.4812941176470589</v>
      </c>
      <c r="F13" s="3" t="s">
        <v>84</v>
      </c>
      <c r="G13" s="3">
        <v>17</v>
      </c>
      <c r="H13" s="3">
        <v>12591000</v>
      </c>
      <c r="K13" s="7"/>
      <c r="L13" s="7"/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  <c r="K14" s="9">
        <v>20017680.794129152</v>
      </c>
      <c r="L14" s="7"/>
    </row>
    <row r="15" spans="1:14" x14ac:dyDescent="0.3">
      <c r="A15" s="3" t="s">
        <v>44</v>
      </c>
      <c r="B15" s="3">
        <v>39601</v>
      </c>
      <c r="C15" s="3">
        <v>676458000</v>
      </c>
      <c r="D15" s="4">
        <v>1.8950423323044436</v>
      </c>
      <c r="F15" s="3" t="s">
        <v>44</v>
      </c>
      <c r="G15" s="3">
        <v>39601</v>
      </c>
      <c r="H15" s="3">
        <v>676458000</v>
      </c>
    </row>
    <row r="16" spans="1:14" x14ac:dyDescent="0.3">
      <c r="A16" s="3" t="s">
        <v>82</v>
      </c>
      <c r="B16" s="3">
        <v>30283</v>
      </c>
      <c r="C16" s="3">
        <v>771087000</v>
      </c>
      <c r="D16" s="4">
        <v>1.9331691574976546</v>
      </c>
      <c r="F16" s="3" t="s">
        <v>82</v>
      </c>
      <c r="G16" s="3">
        <v>30283</v>
      </c>
      <c r="H16" s="3">
        <v>771087000</v>
      </c>
    </row>
    <row r="17" spans="1:8" x14ac:dyDescent="0.3">
      <c r="A17" s="3" t="s">
        <v>101</v>
      </c>
      <c r="B17" s="3">
        <v>7406</v>
      </c>
      <c r="C17" s="3">
        <v>304884000</v>
      </c>
      <c r="D17" s="4">
        <v>1.941535245960496</v>
      </c>
      <c r="F17" s="3" t="s">
        <v>101</v>
      </c>
      <c r="G17" s="3">
        <v>7406</v>
      </c>
      <c r="H17" s="3">
        <v>304884000</v>
      </c>
    </row>
    <row r="18" spans="1:8" x14ac:dyDescent="0.3">
      <c r="A18" s="3" t="s">
        <v>102</v>
      </c>
      <c r="B18" s="3">
        <v>3185</v>
      </c>
      <c r="C18" s="3">
        <v>185456000</v>
      </c>
      <c r="D18" s="4">
        <v>2.2145368029575172</v>
      </c>
      <c r="F18" s="3" t="s">
        <v>102</v>
      </c>
      <c r="G18" s="3">
        <v>3185</v>
      </c>
      <c r="H18" s="3">
        <v>185456000</v>
      </c>
    </row>
    <row r="19" spans="1:8" x14ac:dyDescent="0.3">
      <c r="A19" s="3" t="s">
        <v>103</v>
      </c>
      <c r="B19" s="3">
        <v>1621</v>
      </c>
      <c r="C19" s="3">
        <v>132826000</v>
      </c>
      <c r="D19" s="4">
        <v>2.0365584989785339</v>
      </c>
      <c r="F19" s="3" t="s">
        <v>103</v>
      </c>
      <c r="G19" s="3">
        <v>1621</v>
      </c>
      <c r="H19" s="3">
        <v>132826000</v>
      </c>
    </row>
    <row r="20" spans="1:8" x14ac:dyDescent="0.3">
      <c r="A20" s="3" t="s">
        <v>47</v>
      </c>
      <c r="B20" s="3">
        <v>1091</v>
      </c>
      <c r="C20" s="3">
        <v>144577000</v>
      </c>
      <c r="D20" s="4">
        <v>2.1006896563090947</v>
      </c>
      <c r="F20" s="3" t="s">
        <v>47</v>
      </c>
      <c r="G20" s="3">
        <v>1091</v>
      </c>
      <c r="H20" s="3">
        <v>144577000</v>
      </c>
    </row>
    <row r="21" spans="1:8" x14ac:dyDescent="0.3">
      <c r="A21" s="3" t="s">
        <v>49</v>
      </c>
      <c r="B21" s="3">
        <v>191</v>
      </c>
      <c r="C21" s="3">
        <v>45878000</v>
      </c>
      <c r="D21" s="4">
        <v>2.2096703384008882</v>
      </c>
      <c r="F21" s="3" t="s">
        <v>49</v>
      </c>
      <c r="G21" s="3">
        <v>191</v>
      </c>
      <c r="H21" s="3">
        <v>45878000</v>
      </c>
    </row>
    <row r="22" spans="1:8" x14ac:dyDescent="0.3">
      <c r="A22" s="3" t="s">
        <v>83</v>
      </c>
      <c r="B22" s="3">
        <v>104</v>
      </c>
      <c r="C22" s="3">
        <v>39260000</v>
      </c>
      <c r="D22" s="4">
        <v>2.2113439130573043</v>
      </c>
      <c r="F22" s="3" t="s">
        <v>83</v>
      </c>
      <c r="G22" s="3">
        <v>104</v>
      </c>
      <c r="H22" s="3">
        <v>39260000</v>
      </c>
    </row>
    <row r="23" spans="1:8" x14ac:dyDescent="0.3">
      <c r="A23" s="3" t="s">
        <v>84</v>
      </c>
      <c r="B23" s="3">
        <v>70</v>
      </c>
      <c r="C23" s="3">
        <v>76176000</v>
      </c>
      <c r="D23" s="4">
        <v>2.1764571428571426</v>
      </c>
      <c r="F23" s="3" t="s">
        <v>84</v>
      </c>
      <c r="G23" s="3">
        <v>70</v>
      </c>
      <c r="H23" s="3">
        <v>76176000</v>
      </c>
    </row>
    <row r="24" spans="1:8" x14ac:dyDescent="0.3">
      <c r="A24" s="1" t="s">
        <v>0</v>
      </c>
      <c r="B24" s="1" t="s">
        <v>8</v>
      </c>
      <c r="C24" s="1" t="s">
        <v>9</v>
      </c>
      <c r="D24" s="2" t="s">
        <v>3</v>
      </c>
    </row>
    <row r="25" spans="1:8" x14ac:dyDescent="0.3">
      <c r="A25" s="3" t="s">
        <v>44</v>
      </c>
      <c r="B25" s="3">
        <v>341194</v>
      </c>
      <c r="C25" s="3">
        <v>5857762000</v>
      </c>
      <c r="D25" s="4">
        <v>1.8522846992051107</v>
      </c>
      <c r="F25" s="3" t="s">
        <v>44</v>
      </c>
      <c r="G25" s="3">
        <v>341194</v>
      </c>
      <c r="H25" s="3">
        <v>5857762000</v>
      </c>
    </row>
    <row r="26" spans="1:8" x14ac:dyDescent="0.3">
      <c r="A26" s="3" t="s">
        <v>82</v>
      </c>
      <c r="B26" s="3">
        <v>291715</v>
      </c>
      <c r="C26" s="3">
        <v>7835088000</v>
      </c>
      <c r="D26" s="4">
        <v>1.8381891265810373</v>
      </c>
      <c r="F26" s="3" t="s">
        <v>82</v>
      </c>
      <c r="G26" s="3">
        <v>291715</v>
      </c>
      <c r="H26" s="3">
        <v>7835088000</v>
      </c>
    </row>
    <row r="27" spans="1:8" x14ac:dyDescent="0.3">
      <c r="A27" s="3" t="s">
        <v>101</v>
      </c>
      <c r="B27" s="3">
        <v>62410</v>
      </c>
      <c r="C27" s="3">
        <v>2564167000</v>
      </c>
      <c r="D27" s="4">
        <v>1.7864845094573039</v>
      </c>
      <c r="F27" s="3" t="s">
        <v>101</v>
      </c>
      <c r="G27" s="3">
        <v>62410</v>
      </c>
      <c r="H27" s="3">
        <v>2564167000</v>
      </c>
    </row>
    <row r="28" spans="1:8" x14ac:dyDescent="0.3">
      <c r="A28" s="3" t="s">
        <v>102</v>
      </c>
      <c r="B28" s="3">
        <v>26321</v>
      </c>
      <c r="C28" s="3">
        <v>1535102000</v>
      </c>
      <c r="D28" s="4">
        <v>1.985204591263886</v>
      </c>
      <c r="F28" s="3" t="s">
        <v>102</v>
      </c>
      <c r="G28" s="3">
        <v>26321</v>
      </c>
      <c r="H28" s="3">
        <v>1535102000</v>
      </c>
    </row>
    <row r="29" spans="1:8" x14ac:dyDescent="0.3">
      <c r="A29" s="3" t="s">
        <v>103</v>
      </c>
      <c r="B29" s="3">
        <v>13183</v>
      </c>
      <c r="C29" s="3">
        <v>1083219000</v>
      </c>
      <c r="D29" s="4">
        <v>1.7699450496179676</v>
      </c>
      <c r="F29" s="3" t="s">
        <v>103</v>
      </c>
      <c r="G29" s="3">
        <v>13183</v>
      </c>
      <c r="H29" s="3">
        <v>1083219000</v>
      </c>
    </row>
    <row r="30" spans="1:8" x14ac:dyDescent="0.3">
      <c r="A30" s="3" t="s">
        <v>47</v>
      </c>
      <c r="B30" s="3">
        <v>8311</v>
      </c>
      <c r="C30" s="3">
        <v>1098695000</v>
      </c>
      <c r="D30" s="4">
        <v>1.7655501696983684</v>
      </c>
      <c r="F30" s="3" t="s">
        <v>47</v>
      </c>
      <c r="G30" s="3">
        <v>8311</v>
      </c>
      <c r="H30" s="3">
        <v>1098695000</v>
      </c>
    </row>
    <row r="31" spans="1:8" x14ac:dyDescent="0.3">
      <c r="A31" s="3" t="s">
        <v>49</v>
      </c>
      <c r="B31" s="3">
        <v>1265</v>
      </c>
      <c r="C31" s="3">
        <v>301425000</v>
      </c>
      <c r="D31" s="4">
        <v>1.7444595059966628</v>
      </c>
      <c r="F31" s="3" t="s">
        <v>49</v>
      </c>
      <c r="G31" s="3">
        <v>1265</v>
      </c>
      <c r="H31" s="3">
        <v>301425000</v>
      </c>
    </row>
    <row r="32" spans="1:8" x14ac:dyDescent="0.3">
      <c r="A32" s="3" t="s">
        <v>83</v>
      </c>
      <c r="B32" s="3">
        <v>603</v>
      </c>
      <c r="C32" s="3">
        <v>222967000</v>
      </c>
      <c r="D32" s="4">
        <v>1.6960996538210631</v>
      </c>
      <c r="F32" s="3" t="s">
        <v>83</v>
      </c>
      <c r="G32" s="3">
        <v>603</v>
      </c>
      <c r="H32" s="3">
        <v>222967000</v>
      </c>
    </row>
    <row r="33" spans="1:8" x14ac:dyDescent="0.3">
      <c r="A33" s="3" t="s">
        <v>84</v>
      </c>
      <c r="B33" s="3">
        <v>272</v>
      </c>
      <c r="C33" s="3">
        <v>222274000</v>
      </c>
      <c r="D33" s="4">
        <v>1.6343676470588235</v>
      </c>
      <c r="F33" s="3" t="s">
        <v>84</v>
      </c>
      <c r="G33" s="3">
        <v>272</v>
      </c>
      <c r="H33" s="3">
        <v>222274000</v>
      </c>
    </row>
    <row r="34" spans="1:8" x14ac:dyDescent="0.3">
      <c r="A34" s="1" t="s">
        <v>0</v>
      </c>
      <c r="B34" s="1" t="s">
        <v>10</v>
      </c>
      <c r="C34" s="1" t="s">
        <v>11</v>
      </c>
      <c r="D34" s="2" t="s">
        <v>3</v>
      </c>
    </row>
    <row r="35" spans="1:8" x14ac:dyDescent="0.3">
      <c r="A35" s="3" t="s">
        <v>44</v>
      </c>
      <c r="B35" s="3">
        <v>4965</v>
      </c>
      <c r="C35" s="3">
        <v>84863000</v>
      </c>
      <c r="D35" s="4">
        <v>1.7267137129757453</v>
      </c>
      <c r="F35" s="3" t="s">
        <v>44</v>
      </c>
      <c r="G35" s="3">
        <v>4965</v>
      </c>
      <c r="H35" s="3">
        <v>84863000</v>
      </c>
    </row>
    <row r="36" spans="1:8" x14ac:dyDescent="0.3">
      <c r="A36" s="3" t="s">
        <v>82</v>
      </c>
      <c r="B36" s="3">
        <v>3371</v>
      </c>
      <c r="C36" s="3">
        <v>84984000</v>
      </c>
      <c r="D36" s="4">
        <v>1.7707975545343506</v>
      </c>
      <c r="F36" s="3" t="s">
        <v>82</v>
      </c>
      <c r="G36" s="3">
        <v>3371</v>
      </c>
      <c r="H36" s="3">
        <v>84984000</v>
      </c>
    </row>
    <row r="37" spans="1:8" x14ac:dyDescent="0.3">
      <c r="A37" s="3" t="s">
        <v>101</v>
      </c>
      <c r="B37" s="3">
        <v>695</v>
      </c>
      <c r="C37" s="3">
        <v>28617000</v>
      </c>
      <c r="D37" s="4">
        <v>1.8098093760662037</v>
      </c>
      <c r="F37" s="3" t="s">
        <v>101</v>
      </c>
      <c r="G37" s="3">
        <v>695</v>
      </c>
      <c r="H37" s="3">
        <v>28617000</v>
      </c>
    </row>
    <row r="38" spans="1:8" x14ac:dyDescent="0.3">
      <c r="A38" s="3" t="s">
        <v>102</v>
      </c>
      <c r="B38" s="3">
        <v>286</v>
      </c>
      <c r="C38" s="3">
        <v>16645000</v>
      </c>
      <c r="D38" s="4">
        <v>2.0432894936973396</v>
      </c>
      <c r="F38" s="3" t="s">
        <v>102</v>
      </c>
      <c r="G38" s="3">
        <v>286</v>
      </c>
      <c r="H38" s="3">
        <v>16645000</v>
      </c>
    </row>
    <row r="39" spans="1:8" x14ac:dyDescent="0.3">
      <c r="A39" s="3" t="s">
        <v>103</v>
      </c>
      <c r="B39" s="3">
        <v>147</v>
      </c>
      <c r="C39" s="3">
        <v>12019000</v>
      </c>
      <c r="D39" s="4">
        <v>1.8589100484233478</v>
      </c>
      <c r="F39" s="3" t="s">
        <v>103</v>
      </c>
      <c r="G39" s="3">
        <v>147</v>
      </c>
      <c r="H39" s="3">
        <v>12019000</v>
      </c>
    </row>
    <row r="40" spans="1:8" x14ac:dyDescent="0.3">
      <c r="A40" s="3" t="s">
        <v>47</v>
      </c>
      <c r="B40" s="3">
        <v>83</v>
      </c>
      <c r="C40" s="3">
        <v>10436000</v>
      </c>
      <c r="D40" s="4">
        <v>1.9721612744385939</v>
      </c>
      <c r="F40" s="3" t="s">
        <v>47</v>
      </c>
      <c r="G40" s="3">
        <v>83</v>
      </c>
      <c r="H40" s="3">
        <v>10436000</v>
      </c>
    </row>
    <row r="41" spans="1:8" x14ac:dyDescent="0.3">
      <c r="A41" s="3" t="s">
        <v>49</v>
      </c>
      <c r="B41" s="3">
        <v>14</v>
      </c>
      <c r="C41" s="3">
        <v>3245000</v>
      </c>
      <c r="D41" s="4">
        <v>2.2761905382991721</v>
      </c>
      <c r="F41" s="3" t="s">
        <v>49</v>
      </c>
      <c r="G41" s="3">
        <v>14</v>
      </c>
      <c r="H41" s="3">
        <v>3245000</v>
      </c>
    </row>
    <row r="42" spans="1:8" x14ac:dyDescent="0.3">
      <c r="A42" s="3" t="s">
        <v>83</v>
      </c>
      <c r="B42" s="3">
        <v>5</v>
      </c>
      <c r="C42" s="3">
        <v>1967000</v>
      </c>
      <c r="D42" s="4">
        <v>2.6762070893933165</v>
      </c>
      <c r="F42" s="3" t="s">
        <v>83</v>
      </c>
      <c r="G42" s="3">
        <v>5</v>
      </c>
      <c r="H42" s="3">
        <v>1967000</v>
      </c>
    </row>
    <row r="43" spans="1:8" x14ac:dyDescent="0.3">
      <c r="A43" s="3" t="s">
        <v>84</v>
      </c>
      <c r="B43" s="3">
        <v>4</v>
      </c>
      <c r="C43" s="3">
        <v>5259000</v>
      </c>
      <c r="D43" s="4">
        <v>2.6295000000000002</v>
      </c>
      <c r="F43" s="3" t="s">
        <v>84</v>
      </c>
      <c r="G43" s="3">
        <v>4</v>
      </c>
      <c r="H43" s="3">
        <v>5259000</v>
      </c>
    </row>
    <row r="44" spans="1:8" x14ac:dyDescent="0.3">
      <c r="A44" s="1" t="s">
        <v>0</v>
      </c>
      <c r="B44" s="1" t="s">
        <v>12</v>
      </c>
      <c r="C44" s="1" t="s">
        <v>13</v>
      </c>
      <c r="D44" s="2" t="s">
        <v>3</v>
      </c>
    </row>
    <row r="45" spans="1:8" x14ac:dyDescent="0.3">
      <c r="A45" s="3" t="s">
        <v>44</v>
      </c>
      <c r="B45" s="3">
        <v>288571</v>
      </c>
      <c r="C45" s="3">
        <v>4960136000</v>
      </c>
      <c r="D45" s="4">
        <v>1.7215509892340781</v>
      </c>
      <c r="F45" s="3" t="s">
        <v>44</v>
      </c>
      <c r="G45" s="3">
        <v>288571</v>
      </c>
      <c r="H45" s="3">
        <v>4960136000</v>
      </c>
    </row>
    <row r="46" spans="1:8" x14ac:dyDescent="0.3">
      <c r="A46" s="3" t="s">
        <v>82</v>
      </c>
      <c r="B46" s="3">
        <v>235130</v>
      </c>
      <c r="C46" s="3">
        <v>5932138000</v>
      </c>
      <c r="D46" s="4">
        <v>1.6882240732512805</v>
      </c>
      <c r="F46" s="3" t="s">
        <v>82</v>
      </c>
      <c r="G46" s="3">
        <v>235130</v>
      </c>
      <c r="H46" s="3">
        <v>5932138000</v>
      </c>
    </row>
    <row r="47" spans="1:8" x14ac:dyDescent="0.3">
      <c r="A47" s="3" t="s">
        <v>101</v>
      </c>
      <c r="B47" s="3">
        <v>45963</v>
      </c>
      <c r="C47" s="3">
        <v>1888269000</v>
      </c>
      <c r="D47" s="4">
        <v>1.689408940826636</v>
      </c>
      <c r="F47" s="3" t="s">
        <v>101</v>
      </c>
      <c r="G47" s="3">
        <v>45963</v>
      </c>
      <c r="H47" s="3">
        <v>1888269000</v>
      </c>
    </row>
    <row r="48" spans="1:8" x14ac:dyDescent="0.3">
      <c r="A48" s="3" t="s">
        <v>102</v>
      </c>
      <c r="B48" s="3">
        <v>18353</v>
      </c>
      <c r="C48" s="3">
        <v>1069848000</v>
      </c>
      <c r="D48" s="4">
        <v>1.8677617724185094</v>
      </c>
      <c r="F48" s="3" t="s">
        <v>102</v>
      </c>
      <c r="G48" s="3">
        <v>18353</v>
      </c>
      <c r="H48" s="3">
        <v>1069848000</v>
      </c>
    </row>
    <row r="49" spans="1:8" x14ac:dyDescent="0.3">
      <c r="A49" s="3" t="s">
        <v>103</v>
      </c>
      <c r="B49" s="3">
        <v>8921</v>
      </c>
      <c r="C49" s="3">
        <v>731359000</v>
      </c>
      <c r="D49" s="4">
        <v>1.6524039636784182</v>
      </c>
      <c r="F49" s="3" t="s">
        <v>103</v>
      </c>
      <c r="G49" s="3">
        <v>8921</v>
      </c>
      <c r="H49" s="3">
        <v>731359000</v>
      </c>
    </row>
    <row r="50" spans="1:8" x14ac:dyDescent="0.3">
      <c r="A50" s="3" t="s">
        <v>47</v>
      </c>
      <c r="B50" s="3">
        <v>5032</v>
      </c>
      <c r="C50" s="3">
        <v>660230000</v>
      </c>
      <c r="D50" s="4">
        <v>1.6543900981529061</v>
      </c>
      <c r="F50" s="3" t="s">
        <v>47</v>
      </c>
      <c r="G50" s="3">
        <v>5032</v>
      </c>
      <c r="H50" s="3">
        <v>660230000</v>
      </c>
    </row>
    <row r="51" spans="1:8" x14ac:dyDescent="0.3">
      <c r="A51" s="3" t="s">
        <v>49</v>
      </c>
      <c r="B51" s="3">
        <v>651</v>
      </c>
      <c r="C51" s="3">
        <v>156260000</v>
      </c>
      <c r="D51" s="4">
        <v>1.6812192096044356</v>
      </c>
      <c r="F51" s="3" t="s">
        <v>49</v>
      </c>
      <c r="G51" s="3">
        <v>651</v>
      </c>
      <c r="H51" s="3">
        <v>156260000</v>
      </c>
    </row>
    <row r="52" spans="1:8" x14ac:dyDescent="0.3">
      <c r="A52" s="3" t="s">
        <v>83</v>
      </c>
      <c r="B52" s="3">
        <v>259</v>
      </c>
      <c r="C52" s="3">
        <v>96260000</v>
      </c>
      <c r="D52" s="4">
        <v>1.7041052076662622</v>
      </c>
      <c r="F52" s="3" t="s">
        <v>83</v>
      </c>
      <c r="G52" s="3">
        <v>259</v>
      </c>
      <c r="H52" s="3">
        <v>96260000</v>
      </c>
    </row>
    <row r="53" spans="1:8" x14ac:dyDescent="0.3">
      <c r="A53" s="3" t="s">
        <v>84</v>
      </c>
      <c r="B53" s="3">
        <v>99</v>
      </c>
      <c r="C53" s="3">
        <v>86767000</v>
      </c>
      <c r="D53" s="4">
        <v>1.7528686868686869</v>
      </c>
      <c r="F53" s="3" t="s">
        <v>84</v>
      </c>
      <c r="G53" s="3">
        <v>99</v>
      </c>
      <c r="H53" s="3">
        <v>86767000</v>
      </c>
    </row>
    <row r="54" spans="1:8" x14ac:dyDescent="0.3">
      <c r="A54" s="1" t="s">
        <v>0</v>
      </c>
      <c r="B54" s="1" t="s">
        <v>14</v>
      </c>
      <c r="C54" s="1" t="s">
        <v>15</v>
      </c>
      <c r="D54" s="2" t="s">
        <v>3</v>
      </c>
    </row>
    <row r="55" spans="1:8" x14ac:dyDescent="0.3">
      <c r="A55" s="3" t="s">
        <v>44</v>
      </c>
      <c r="B55" s="3">
        <v>199284</v>
      </c>
      <c r="C55" s="3">
        <v>3433534000</v>
      </c>
      <c r="D55" s="4">
        <v>1.8830940378655665</v>
      </c>
      <c r="F55" s="3" t="s">
        <v>44</v>
      </c>
      <c r="G55" s="3">
        <v>199284</v>
      </c>
      <c r="H55" s="3">
        <v>3433534000</v>
      </c>
    </row>
    <row r="56" spans="1:8" x14ac:dyDescent="0.3">
      <c r="A56" s="3" t="s">
        <v>82</v>
      </c>
      <c r="B56" s="3">
        <v>194278</v>
      </c>
      <c r="C56" s="3">
        <v>4965670000</v>
      </c>
      <c r="D56" s="4">
        <v>1.8057333928728561</v>
      </c>
      <c r="F56" s="3" t="s">
        <v>82</v>
      </c>
      <c r="G56" s="3">
        <v>194278</v>
      </c>
      <c r="H56" s="3">
        <v>4965670000</v>
      </c>
    </row>
    <row r="57" spans="1:8" x14ac:dyDescent="0.3">
      <c r="A57" s="3" t="s">
        <v>101</v>
      </c>
      <c r="B57" s="3">
        <v>47237</v>
      </c>
      <c r="C57" s="3">
        <v>1945010000</v>
      </c>
      <c r="D57" s="4">
        <v>1.7202120900510964</v>
      </c>
      <c r="F57" s="3" t="s">
        <v>101</v>
      </c>
      <c r="G57" s="3">
        <v>47237</v>
      </c>
      <c r="H57" s="3">
        <v>1945010000</v>
      </c>
    </row>
    <row r="58" spans="1:8" x14ac:dyDescent="0.3">
      <c r="A58" s="3" t="s">
        <v>102</v>
      </c>
      <c r="B58" s="3">
        <v>20621</v>
      </c>
      <c r="C58" s="3">
        <v>1203390000</v>
      </c>
      <c r="D58" s="4">
        <v>1.8637757611319044</v>
      </c>
      <c r="F58" s="3" t="s">
        <v>102</v>
      </c>
      <c r="G58" s="3">
        <v>20621</v>
      </c>
      <c r="H58" s="3">
        <v>1203390000</v>
      </c>
    </row>
    <row r="59" spans="1:8" x14ac:dyDescent="0.3">
      <c r="A59" s="3" t="s">
        <v>103</v>
      </c>
      <c r="B59" s="3">
        <v>10336</v>
      </c>
      <c r="C59" s="3">
        <v>847848000</v>
      </c>
      <c r="D59" s="4">
        <v>1.630321649226917</v>
      </c>
      <c r="F59" s="3" t="s">
        <v>103</v>
      </c>
      <c r="G59" s="3">
        <v>10336</v>
      </c>
      <c r="H59" s="3">
        <v>847848000</v>
      </c>
    </row>
    <row r="60" spans="1:8" x14ac:dyDescent="0.3">
      <c r="A60" s="3" t="s">
        <v>47</v>
      </c>
      <c r="B60" s="3">
        <v>5958</v>
      </c>
      <c r="C60" s="3">
        <v>776816000</v>
      </c>
      <c r="D60" s="4">
        <v>1.6107953437819773</v>
      </c>
      <c r="F60" s="3" t="s">
        <v>47</v>
      </c>
      <c r="G60" s="3">
        <v>5958</v>
      </c>
      <c r="H60" s="3">
        <v>776816000</v>
      </c>
    </row>
    <row r="61" spans="1:8" x14ac:dyDescent="0.3">
      <c r="A61" s="3" t="s">
        <v>49</v>
      </c>
      <c r="B61" s="3">
        <v>717</v>
      </c>
      <c r="C61" s="3">
        <v>170786000</v>
      </c>
      <c r="D61" s="4">
        <v>1.6296842815516881</v>
      </c>
      <c r="F61" s="3" t="s">
        <v>49</v>
      </c>
      <c r="G61" s="3">
        <v>717</v>
      </c>
      <c r="H61" s="3">
        <v>170786000</v>
      </c>
    </row>
    <row r="62" spans="1:8" x14ac:dyDescent="0.3">
      <c r="A62" s="3" t="s">
        <v>83</v>
      </c>
      <c r="B62" s="3">
        <v>295</v>
      </c>
      <c r="C62" s="3">
        <v>110635000</v>
      </c>
      <c r="D62" s="4">
        <v>1.6201495573557216</v>
      </c>
      <c r="F62" s="3" t="s">
        <v>83</v>
      </c>
      <c r="G62" s="3">
        <v>295</v>
      </c>
      <c r="H62" s="3">
        <v>110635000</v>
      </c>
    </row>
    <row r="63" spans="1:8" x14ac:dyDescent="0.3">
      <c r="A63" s="3" t="s">
        <v>84</v>
      </c>
      <c r="B63" s="3">
        <v>98</v>
      </c>
      <c r="C63" s="3">
        <v>80387000</v>
      </c>
      <c r="D63" s="4">
        <v>1.6405510204081633</v>
      </c>
      <c r="F63" s="3" t="s">
        <v>84</v>
      </c>
      <c r="G63" s="3">
        <v>98</v>
      </c>
      <c r="H63" s="3">
        <v>80387000</v>
      </c>
    </row>
    <row r="64" spans="1:8" x14ac:dyDescent="0.3">
      <c r="A64" s="1" t="s">
        <v>0</v>
      </c>
      <c r="B64" s="1" t="s">
        <v>16</v>
      </c>
      <c r="C64" s="1" t="s">
        <v>17</v>
      </c>
      <c r="D64" s="2" t="s">
        <v>3</v>
      </c>
    </row>
    <row r="65" spans="1:8" x14ac:dyDescent="0.3">
      <c r="A65" s="3" t="s">
        <v>44</v>
      </c>
      <c r="B65" s="3">
        <v>86654</v>
      </c>
      <c r="C65" s="3">
        <v>1491610000</v>
      </c>
      <c r="D65" s="4">
        <v>2.0392263729983355</v>
      </c>
      <c r="F65" s="3" t="s">
        <v>44</v>
      </c>
      <c r="G65" s="3">
        <v>86654</v>
      </c>
      <c r="H65" s="3">
        <v>1491610000</v>
      </c>
    </row>
    <row r="66" spans="1:8" x14ac:dyDescent="0.3">
      <c r="A66" s="3" t="s">
        <v>82</v>
      </c>
      <c r="B66" s="3">
        <v>89845</v>
      </c>
      <c r="C66" s="3">
        <v>2317569000</v>
      </c>
      <c r="D66" s="4">
        <v>1.9449722021528737</v>
      </c>
      <c r="F66" s="3" t="s">
        <v>82</v>
      </c>
      <c r="G66" s="3">
        <v>89845</v>
      </c>
      <c r="H66" s="3">
        <v>2317569000</v>
      </c>
    </row>
    <row r="67" spans="1:8" x14ac:dyDescent="0.3">
      <c r="A67" s="3" t="s">
        <v>101</v>
      </c>
      <c r="B67" s="3">
        <v>26046</v>
      </c>
      <c r="C67" s="3">
        <v>1077310000</v>
      </c>
      <c r="D67" s="4">
        <v>1.7874457985116059</v>
      </c>
      <c r="F67" s="3" t="s">
        <v>101</v>
      </c>
      <c r="G67" s="3">
        <v>26046</v>
      </c>
      <c r="H67" s="3">
        <v>1077310000</v>
      </c>
    </row>
    <row r="68" spans="1:8" x14ac:dyDescent="0.3">
      <c r="A68" s="3" t="s">
        <v>102</v>
      </c>
      <c r="B68" s="3">
        <v>12338</v>
      </c>
      <c r="C68" s="3">
        <v>721459000</v>
      </c>
      <c r="D68" s="4">
        <v>1.9064008848064122</v>
      </c>
      <c r="F68" s="3" t="s">
        <v>102</v>
      </c>
      <c r="G68" s="3">
        <v>12338</v>
      </c>
      <c r="H68" s="3">
        <v>721459000</v>
      </c>
    </row>
    <row r="69" spans="1:8" x14ac:dyDescent="0.3">
      <c r="A69" s="3" t="s">
        <v>103</v>
      </c>
      <c r="B69" s="3">
        <v>6630</v>
      </c>
      <c r="C69" s="3">
        <v>544493000</v>
      </c>
      <c r="D69" s="4">
        <v>1.646254516906247</v>
      </c>
      <c r="F69" s="3" t="s">
        <v>103</v>
      </c>
      <c r="G69" s="3">
        <v>6630</v>
      </c>
      <c r="H69" s="3">
        <v>544493000</v>
      </c>
    </row>
    <row r="70" spans="1:8" x14ac:dyDescent="0.3">
      <c r="A70" s="3" t="s">
        <v>47</v>
      </c>
      <c r="B70" s="3">
        <v>4073</v>
      </c>
      <c r="C70" s="3">
        <v>532312000</v>
      </c>
      <c r="D70" s="4">
        <v>1.6078835915661855</v>
      </c>
      <c r="F70" s="3" t="s">
        <v>47</v>
      </c>
      <c r="G70" s="3">
        <v>4073</v>
      </c>
      <c r="H70" s="3">
        <v>532312000</v>
      </c>
    </row>
    <row r="71" spans="1:8" x14ac:dyDescent="0.3">
      <c r="A71" s="3" t="s">
        <v>49</v>
      </c>
      <c r="B71" s="3">
        <v>482</v>
      </c>
      <c r="C71" s="3">
        <v>114629000</v>
      </c>
      <c r="D71" s="4">
        <v>1.6226625250846938</v>
      </c>
      <c r="F71" s="3" t="s">
        <v>49</v>
      </c>
      <c r="G71" s="3">
        <v>482</v>
      </c>
      <c r="H71" s="3">
        <v>114629000</v>
      </c>
    </row>
    <row r="72" spans="1:8" x14ac:dyDescent="0.3">
      <c r="A72" s="3" t="s">
        <v>83</v>
      </c>
      <c r="B72" s="3">
        <v>193</v>
      </c>
      <c r="C72" s="3">
        <v>71807000</v>
      </c>
      <c r="D72" s="4">
        <v>1.603666893999913</v>
      </c>
      <c r="F72" s="3" t="s">
        <v>83</v>
      </c>
      <c r="G72" s="3">
        <v>193</v>
      </c>
      <c r="H72" s="3">
        <v>71807000</v>
      </c>
    </row>
    <row r="73" spans="1:8" x14ac:dyDescent="0.3">
      <c r="A73" s="3" t="s">
        <v>84</v>
      </c>
      <c r="B73" s="3">
        <v>74</v>
      </c>
      <c r="C73" s="3">
        <v>56651000</v>
      </c>
      <c r="D73" s="4">
        <v>1.5311081081081082</v>
      </c>
      <c r="F73" s="3" t="s">
        <v>84</v>
      </c>
      <c r="G73" s="3">
        <v>74</v>
      </c>
      <c r="H73" s="3">
        <v>56651000</v>
      </c>
    </row>
    <row r="74" spans="1:8" x14ac:dyDescent="0.3">
      <c r="A74" s="1" t="s">
        <v>0</v>
      </c>
      <c r="B74" s="1" t="s">
        <v>18</v>
      </c>
      <c r="C74" s="1" t="s">
        <v>19</v>
      </c>
      <c r="D74" s="2" t="s">
        <v>3</v>
      </c>
    </row>
    <row r="75" spans="1:8" x14ac:dyDescent="0.3">
      <c r="A75" s="3" t="s">
        <v>44</v>
      </c>
      <c r="B75" s="3">
        <v>33692</v>
      </c>
      <c r="C75" s="3">
        <v>578896000</v>
      </c>
      <c r="D75" s="4">
        <v>2.1459097880929177</v>
      </c>
      <c r="F75" s="3" t="s">
        <v>44</v>
      </c>
      <c r="G75" s="3">
        <v>33692</v>
      </c>
      <c r="H75" s="3">
        <v>578896000</v>
      </c>
    </row>
    <row r="76" spans="1:8" x14ac:dyDescent="0.3">
      <c r="A76" s="3" t="s">
        <v>82</v>
      </c>
      <c r="B76" s="3">
        <v>35218</v>
      </c>
      <c r="C76" s="3">
        <v>912993000</v>
      </c>
      <c r="D76" s="4">
        <v>2.0454000907804244</v>
      </c>
      <c r="F76" s="3" t="s">
        <v>82</v>
      </c>
      <c r="G76" s="3">
        <v>35218</v>
      </c>
      <c r="H76" s="3">
        <v>912993000</v>
      </c>
    </row>
    <row r="77" spans="1:8" x14ac:dyDescent="0.3">
      <c r="A77" s="3" t="s">
        <v>101</v>
      </c>
      <c r="B77" s="3">
        <v>11478</v>
      </c>
      <c r="C77" s="3">
        <v>475177000</v>
      </c>
      <c r="D77" s="4">
        <v>1.8293687023011986</v>
      </c>
      <c r="F77" s="3" t="s">
        <v>101</v>
      </c>
      <c r="G77" s="3">
        <v>11478</v>
      </c>
      <c r="H77" s="3">
        <v>475177000</v>
      </c>
    </row>
    <row r="78" spans="1:8" x14ac:dyDescent="0.3">
      <c r="A78" s="3" t="s">
        <v>102</v>
      </c>
      <c r="B78" s="3">
        <v>5777</v>
      </c>
      <c r="C78" s="3">
        <v>338586000</v>
      </c>
      <c r="D78" s="4">
        <v>1.9304263180726484</v>
      </c>
      <c r="F78" s="3" t="s">
        <v>102</v>
      </c>
      <c r="G78" s="3">
        <v>5777</v>
      </c>
      <c r="H78" s="3">
        <v>338586000</v>
      </c>
    </row>
    <row r="79" spans="1:8" x14ac:dyDescent="0.3">
      <c r="A79" s="3" t="s">
        <v>103</v>
      </c>
      <c r="B79" s="3">
        <v>3204</v>
      </c>
      <c r="C79" s="3">
        <v>263217000</v>
      </c>
      <c r="D79" s="4">
        <v>1.6575613238801228</v>
      </c>
      <c r="F79" s="3" t="s">
        <v>103</v>
      </c>
      <c r="G79" s="3">
        <v>3204</v>
      </c>
      <c r="H79" s="3">
        <v>263217000</v>
      </c>
    </row>
    <row r="80" spans="1:8" x14ac:dyDescent="0.3">
      <c r="A80" s="3" t="s">
        <v>47</v>
      </c>
      <c r="B80" s="3">
        <v>2011</v>
      </c>
      <c r="C80" s="3">
        <v>263281000</v>
      </c>
      <c r="D80" s="4">
        <v>1.612960838138779</v>
      </c>
      <c r="F80" s="3" t="s">
        <v>47</v>
      </c>
      <c r="G80" s="3">
        <v>2011</v>
      </c>
      <c r="H80" s="3">
        <v>263281000</v>
      </c>
    </row>
    <row r="81" spans="1:8" x14ac:dyDescent="0.3">
      <c r="A81" s="3" t="s">
        <v>49</v>
      </c>
      <c r="B81" s="3">
        <v>252</v>
      </c>
      <c r="C81" s="3">
        <v>59777000</v>
      </c>
      <c r="D81" s="4">
        <v>1.5940826670006705</v>
      </c>
      <c r="F81" s="3" t="s">
        <v>49</v>
      </c>
      <c r="G81" s="3">
        <v>252</v>
      </c>
      <c r="H81" s="3">
        <v>59777000</v>
      </c>
    </row>
    <row r="82" spans="1:8" x14ac:dyDescent="0.3">
      <c r="A82" s="3" t="s">
        <v>83</v>
      </c>
      <c r="B82" s="3">
        <v>101</v>
      </c>
      <c r="C82" s="3">
        <v>37406000</v>
      </c>
      <c r="D82" s="4">
        <v>1.5668595360546804</v>
      </c>
      <c r="F82" s="3" t="s">
        <v>83</v>
      </c>
      <c r="G82" s="3">
        <v>101</v>
      </c>
      <c r="H82" s="3">
        <v>37406000</v>
      </c>
    </row>
    <row r="83" spans="1:8" x14ac:dyDescent="0.3">
      <c r="A83" s="3" t="s">
        <v>84</v>
      </c>
      <c r="B83" s="3">
        <v>35</v>
      </c>
      <c r="C83" s="3">
        <v>26524000</v>
      </c>
      <c r="D83" s="4">
        <v>1.515657142857143</v>
      </c>
      <c r="F83" s="3" t="s">
        <v>84</v>
      </c>
      <c r="G83" s="3">
        <v>35</v>
      </c>
      <c r="H83" s="3">
        <v>26524000</v>
      </c>
    </row>
    <row r="84" spans="1:8" x14ac:dyDescent="0.3">
      <c r="A84" s="1" t="s">
        <v>0</v>
      </c>
      <c r="B84" s="1" t="s">
        <v>20</v>
      </c>
      <c r="C84" s="1" t="s">
        <v>21</v>
      </c>
      <c r="D84" s="2" t="s">
        <v>3</v>
      </c>
    </row>
    <row r="85" spans="1:8" x14ac:dyDescent="0.3">
      <c r="A85" s="3" t="s">
        <v>44</v>
      </c>
      <c r="B85" s="3">
        <v>13371</v>
      </c>
      <c r="C85" s="3">
        <v>230480000</v>
      </c>
      <c r="D85" s="4">
        <v>2.2150224231910398</v>
      </c>
      <c r="F85" s="3" t="s">
        <v>44</v>
      </c>
      <c r="G85" s="3">
        <v>13371</v>
      </c>
      <c r="H85" s="3">
        <v>230480000</v>
      </c>
    </row>
    <row r="86" spans="1:8" x14ac:dyDescent="0.3">
      <c r="A86" s="3" t="s">
        <v>82</v>
      </c>
      <c r="B86" s="3">
        <v>13253</v>
      </c>
      <c r="C86" s="3">
        <v>344183000</v>
      </c>
      <c r="D86" s="4">
        <v>2.12802380531196</v>
      </c>
      <c r="F86" s="3" t="s">
        <v>82</v>
      </c>
      <c r="G86" s="3">
        <v>13253</v>
      </c>
      <c r="H86" s="3">
        <v>344183000</v>
      </c>
    </row>
    <row r="87" spans="1:8" x14ac:dyDescent="0.3">
      <c r="A87" s="3" t="s">
        <v>101</v>
      </c>
      <c r="B87" s="3">
        <v>4619</v>
      </c>
      <c r="C87" s="3">
        <v>191011000</v>
      </c>
      <c r="D87" s="4">
        <v>1.8658236888417172</v>
      </c>
      <c r="F87" s="3" t="s">
        <v>101</v>
      </c>
      <c r="G87" s="3">
        <v>4619</v>
      </c>
      <c r="H87" s="3">
        <v>191011000</v>
      </c>
    </row>
    <row r="88" spans="1:8" x14ac:dyDescent="0.3">
      <c r="A88" s="3" t="s">
        <v>102</v>
      </c>
      <c r="B88" s="3">
        <v>2538</v>
      </c>
      <c r="C88" s="3">
        <v>148298000</v>
      </c>
      <c r="D88" s="4">
        <v>1.937213829562086</v>
      </c>
      <c r="F88" s="3" t="s">
        <v>102</v>
      </c>
      <c r="G88" s="3">
        <v>2538</v>
      </c>
      <c r="H88" s="3">
        <v>148298000</v>
      </c>
    </row>
    <row r="89" spans="1:8" x14ac:dyDescent="0.3">
      <c r="A89" s="3" t="s">
        <v>103</v>
      </c>
      <c r="B89" s="3">
        <v>1425</v>
      </c>
      <c r="C89" s="3">
        <v>117319000</v>
      </c>
      <c r="D89" s="4">
        <v>1.6585699439360146</v>
      </c>
      <c r="F89" s="3" t="s">
        <v>103</v>
      </c>
      <c r="G89" s="3">
        <v>1425</v>
      </c>
      <c r="H89" s="3">
        <v>117319000</v>
      </c>
    </row>
    <row r="90" spans="1:8" x14ac:dyDescent="0.3">
      <c r="A90" s="3" t="s">
        <v>47</v>
      </c>
      <c r="B90" s="3">
        <v>925</v>
      </c>
      <c r="C90" s="3">
        <v>121699000</v>
      </c>
      <c r="D90" s="4">
        <v>1.5991030560274271</v>
      </c>
      <c r="F90" s="3" t="s">
        <v>47</v>
      </c>
      <c r="G90" s="3">
        <v>925</v>
      </c>
      <c r="H90" s="3">
        <v>121699000</v>
      </c>
    </row>
    <row r="91" spans="1:8" x14ac:dyDescent="0.3">
      <c r="A91" s="3" t="s">
        <v>49</v>
      </c>
      <c r="B91" s="3">
        <v>110</v>
      </c>
      <c r="C91" s="3">
        <v>26023000</v>
      </c>
      <c r="D91" s="4">
        <v>1.5533706073317024</v>
      </c>
      <c r="F91" s="3" t="s">
        <v>49</v>
      </c>
      <c r="G91" s="3">
        <v>110</v>
      </c>
      <c r="H91" s="3">
        <v>26023000</v>
      </c>
    </row>
    <row r="92" spans="1:8" x14ac:dyDescent="0.3">
      <c r="A92" s="3" t="s">
        <v>83</v>
      </c>
      <c r="B92" s="3">
        <v>52</v>
      </c>
      <c r="C92" s="3">
        <v>19385000</v>
      </c>
      <c r="D92" s="4">
        <v>1.4602117429419019</v>
      </c>
      <c r="F92" s="3" t="s">
        <v>83</v>
      </c>
      <c r="G92" s="3">
        <v>52</v>
      </c>
      <c r="H92" s="3">
        <v>19385000</v>
      </c>
    </row>
    <row r="93" spans="1:8" x14ac:dyDescent="0.3">
      <c r="A93" s="3" t="s">
        <v>84</v>
      </c>
      <c r="B93" s="3">
        <v>12</v>
      </c>
      <c r="C93" s="3">
        <v>8652000</v>
      </c>
      <c r="D93" s="4">
        <v>1.4419999999999999</v>
      </c>
      <c r="F93" s="3" t="s">
        <v>84</v>
      </c>
      <c r="G93" s="3">
        <v>12</v>
      </c>
      <c r="H93" s="3">
        <v>8652000</v>
      </c>
    </row>
    <row r="94" spans="1:8" x14ac:dyDescent="0.3">
      <c r="A94" s="1" t="s">
        <v>0</v>
      </c>
      <c r="B94" s="1" t="s">
        <v>22</v>
      </c>
      <c r="C94" s="1" t="s">
        <v>23</v>
      </c>
      <c r="D94" s="2" t="s">
        <v>3</v>
      </c>
    </row>
    <row r="95" spans="1:8" x14ac:dyDescent="0.3">
      <c r="A95" s="3" t="s">
        <v>44</v>
      </c>
      <c r="B95" s="3">
        <v>3950</v>
      </c>
      <c r="C95" s="3">
        <v>70448000</v>
      </c>
      <c r="D95" s="4">
        <v>2.4205474602523931</v>
      </c>
      <c r="F95" s="3" t="s">
        <v>44</v>
      </c>
      <c r="G95" s="3">
        <v>3950</v>
      </c>
      <c r="H95" s="3">
        <v>70448000</v>
      </c>
    </row>
    <row r="96" spans="1:8" x14ac:dyDescent="0.3">
      <c r="A96" s="3" t="s">
        <v>82</v>
      </c>
      <c r="B96" s="3">
        <v>5395</v>
      </c>
      <c r="C96" s="3">
        <v>139980000</v>
      </c>
      <c r="D96" s="4">
        <v>2.199467791065056</v>
      </c>
      <c r="F96" s="3" t="s">
        <v>82</v>
      </c>
      <c r="G96" s="3">
        <v>5395</v>
      </c>
      <c r="H96" s="3">
        <v>139980000</v>
      </c>
    </row>
    <row r="97" spans="1:8" x14ac:dyDescent="0.3">
      <c r="A97" s="3" t="s">
        <v>101</v>
      </c>
      <c r="B97" s="3">
        <v>1932</v>
      </c>
      <c r="C97" s="3">
        <v>80016000</v>
      </c>
      <c r="D97" s="4">
        <v>1.9327903539349367</v>
      </c>
      <c r="F97" s="3" t="s">
        <v>101</v>
      </c>
      <c r="G97" s="3">
        <v>1932</v>
      </c>
      <c r="H97" s="3">
        <v>80016000</v>
      </c>
    </row>
    <row r="98" spans="1:8" x14ac:dyDescent="0.3">
      <c r="A98" s="3" t="s">
        <v>102</v>
      </c>
      <c r="B98" s="3">
        <v>1098</v>
      </c>
      <c r="C98" s="3">
        <v>63902000</v>
      </c>
      <c r="D98" s="4">
        <v>2.0183611442023652</v>
      </c>
      <c r="F98" s="3" t="s">
        <v>102</v>
      </c>
      <c r="G98" s="3">
        <v>1098</v>
      </c>
      <c r="H98" s="3">
        <v>63902000</v>
      </c>
    </row>
    <row r="99" spans="1:8" x14ac:dyDescent="0.3">
      <c r="A99" s="3" t="s">
        <v>103</v>
      </c>
      <c r="B99" s="3">
        <v>577</v>
      </c>
      <c r="C99" s="3">
        <v>47882000</v>
      </c>
      <c r="D99" s="4">
        <v>1.7673753028728529</v>
      </c>
      <c r="F99" s="3" t="s">
        <v>103</v>
      </c>
      <c r="G99" s="3">
        <v>577</v>
      </c>
      <c r="H99" s="3">
        <v>47882000</v>
      </c>
    </row>
    <row r="100" spans="1:8" x14ac:dyDescent="0.3">
      <c r="A100" s="3" t="s">
        <v>47</v>
      </c>
      <c r="B100" s="3">
        <v>411</v>
      </c>
      <c r="C100" s="3">
        <v>53873000</v>
      </c>
      <c r="D100" s="4">
        <v>1.6955029643234507</v>
      </c>
      <c r="F100" s="3" t="s">
        <v>47</v>
      </c>
      <c r="G100" s="3">
        <v>411</v>
      </c>
      <c r="H100" s="3">
        <v>53873000</v>
      </c>
    </row>
    <row r="101" spans="1:8" x14ac:dyDescent="0.3">
      <c r="A101" s="3" t="s">
        <v>49</v>
      </c>
      <c r="B101" s="3">
        <v>54</v>
      </c>
      <c r="C101" s="3">
        <v>12765000</v>
      </c>
      <c r="D101" s="4">
        <v>1.6232031535678118</v>
      </c>
      <c r="F101" s="3" t="s">
        <v>49</v>
      </c>
      <c r="G101" s="3">
        <v>54</v>
      </c>
      <c r="H101" s="3">
        <v>12765000</v>
      </c>
    </row>
    <row r="102" spans="1:8" x14ac:dyDescent="0.3">
      <c r="A102" s="3" t="s">
        <v>83</v>
      </c>
      <c r="B102" s="3">
        <v>37</v>
      </c>
      <c r="C102" s="3">
        <v>13411000</v>
      </c>
      <c r="D102" s="4">
        <v>1.4131473395331267</v>
      </c>
      <c r="F102" s="3" t="s">
        <v>83</v>
      </c>
      <c r="G102" s="3">
        <v>37</v>
      </c>
      <c r="H102" s="3">
        <v>13411000</v>
      </c>
    </row>
    <row r="103" spans="1:8" x14ac:dyDescent="0.3">
      <c r="A103" s="3" t="s">
        <v>84</v>
      </c>
      <c r="B103" s="3">
        <v>11</v>
      </c>
      <c r="C103" s="3">
        <v>6939000</v>
      </c>
      <c r="D103" s="4">
        <v>1.2616363636363634</v>
      </c>
      <c r="F103" s="3" t="s">
        <v>84</v>
      </c>
      <c r="G103" s="3">
        <v>11</v>
      </c>
      <c r="H103" s="3">
        <v>6939000</v>
      </c>
    </row>
    <row r="104" spans="1:8" x14ac:dyDescent="0.3">
      <c r="A104" s="1" t="s">
        <v>0</v>
      </c>
      <c r="B104" s="1" t="s">
        <v>24</v>
      </c>
      <c r="C104" s="1" t="s">
        <v>25</v>
      </c>
      <c r="D104" s="2" t="s">
        <v>3</v>
      </c>
    </row>
    <row r="105" spans="1:8" x14ac:dyDescent="0.3">
      <c r="A105" s="3" t="s">
        <v>44</v>
      </c>
      <c r="B105" s="3">
        <v>1049</v>
      </c>
      <c r="C105" s="3">
        <v>19041000</v>
      </c>
      <c r="D105" s="4">
        <v>2.5444337000791277</v>
      </c>
      <c r="F105" s="3" t="s">
        <v>44</v>
      </c>
      <c r="G105" s="3">
        <v>1049</v>
      </c>
      <c r="H105" s="3">
        <v>19041000</v>
      </c>
    </row>
    <row r="106" spans="1:8" x14ac:dyDescent="0.3">
      <c r="A106" s="3" t="s">
        <v>82</v>
      </c>
      <c r="B106" s="3">
        <v>2246</v>
      </c>
      <c r="C106" s="3">
        <v>57434000</v>
      </c>
      <c r="D106" s="4">
        <v>2.1783716614093467</v>
      </c>
      <c r="F106" s="3" t="s">
        <v>82</v>
      </c>
      <c r="G106" s="3">
        <v>2246</v>
      </c>
      <c r="H106" s="3">
        <v>57434000</v>
      </c>
    </row>
    <row r="107" spans="1:8" x14ac:dyDescent="0.3">
      <c r="A107" s="3" t="s">
        <v>101</v>
      </c>
      <c r="B107" s="3">
        <v>751</v>
      </c>
      <c r="C107" s="3">
        <v>31228000</v>
      </c>
      <c r="D107" s="4">
        <v>1.9460090151839142</v>
      </c>
      <c r="F107" s="3" t="s">
        <v>101</v>
      </c>
      <c r="G107" s="3">
        <v>751</v>
      </c>
      <c r="H107" s="3">
        <v>31228000</v>
      </c>
    </row>
    <row r="108" spans="1:8" x14ac:dyDescent="0.3">
      <c r="A108" s="3" t="s">
        <v>102</v>
      </c>
      <c r="B108" s="3">
        <v>423</v>
      </c>
      <c r="C108" s="3">
        <v>24700000</v>
      </c>
      <c r="D108" s="4">
        <v>2.0069284281790387</v>
      </c>
      <c r="F108" s="3" t="s">
        <v>102</v>
      </c>
      <c r="G108" s="3">
        <v>423</v>
      </c>
      <c r="H108" s="3">
        <v>24700000</v>
      </c>
    </row>
    <row r="109" spans="1:8" x14ac:dyDescent="0.3">
      <c r="A109" s="3" t="s">
        <v>103</v>
      </c>
      <c r="B109" s="3">
        <v>259</v>
      </c>
      <c r="C109" s="3">
        <v>21445000</v>
      </c>
      <c r="D109" s="4">
        <v>1.6965395920883484</v>
      </c>
      <c r="F109" s="3" t="s">
        <v>103</v>
      </c>
      <c r="G109" s="3">
        <v>259</v>
      </c>
      <c r="H109" s="3">
        <v>21445000</v>
      </c>
    </row>
    <row r="110" spans="1:8" x14ac:dyDescent="0.3">
      <c r="A110" s="3" t="s">
        <v>47</v>
      </c>
      <c r="B110" s="3">
        <v>173</v>
      </c>
      <c r="C110" s="3">
        <v>22392000</v>
      </c>
      <c r="D110" s="4">
        <v>1.6189584745229182</v>
      </c>
      <c r="F110" s="3" t="s">
        <v>47</v>
      </c>
      <c r="G110" s="3">
        <v>173</v>
      </c>
      <c r="H110" s="3">
        <v>22392000</v>
      </c>
    </row>
    <row r="111" spans="1:8" x14ac:dyDescent="0.3">
      <c r="A111" s="3" t="s">
        <v>49</v>
      </c>
      <c r="B111" s="3">
        <v>27</v>
      </c>
      <c r="C111" s="3">
        <v>6506000</v>
      </c>
      <c r="D111" s="4">
        <v>1.4628338350524333</v>
      </c>
      <c r="F111" s="3" t="s">
        <v>49</v>
      </c>
      <c r="G111" s="3">
        <v>27</v>
      </c>
      <c r="H111" s="3">
        <v>6506000</v>
      </c>
    </row>
    <row r="112" spans="1:8" x14ac:dyDescent="0.3">
      <c r="A112" s="3" t="s">
        <v>83</v>
      </c>
      <c r="B112" s="3">
        <v>15</v>
      </c>
      <c r="C112" s="3">
        <v>5544000</v>
      </c>
      <c r="D112" s="4">
        <v>1.2655828139062031</v>
      </c>
      <c r="F112" s="3" t="s">
        <v>83</v>
      </c>
      <c r="G112" s="3">
        <v>15</v>
      </c>
      <c r="H112" s="3">
        <v>5544000</v>
      </c>
    </row>
    <row r="113" spans="1:8" x14ac:dyDescent="0.3">
      <c r="A113" s="3" t="s">
        <v>84</v>
      </c>
      <c r="B113" s="3">
        <v>1</v>
      </c>
      <c r="C113" s="3">
        <v>531000</v>
      </c>
      <c r="D113" s="4">
        <v>1.0620000000000001</v>
      </c>
      <c r="F113" s="3" t="s">
        <v>84</v>
      </c>
      <c r="G113" s="3">
        <v>1</v>
      </c>
      <c r="H113" s="3">
        <v>531000</v>
      </c>
    </row>
    <row r="114" spans="1:8" x14ac:dyDescent="0.3">
      <c r="A114" s="1" t="s">
        <v>0</v>
      </c>
      <c r="B114" s="1" t="s">
        <v>26</v>
      </c>
      <c r="C114" s="1" t="s">
        <v>27</v>
      </c>
      <c r="D114" s="2" t="s">
        <v>3</v>
      </c>
    </row>
    <row r="115" spans="1:8" x14ac:dyDescent="0.3">
      <c r="A115" s="1"/>
      <c r="B115" s="1"/>
      <c r="C115" s="1"/>
      <c r="D115" s="2"/>
      <c r="F115" s="3">
        <v>15010</v>
      </c>
      <c r="G115" s="7">
        <v>470.32190560997327</v>
      </c>
      <c r="H115" s="7">
        <v>8537082.3686553873</v>
      </c>
    </row>
    <row r="116" spans="1:8" x14ac:dyDescent="0.3">
      <c r="A116" s="3" t="s">
        <v>82</v>
      </c>
      <c r="B116" s="3">
        <v>1007</v>
      </c>
      <c r="C116" s="3">
        <v>25635000</v>
      </c>
      <c r="D116" s="4">
        <v>2.0377888914423563</v>
      </c>
      <c r="F116" s="3">
        <v>20010</v>
      </c>
      <c r="G116" s="3">
        <v>1007</v>
      </c>
      <c r="H116" s="3">
        <v>25635000</v>
      </c>
    </row>
    <row r="117" spans="1:8" x14ac:dyDescent="0.3">
      <c r="A117" s="3" t="s">
        <v>101</v>
      </c>
      <c r="B117" s="3">
        <v>294</v>
      </c>
      <c r="C117" s="3">
        <v>12220000</v>
      </c>
      <c r="D117" s="4">
        <v>1.8564330352798954</v>
      </c>
      <c r="F117" s="3">
        <v>35010</v>
      </c>
      <c r="G117" s="3">
        <v>294</v>
      </c>
      <c r="H117" s="3">
        <v>12220000</v>
      </c>
    </row>
    <row r="118" spans="1:8" x14ac:dyDescent="0.3">
      <c r="A118" s="3" t="s">
        <v>102</v>
      </c>
      <c r="B118" s="3">
        <v>171</v>
      </c>
      <c r="C118" s="3">
        <v>10126000</v>
      </c>
      <c r="D118" s="4">
        <v>1.890153338130885</v>
      </c>
      <c r="F118" s="3">
        <v>45010</v>
      </c>
      <c r="G118" s="3">
        <v>171</v>
      </c>
      <c r="H118" s="3">
        <v>10126000</v>
      </c>
    </row>
    <row r="119" spans="1:8" x14ac:dyDescent="0.3">
      <c r="A119" s="3" t="s">
        <v>103</v>
      </c>
      <c r="B119" s="3">
        <v>102</v>
      </c>
      <c r="C119" s="3">
        <v>8349000</v>
      </c>
      <c r="D119" s="4">
        <v>1.582415136708045</v>
      </c>
      <c r="F119" s="3">
        <v>70010</v>
      </c>
      <c r="G119" s="3">
        <v>102</v>
      </c>
      <c r="H119" s="3">
        <v>8349000</v>
      </c>
    </row>
    <row r="120" spans="1:8" x14ac:dyDescent="0.3">
      <c r="A120" s="3" t="s">
        <v>47</v>
      </c>
      <c r="B120" s="3">
        <v>59</v>
      </c>
      <c r="C120" s="3">
        <v>8175000</v>
      </c>
      <c r="D120" s="4">
        <v>1.5292756438641848</v>
      </c>
      <c r="F120" s="3">
        <v>100010</v>
      </c>
      <c r="G120" s="3">
        <v>59</v>
      </c>
      <c r="H120" s="3">
        <v>8175000</v>
      </c>
    </row>
    <row r="121" spans="1:8" x14ac:dyDescent="0.3">
      <c r="A121" s="3" t="s">
        <v>49</v>
      </c>
      <c r="B121" s="3">
        <v>11</v>
      </c>
      <c r="C121" s="3">
        <v>2531000</v>
      </c>
      <c r="D121" s="4">
        <v>1.1503970256032652</v>
      </c>
      <c r="F121" s="3">
        <v>200010</v>
      </c>
      <c r="G121" s="3">
        <v>11</v>
      </c>
      <c r="H121" s="3">
        <v>2531000</v>
      </c>
    </row>
    <row r="122" spans="1:8" x14ac:dyDescent="0.3">
      <c r="F122" s="3">
        <v>300010</v>
      </c>
      <c r="G122" s="3">
        <v>0</v>
      </c>
      <c r="H122" s="3">
        <v>0</v>
      </c>
    </row>
    <row r="123" spans="1:8" x14ac:dyDescent="0.3">
      <c r="F123" s="3">
        <v>500000</v>
      </c>
      <c r="G123" s="3">
        <v>0</v>
      </c>
      <c r="H123" s="3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workbookViewId="0">
      <selection activeCell="M4" sqref="M4:N12"/>
    </sheetView>
  </sheetViews>
  <sheetFormatPr baseColWidth="10" defaultRowHeight="15.6" x14ac:dyDescent="0.3"/>
  <cols>
    <col min="12" max="12" width="14" customWidth="1"/>
  </cols>
  <sheetData>
    <row r="1" spans="1:14" x14ac:dyDescent="0.3">
      <c r="A1" s="16" t="s">
        <v>159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11">
        <v>2510</v>
      </c>
    </row>
    <row r="4" spans="1:14" x14ac:dyDescent="0.3">
      <c r="A4" s="3" t="s">
        <v>44</v>
      </c>
      <c r="B4" s="3">
        <v>79676</v>
      </c>
      <c r="C4" s="3">
        <v>1358752000</v>
      </c>
      <c r="D4" s="4">
        <v>1.6418808173279666</v>
      </c>
      <c r="F4" s="3" t="s">
        <v>44</v>
      </c>
      <c r="G4" s="3">
        <v>79676</v>
      </c>
      <c r="H4" s="3">
        <v>1358752000</v>
      </c>
      <c r="J4" s="3" t="s">
        <v>44</v>
      </c>
      <c r="K4" s="7">
        <f>G4+G14+G24+G34+G44+G54+G64+G74+G84+G94+G104+G114</f>
        <v>1218572.2947368422</v>
      </c>
      <c r="L4" s="7">
        <f>H4+H14+H24+H34+H44+H54+H64+H74+H84+H94+H104+H114</f>
        <v>20960688042.105263</v>
      </c>
      <c r="M4">
        <f>1-SUM(K4:$K$12)/$K$14</f>
        <v>0.86354755271206818</v>
      </c>
      <c r="N4">
        <f>SUM(L4:$L$12)/(J4*SUM(K4:$K$12))</f>
        <v>1.8440351070450869</v>
      </c>
    </row>
    <row r="5" spans="1:14" x14ac:dyDescent="0.3">
      <c r="A5" s="3" t="s">
        <v>82</v>
      </c>
      <c r="B5" s="3">
        <v>51221</v>
      </c>
      <c r="C5" s="3">
        <v>1284949000</v>
      </c>
      <c r="D5" s="4">
        <v>1.6770542784253488</v>
      </c>
      <c r="F5" s="3" t="s">
        <v>82</v>
      </c>
      <c r="G5" s="3">
        <v>51221</v>
      </c>
      <c r="H5" s="3">
        <v>1284949000</v>
      </c>
      <c r="J5" s="3" t="s">
        <v>82</v>
      </c>
      <c r="K5" s="7">
        <f t="shared" ref="K5:L12" si="0">G5+G15+G25+G35+G45+G55+G65+G75+G85+G95+G105+G115</f>
        <v>1086982</v>
      </c>
      <c r="L5" s="7">
        <f t="shared" si="0"/>
        <v>27620815000</v>
      </c>
      <c r="M5">
        <f>1-SUM(K5:$K$12)/$K$14</f>
        <v>0.92397608878631832</v>
      </c>
      <c r="N5">
        <f>SUM(L5:$L$12)/(J5*SUM(K5:$K$12))</f>
        <v>1.7994747747814011</v>
      </c>
    </row>
    <row r="6" spans="1:14" x14ac:dyDescent="0.3">
      <c r="A6" s="3" t="s">
        <v>101</v>
      </c>
      <c r="B6" s="3">
        <v>9645</v>
      </c>
      <c r="C6" s="3">
        <v>395399000</v>
      </c>
      <c r="D6" s="4">
        <v>1.703494945939505</v>
      </c>
      <c r="F6" s="3" t="s">
        <v>101</v>
      </c>
      <c r="G6" s="3">
        <v>9645</v>
      </c>
      <c r="H6" s="3">
        <v>395399000</v>
      </c>
      <c r="J6" s="3" t="s">
        <v>101</v>
      </c>
      <c r="K6" s="7">
        <f t="shared" si="0"/>
        <v>246075</v>
      </c>
      <c r="L6" s="7">
        <f t="shared" si="0"/>
        <v>10121199000</v>
      </c>
      <c r="M6">
        <f>1-SUM(K6:$K$12)/$K$14</f>
        <v>0.97787911225301016</v>
      </c>
      <c r="N6">
        <f>SUM(L6:$L$12)/(J6*SUM(K6:$K$12))</f>
        <v>1.7660539951763097</v>
      </c>
    </row>
    <row r="7" spans="1:14" x14ac:dyDescent="0.3">
      <c r="A7" s="3" t="s">
        <v>102</v>
      </c>
      <c r="B7" s="3">
        <v>3863</v>
      </c>
      <c r="C7" s="3">
        <v>225034000</v>
      </c>
      <c r="D7" s="4">
        <v>1.896416229904669</v>
      </c>
      <c r="F7" s="3" t="s">
        <v>102</v>
      </c>
      <c r="G7" s="3">
        <v>3863</v>
      </c>
      <c r="H7" s="3">
        <v>225034000</v>
      </c>
      <c r="J7" s="3" t="s">
        <v>102</v>
      </c>
      <c r="K7" s="7">
        <f t="shared" si="0"/>
        <v>106253</v>
      </c>
      <c r="L7" s="7">
        <f t="shared" si="0"/>
        <v>6191988000</v>
      </c>
      <c r="M7">
        <f>1-SUM(K7:$K$12)/$K$14</f>
        <v>0.99008187779978674</v>
      </c>
      <c r="N7">
        <f>SUM(L7:$L$12)/(J7*SUM(K7:$K$12))</f>
        <v>1.939492980858001</v>
      </c>
    </row>
    <row r="8" spans="1:14" x14ac:dyDescent="0.3">
      <c r="A8" s="3" t="s">
        <v>103</v>
      </c>
      <c r="B8" s="3">
        <v>1840</v>
      </c>
      <c r="C8" s="3">
        <v>151023000</v>
      </c>
      <c r="D8" s="4">
        <v>1.6971825556217621</v>
      </c>
      <c r="F8" s="3" t="s">
        <v>103</v>
      </c>
      <c r="G8" s="3">
        <v>1840</v>
      </c>
      <c r="H8" s="3">
        <v>151023000</v>
      </c>
      <c r="J8" s="3" t="s">
        <v>103</v>
      </c>
      <c r="K8" s="7">
        <f t="shared" si="0"/>
        <v>53352</v>
      </c>
      <c r="L8" s="7">
        <f t="shared" si="0"/>
        <v>4380322000</v>
      </c>
      <c r="M8">
        <f>1-SUM(K8:$K$12)/$K$14</f>
        <v>0.99535092360956678</v>
      </c>
      <c r="N8">
        <f>SUM(L8:$L$12)/(J8*SUM(K8:$K$12))</f>
        <v>1.7167157930165908</v>
      </c>
    </row>
    <row r="9" spans="1:14" x14ac:dyDescent="0.3">
      <c r="A9" s="3" t="s">
        <v>47</v>
      </c>
      <c r="B9" s="3">
        <v>1026</v>
      </c>
      <c r="C9" s="3">
        <v>135089000</v>
      </c>
      <c r="D9" s="4">
        <v>1.7125052428814527</v>
      </c>
      <c r="F9" s="3" t="s">
        <v>47</v>
      </c>
      <c r="G9" s="3">
        <v>1026</v>
      </c>
      <c r="H9" s="3">
        <v>135089000</v>
      </c>
      <c r="J9" s="3" t="s">
        <v>47</v>
      </c>
      <c r="K9" s="7">
        <f t="shared" si="0"/>
        <v>32998</v>
      </c>
      <c r="L9" s="7">
        <f t="shared" si="0"/>
        <v>4334716000</v>
      </c>
      <c r="M9">
        <f>1-SUM(K9:$K$12)/$K$14</f>
        <v>0.99799662897358843</v>
      </c>
      <c r="N9">
        <f>SUM(L9:$L$12)/(J9*SUM(K9:$K$12))</f>
        <v>1.7046625741643762</v>
      </c>
    </row>
    <row r="10" spans="1:14" x14ac:dyDescent="0.3">
      <c r="A10" s="3" t="s">
        <v>49</v>
      </c>
      <c r="B10" s="3">
        <v>170</v>
      </c>
      <c r="C10" s="3">
        <v>40773000</v>
      </c>
      <c r="D10" s="4">
        <v>1.6287208453265549</v>
      </c>
      <c r="F10" s="3" t="s">
        <v>49</v>
      </c>
      <c r="G10" s="3">
        <v>170</v>
      </c>
      <c r="H10" s="3">
        <v>40773000</v>
      </c>
      <c r="J10" s="3" t="s">
        <v>49</v>
      </c>
      <c r="K10" s="7">
        <f t="shared" si="0"/>
        <v>4572</v>
      </c>
      <c r="L10" s="7">
        <f t="shared" si="0"/>
        <v>1093623000</v>
      </c>
      <c r="M10">
        <f>1-SUM(K10:$K$12)/$K$14</f>
        <v>0.99963298722823657</v>
      </c>
      <c r="N10">
        <f>SUM(L10:$L$12)/(J10*SUM(K10:$K$12))</f>
        <v>1.7244368155865955</v>
      </c>
    </row>
    <row r="11" spans="1:14" x14ac:dyDescent="0.3">
      <c r="A11" s="3" t="s">
        <v>83</v>
      </c>
      <c r="B11" s="3">
        <v>63</v>
      </c>
      <c r="C11" s="3">
        <v>23383000</v>
      </c>
      <c r="D11" s="4">
        <v>1.6093370364357029</v>
      </c>
      <c r="F11" s="3" t="s">
        <v>83</v>
      </c>
      <c r="G11" s="3">
        <v>63</v>
      </c>
      <c r="H11" s="3">
        <v>23383000</v>
      </c>
      <c r="J11" s="3" t="s">
        <v>83</v>
      </c>
      <c r="K11" s="7">
        <f t="shared" si="0"/>
        <v>1994</v>
      </c>
      <c r="L11" s="7">
        <f t="shared" si="0"/>
        <v>739654000</v>
      </c>
      <c r="M11">
        <f>1-SUM(K11:$K$12)/$K$14</f>
        <v>0.99985971096725867</v>
      </c>
      <c r="N11">
        <f>SUM(L11:$L$12)/(J11*SUM(K11:$K$12))</f>
        <v>1.7190613500110854</v>
      </c>
    </row>
    <row r="12" spans="1:14" x14ac:dyDescent="0.3">
      <c r="A12" s="3" t="s">
        <v>84</v>
      </c>
      <c r="B12" s="3">
        <v>30</v>
      </c>
      <c r="C12" s="3">
        <v>21519000</v>
      </c>
      <c r="D12" s="4">
        <v>1.4346000000000001</v>
      </c>
      <c r="F12" s="3" t="s">
        <v>84</v>
      </c>
      <c r="G12" s="3">
        <v>30</v>
      </c>
      <c r="H12" s="3">
        <v>21519000</v>
      </c>
      <c r="J12" s="3" t="s">
        <v>84</v>
      </c>
      <c r="K12" s="7">
        <f t="shared" si="0"/>
        <v>835</v>
      </c>
      <c r="L12" s="7">
        <f>H12+H22+H32+H42+H52+H62+H72+H82+H92+H102+H112+H122</f>
        <v>719362000</v>
      </c>
      <c r="M12">
        <f>1-SUM(K12:$K$12)/$K$14</f>
        <v>0.99995859266796072</v>
      </c>
      <c r="N12">
        <f>SUM(L12:$L$12)/(J12*SUM(K12:$K$12))</f>
        <v>1.7230227544910179</v>
      </c>
    </row>
    <row r="13" spans="1:14" x14ac:dyDescent="0.3">
      <c r="A13" s="1" t="s">
        <v>0</v>
      </c>
      <c r="B13" s="1" t="s">
        <v>37</v>
      </c>
      <c r="C13" s="1" t="s">
        <v>38</v>
      </c>
      <c r="D13" s="2" t="s">
        <v>3</v>
      </c>
    </row>
    <row r="14" spans="1:14" x14ac:dyDescent="0.3">
      <c r="A14" s="3" t="s">
        <v>44</v>
      </c>
      <c r="B14" s="3">
        <v>44796</v>
      </c>
      <c r="C14" s="3">
        <v>765341000</v>
      </c>
      <c r="D14" s="4">
        <v>1.8917265123736895</v>
      </c>
      <c r="F14" s="3" t="s">
        <v>44</v>
      </c>
      <c r="G14" s="3">
        <v>44796</v>
      </c>
      <c r="H14" s="3">
        <v>765341000</v>
      </c>
      <c r="K14" s="9">
        <v>20165510.76530382</v>
      </c>
    </row>
    <row r="15" spans="1:14" x14ac:dyDescent="0.3">
      <c r="A15" s="3" t="s">
        <v>82</v>
      </c>
      <c r="B15" s="3">
        <v>32885</v>
      </c>
      <c r="C15" s="3">
        <v>836918000</v>
      </c>
      <c r="D15" s="4">
        <v>1.9481085911959912</v>
      </c>
      <c r="F15" s="3" t="s">
        <v>82</v>
      </c>
      <c r="G15" s="3">
        <v>32885</v>
      </c>
      <c r="H15" s="3">
        <v>836918000</v>
      </c>
    </row>
    <row r="16" spans="1:14" x14ac:dyDescent="0.3">
      <c r="A16" s="3" t="s">
        <v>101</v>
      </c>
      <c r="B16" s="3">
        <v>7938</v>
      </c>
      <c r="C16" s="3">
        <v>326652000</v>
      </c>
      <c r="D16" s="4">
        <v>1.9625063704482182</v>
      </c>
      <c r="F16" s="3" t="s">
        <v>101</v>
      </c>
      <c r="G16" s="3">
        <v>7938</v>
      </c>
      <c r="H16" s="3">
        <v>326652000</v>
      </c>
    </row>
    <row r="17" spans="1:8" x14ac:dyDescent="0.3">
      <c r="A17" s="3" t="s">
        <v>102</v>
      </c>
      <c r="B17" s="3">
        <v>3519</v>
      </c>
      <c r="C17" s="3">
        <v>204873000</v>
      </c>
      <c r="D17" s="4">
        <v>2.2176117353772224</v>
      </c>
      <c r="F17" s="3" t="s">
        <v>102</v>
      </c>
      <c r="G17" s="3">
        <v>3519</v>
      </c>
      <c r="H17" s="3">
        <v>204873000</v>
      </c>
    </row>
    <row r="18" spans="1:8" x14ac:dyDescent="0.3">
      <c r="A18" s="3" t="s">
        <v>103</v>
      </c>
      <c r="B18" s="3">
        <v>1788</v>
      </c>
      <c r="C18" s="3">
        <v>146759000</v>
      </c>
      <c r="D18" s="4">
        <v>2.0208735176012635</v>
      </c>
      <c r="F18" s="3" t="s">
        <v>103</v>
      </c>
      <c r="G18" s="3">
        <v>1788</v>
      </c>
      <c r="H18" s="3">
        <v>146759000</v>
      </c>
    </row>
    <row r="19" spans="1:8" x14ac:dyDescent="0.3">
      <c r="A19" s="3" t="s">
        <v>47</v>
      </c>
      <c r="B19" s="3">
        <v>1300</v>
      </c>
      <c r="C19" s="3">
        <v>172211000</v>
      </c>
      <c r="D19" s="4">
        <v>2.0303187072597089</v>
      </c>
      <c r="F19" s="3" t="s">
        <v>47</v>
      </c>
      <c r="G19" s="3">
        <v>1300</v>
      </c>
      <c r="H19" s="3">
        <v>172211000</v>
      </c>
    </row>
    <row r="20" spans="1:8" x14ac:dyDescent="0.3">
      <c r="A20" s="3" t="s">
        <v>49</v>
      </c>
      <c r="B20" s="3">
        <v>221</v>
      </c>
      <c r="C20" s="3">
        <v>53196000</v>
      </c>
      <c r="D20" s="4">
        <v>2.0946482087660323</v>
      </c>
      <c r="F20" s="3" t="s">
        <v>49</v>
      </c>
      <c r="G20" s="3">
        <v>221</v>
      </c>
      <c r="H20" s="3">
        <v>53196000</v>
      </c>
    </row>
    <row r="21" spans="1:8" x14ac:dyDescent="0.3">
      <c r="A21" s="3" t="s">
        <v>83</v>
      </c>
      <c r="B21" s="3">
        <v>132</v>
      </c>
      <c r="C21" s="3">
        <v>49439000</v>
      </c>
      <c r="D21" s="4">
        <v>2.0400953955129602</v>
      </c>
      <c r="F21" s="3" t="s">
        <v>83</v>
      </c>
      <c r="G21" s="3">
        <v>132</v>
      </c>
      <c r="H21" s="3">
        <v>49439000</v>
      </c>
    </row>
    <row r="22" spans="1:8" x14ac:dyDescent="0.3">
      <c r="A22" s="3" t="s">
        <v>84</v>
      </c>
      <c r="B22" s="3">
        <v>72</v>
      </c>
      <c r="C22" s="3">
        <v>75419000</v>
      </c>
      <c r="D22" s="4">
        <v>2.0949722222222222</v>
      </c>
      <c r="F22" s="3" t="s">
        <v>84</v>
      </c>
      <c r="G22" s="3">
        <v>72</v>
      </c>
      <c r="H22" s="3">
        <v>75419000</v>
      </c>
    </row>
    <row r="23" spans="1:8" x14ac:dyDescent="0.3">
      <c r="A23" s="1" t="s">
        <v>0</v>
      </c>
      <c r="B23" s="1" t="s">
        <v>8</v>
      </c>
      <c r="C23" s="1" t="s">
        <v>9</v>
      </c>
      <c r="D23" s="2" t="s">
        <v>3</v>
      </c>
    </row>
    <row r="24" spans="1:8" x14ac:dyDescent="0.3">
      <c r="A24" s="3" t="s">
        <v>44</v>
      </c>
      <c r="B24" s="3">
        <v>384066</v>
      </c>
      <c r="C24" s="3">
        <v>6600477000</v>
      </c>
      <c r="D24" s="4">
        <v>1.8073940156249848</v>
      </c>
      <c r="F24" s="3" t="s">
        <v>44</v>
      </c>
      <c r="G24" s="3">
        <v>384066</v>
      </c>
      <c r="H24" s="3">
        <v>6600477000</v>
      </c>
    </row>
    <row r="25" spans="1:8" x14ac:dyDescent="0.3">
      <c r="A25" s="3" t="s">
        <v>82</v>
      </c>
      <c r="B25" s="3">
        <v>332593</v>
      </c>
      <c r="C25" s="3">
        <v>8405588000</v>
      </c>
      <c r="D25" s="4">
        <v>1.7737989447343963</v>
      </c>
      <c r="F25" s="3" t="s">
        <v>82</v>
      </c>
      <c r="G25" s="3">
        <v>332593</v>
      </c>
      <c r="H25" s="3">
        <v>8405588000</v>
      </c>
    </row>
    <row r="26" spans="1:8" x14ac:dyDescent="0.3">
      <c r="A26" s="3" t="s">
        <v>101</v>
      </c>
      <c r="B26" s="3">
        <v>69104</v>
      </c>
      <c r="C26" s="3">
        <v>2835953000</v>
      </c>
      <c r="D26" s="4">
        <v>1.7971871666115118</v>
      </c>
      <c r="F26" s="3" t="s">
        <v>101</v>
      </c>
      <c r="G26" s="3">
        <v>69104</v>
      </c>
      <c r="H26" s="3">
        <v>2835953000</v>
      </c>
    </row>
    <row r="27" spans="1:8" x14ac:dyDescent="0.3">
      <c r="A27" s="3" t="s">
        <v>102</v>
      </c>
      <c r="B27" s="3">
        <v>28783</v>
      </c>
      <c r="C27" s="3">
        <v>1676925000</v>
      </c>
      <c r="D27" s="4">
        <v>2.0104269084297042</v>
      </c>
      <c r="F27" s="3" t="s">
        <v>102</v>
      </c>
      <c r="G27" s="3">
        <v>28783</v>
      </c>
      <c r="H27" s="3">
        <v>1676925000</v>
      </c>
    </row>
    <row r="28" spans="1:8" x14ac:dyDescent="0.3">
      <c r="A28" s="3" t="s">
        <v>103</v>
      </c>
      <c r="B28" s="3">
        <v>14465</v>
      </c>
      <c r="C28" s="3">
        <v>1187804000</v>
      </c>
      <c r="D28" s="4">
        <v>1.8009404621608405</v>
      </c>
      <c r="F28" s="3" t="s">
        <v>103</v>
      </c>
      <c r="G28" s="3">
        <v>14465</v>
      </c>
      <c r="H28" s="3">
        <v>1187804000</v>
      </c>
    </row>
    <row r="29" spans="1:8" x14ac:dyDescent="0.3">
      <c r="A29" s="3" t="s">
        <v>47</v>
      </c>
      <c r="B29" s="3">
        <v>9095</v>
      </c>
      <c r="C29" s="3">
        <v>1198295000</v>
      </c>
      <c r="D29" s="4">
        <v>1.8091214334930772</v>
      </c>
      <c r="F29" s="3" t="s">
        <v>47</v>
      </c>
      <c r="G29" s="3">
        <v>9095</v>
      </c>
      <c r="H29" s="3">
        <v>1198295000</v>
      </c>
    </row>
    <row r="30" spans="1:8" x14ac:dyDescent="0.3">
      <c r="A30" s="3" t="s">
        <v>49</v>
      </c>
      <c r="B30" s="3">
        <v>1472</v>
      </c>
      <c r="C30" s="3">
        <v>353383000</v>
      </c>
      <c r="D30" s="4">
        <v>1.7987345334852411</v>
      </c>
      <c r="F30" s="3" t="s">
        <v>49</v>
      </c>
      <c r="G30" s="3">
        <v>1472</v>
      </c>
      <c r="H30" s="3">
        <v>353383000</v>
      </c>
    </row>
    <row r="31" spans="1:8" x14ac:dyDescent="0.3">
      <c r="A31" s="3" t="s">
        <v>83</v>
      </c>
      <c r="B31" s="3">
        <v>698</v>
      </c>
      <c r="C31" s="3">
        <v>259727000</v>
      </c>
      <c r="D31" s="4">
        <v>1.7699086091364171</v>
      </c>
      <c r="F31" s="3" t="s">
        <v>83</v>
      </c>
      <c r="G31" s="3">
        <v>698</v>
      </c>
      <c r="H31" s="3">
        <v>259727000</v>
      </c>
    </row>
    <row r="32" spans="1:8" x14ac:dyDescent="0.3">
      <c r="A32" s="3" t="s">
        <v>84</v>
      </c>
      <c r="B32" s="3">
        <v>331</v>
      </c>
      <c r="C32" s="3">
        <v>286662000</v>
      </c>
      <c r="D32" s="4">
        <v>1.7320966767371602</v>
      </c>
      <c r="F32" s="3" t="s">
        <v>84</v>
      </c>
      <c r="G32" s="3">
        <v>331</v>
      </c>
      <c r="H32" s="3">
        <v>286662000</v>
      </c>
    </row>
    <row r="33" spans="1:8" x14ac:dyDescent="0.3">
      <c r="A33" s="1" t="s">
        <v>0</v>
      </c>
      <c r="B33" s="1" t="s">
        <v>10</v>
      </c>
      <c r="C33" s="1" t="s">
        <v>11</v>
      </c>
      <c r="D33" s="2" t="s">
        <v>3</v>
      </c>
    </row>
    <row r="34" spans="1:8" x14ac:dyDescent="0.3">
      <c r="A34" s="3" t="s">
        <v>44</v>
      </c>
      <c r="B34" s="3">
        <v>6128</v>
      </c>
      <c r="C34" s="3">
        <v>104501000</v>
      </c>
      <c r="D34" s="4">
        <v>1.7105970119615648</v>
      </c>
      <c r="F34" s="3" t="s">
        <v>44</v>
      </c>
      <c r="G34" s="3">
        <v>6128</v>
      </c>
      <c r="H34" s="3">
        <v>104501000</v>
      </c>
    </row>
    <row r="35" spans="1:8" x14ac:dyDescent="0.3">
      <c r="A35" s="3" t="s">
        <v>82</v>
      </c>
      <c r="B35" s="3">
        <v>4100</v>
      </c>
      <c r="C35" s="3">
        <v>103509000</v>
      </c>
      <c r="D35" s="4">
        <v>1.7563338022800101</v>
      </c>
      <c r="F35" s="3" t="s">
        <v>82</v>
      </c>
      <c r="G35" s="3">
        <v>4100</v>
      </c>
      <c r="H35" s="3">
        <v>103509000</v>
      </c>
    </row>
    <row r="36" spans="1:8" x14ac:dyDescent="0.3">
      <c r="A36" s="3" t="s">
        <v>101</v>
      </c>
      <c r="B36" s="3">
        <v>806</v>
      </c>
      <c r="C36" s="3">
        <v>33157000</v>
      </c>
      <c r="D36" s="4">
        <v>1.7865253508161361</v>
      </c>
      <c r="F36" s="3" t="s">
        <v>101</v>
      </c>
      <c r="G36" s="3">
        <v>806</v>
      </c>
      <c r="H36" s="3">
        <v>33157000</v>
      </c>
    </row>
    <row r="37" spans="1:8" x14ac:dyDescent="0.3">
      <c r="A37" s="3" t="s">
        <v>102</v>
      </c>
      <c r="B37" s="3">
        <v>383</v>
      </c>
      <c r="C37" s="3">
        <v>22230000</v>
      </c>
      <c r="D37" s="4">
        <v>1.957556756934673</v>
      </c>
      <c r="F37" s="3" t="s">
        <v>102</v>
      </c>
      <c r="G37" s="3">
        <v>383</v>
      </c>
      <c r="H37" s="3">
        <v>22230000</v>
      </c>
    </row>
    <row r="38" spans="1:8" x14ac:dyDescent="0.3">
      <c r="A38" s="3" t="s">
        <v>103</v>
      </c>
      <c r="B38" s="3">
        <v>158</v>
      </c>
      <c r="C38" s="3">
        <v>13053000</v>
      </c>
      <c r="D38" s="4">
        <v>1.8218532381871082</v>
      </c>
      <c r="F38" s="3" t="s">
        <v>103</v>
      </c>
      <c r="G38" s="3">
        <v>158</v>
      </c>
      <c r="H38" s="3">
        <v>13053000</v>
      </c>
    </row>
    <row r="39" spans="1:8" x14ac:dyDescent="0.3">
      <c r="A39" s="3" t="s">
        <v>47</v>
      </c>
      <c r="B39" s="3">
        <v>116</v>
      </c>
      <c r="C39" s="3">
        <v>15163000</v>
      </c>
      <c r="D39" s="4">
        <v>1.8051179956631205</v>
      </c>
      <c r="F39" s="3" t="s">
        <v>47</v>
      </c>
      <c r="G39" s="3">
        <v>116</v>
      </c>
      <c r="H39" s="3">
        <v>15163000</v>
      </c>
    </row>
    <row r="40" spans="1:8" x14ac:dyDescent="0.3">
      <c r="A40" s="3" t="s">
        <v>49</v>
      </c>
      <c r="B40" s="3">
        <v>4</v>
      </c>
      <c r="C40" s="3">
        <v>973000</v>
      </c>
      <c r="D40" s="4">
        <v>2.5076523951580199</v>
      </c>
      <c r="F40" s="3" t="s">
        <v>49</v>
      </c>
      <c r="G40" s="3">
        <v>4</v>
      </c>
      <c r="H40" s="3">
        <v>973000</v>
      </c>
    </row>
    <row r="41" spans="1:8" x14ac:dyDescent="0.3">
      <c r="A41" s="3" t="s">
        <v>83</v>
      </c>
      <c r="B41" s="3">
        <v>9</v>
      </c>
      <c r="C41" s="3">
        <v>3598000</v>
      </c>
      <c r="D41" s="4">
        <v>1.9177932164165956</v>
      </c>
      <c r="F41" s="3" t="s">
        <v>83</v>
      </c>
      <c r="G41" s="3">
        <v>9</v>
      </c>
      <c r="H41" s="3">
        <v>3598000</v>
      </c>
    </row>
    <row r="42" spans="1:8" x14ac:dyDescent="0.3">
      <c r="A42" s="3" t="s">
        <v>84</v>
      </c>
      <c r="B42" s="3">
        <v>5</v>
      </c>
      <c r="C42" s="3">
        <v>4457000</v>
      </c>
      <c r="D42" s="4">
        <v>1.7827999999999999</v>
      </c>
      <c r="F42" s="3" t="s">
        <v>84</v>
      </c>
      <c r="G42" s="3">
        <v>5</v>
      </c>
      <c r="H42" s="3">
        <v>4457000</v>
      </c>
    </row>
    <row r="43" spans="1:8" x14ac:dyDescent="0.3">
      <c r="A43" s="1" t="s">
        <v>0</v>
      </c>
      <c r="B43" s="1" t="s">
        <v>12</v>
      </c>
      <c r="C43" s="1" t="s">
        <v>13</v>
      </c>
      <c r="D43" s="2" t="s">
        <v>3</v>
      </c>
    </row>
    <row r="44" spans="1:8" x14ac:dyDescent="0.3">
      <c r="A44" s="3" t="s">
        <v>44</v>
      </c>
      <c r="B44" s="3">
        <v>323117</v>
      </c>
      <c r="C44" s="3">
        <v>5565763000</v>
      </c>
      <c r="D44" s="4">
        <v>1.7273362019471632</v>
      </c>
      <c r="F44" s="3" t="s">
        <v>44</v>
      </c>
      <c r="G44" s="3">
        <v>323117</v>
      </c>
      <c r="H44" s="3">
        <v>5565763000</v>
      </c>
    </row>
    <row r="45" spans="1:8" x14ac:dyDescent="0.3">
      <c r="A45" s="3" t="s">
        <v>82</v>
      </c>
      <c r="B45" s="3">
        <v>275828</v>
      </c>
      <c r="C45" s="3">
        <v>6964057000</v>
      </c>
      <c r="D45" s="4">
        <v>1.6791824856196014</v>
      </c>
      <c r="F45" s="3" t="s">
        <v>82</v>
      </c>
      <c r="G45" s="3">
        <v>275828</v>
      </c>
      <c r="H45" s="3">
        <v>6964057000</v>
      </c>
    </row>
    <row r="46" spans="1:8" x14ac:dyDescent="0.3">
      <c r="A46" s="3" t="s">
        <v>101</v>
      </c>
      <c r="B46" s="3">
        <v>52958</v>
      </c>
      <c r="C46" s="3">
        <v>2172967000</v>
      </c>
      <c r="D46" s="4">
        <v>1.6859271800926869</v>
      </c>
      <c r="F46" s="3" t="s">
        <v>101</v>
      </c>
      <c r="G46" s="3">
        <v>52958</v>
      </c>
      <c r="H46" s="3">
        <v>2172967000</v>
      </c>
    </row>
    <row r="47" spans="1:8" x14ac:dyDescent="0.3">
      <c r="A47" s="3" t="s">
        <v>102</v>
      </c>
      <c r="B47" s="3">
        <v>20831</v>
      </c>
      <c r="C47" s="3">
        <v>1211294000</v>
      </c>
      <c r="D47" s="4">
        <v>1.8734685353931628</v>
      </c>
      <c r="F47" s="3" t="s">
        <v>102</v>
      </c>
      <c r="G47" s="3">
        <v>20831</v>
      </c>
      <c r="H47" s="3">
        <v>1211294000</v>
      </c>
    </row>
    <row r="48" spans="1:8" x14ac:dyDescent="0.3">
      <c r="A48" s="3" t="s">
        <v>103</v>
      </c>
      <c r="B48" s="3">
        <v>9844</v>
      </c>
      <c r="C48" s="3">
        <v>807812000</v>
      </c>
      <c r="D48" s="4">
        <v>1.6672459065562573</v>
      </c>
      <c r="F48" s="3" t="s">
        <v>103</v>
      </c>
      <c r="G48" s="3">
        <v>9844</v>
      </c>
      <c r="H48" s="3">
        <v>807812000</v>
      </c>
    </row>
    <row r="49" spans="1:8" x14ac:dyDescent="0.3">
      <c r="A49" s="3" t="s">
        <v>47</v>
      </c>
      <c r="B49" s="3">
        <v>5817</v>
      </c>
      <c r="C49" s="3">
        <v>762802000</v>
      </c>
      <c r="D49" s="4">
        <v>1.6555043608149922</v>
      </c>
      <c r="F49" s="3" t="s">
        <v>47</v>
      </c>
      <c r="G49" s="3">
        <v>5817</v>
      </c>
      <c r="H49" s="3">
        <v>762802000</v>
      </c>
    </row>
    <row r="50" spans="1:8" x14ac:dyDescent="0.3">
      <c r="A50" s="3" t="s">
        <v>49</v>
      </c>
      <c r="B50" s="3">
        <v>765</v>
      </c>
      <c r="C50" s="3">
        <v>182635000</v>
      </c>
      <c r="D50" s="4">
        <v>1.6844709518159677</v>
      </c>
      <c r="F50" s="3" t="s">
        <v>49</v>
      </c>
      <c r="G50" s="3">
        <v>765</v>
      </c>
      <c r="H50" s="3">
        <v>182635000</v>
      </c>
    </row>
    <row r="51" spans="1:8" x14ac:dyDescent="0.3">
      <c r="A51" s="3" t="s">
        <v>83</v>
      </c>
      <c r="B51" s="3">
        <v>292</v>
      </c>
      <c r="C51" s="3">
        <v>108267000</v>
      </c>
      <c r="D51" s="4">
        <v>1.7426316812541891</v>
      </c>
      <c r="F51" s="3" t="s">
        <v>83</v>
      </c>
      <c r="G51" s="3">
        <v>292</v>
      </c>
      <c r="H51" s="3">
        <v>108267000</v>
      </c>
    </row>
    <row r="52" spans="1:8" x14ac:dyDescent="0.3">
      <c r="A52" s="3" t="s">
        <v>84</v>
      </c>
      <c r="B52" s="3">
        <v>112</v>
      </c>
      <c r="C52" s="3">
        <v>102947000</v>
      </c>
      <c r="D52" s="4">
        <v>1.8383392857142857</v>
      </c>
      <c r="F52" s="3" t="s">
        <v>84</v>
      </c>
      <c r="G52" s="3">
        <v>112</v>
      </c>
      <c r="H52" s="3">
        <v>102947000</v>
      </c>
    </row>
    <row r="53" spans="1:8" x14ac:dyDescent="0.3">
      <c r="A53" s="1" t="s">
        <v>0</v>
      </c>
      <c r="B53" s="1" t="s">
        <v>14</v>
      </c>
      <c r="C53" s="1" t="s">
        <v>15</v>
      </c>
      <c r="D53" s="2" t="s">
        <v>3</v>
      </c>
    </row>
    <row r="54" spans="1:8" x14ac:dyDescent="0.3">
      <c r="A54" s="3" t="s">
        <v>44</v>
      </c>
      <c r="B54" s="3">
        <v>223841</v>
      </c>
      <c r="C54" s="3">
        <v>3859756000</v>
      </c>
      <c r="D54" s="4">
        <v>1.8925259231297542</v>
      </c>
      <c r="F54" s="3" t="s">
        <v>44</v>
      </c>
      <c r="G54" s="3">
        <v>223841</v>
      </c>
      <c r="H54" s="3">
        <v>3859756000</v>
      </c>
    </row>
    <row r="55" spans="1:8" x14ac:dyDescent="0.3">
      <c r="A55" s="3" t="s">
        <v>82</v>
      </c>
      <c r="B55" s="3">
        <v>225953</v>
      </c>
      <c r="C55" s="3">
        <v>5778753000</v>
      </c>
      <c r="D55" s="4">
        <v>1.8046881910615384</v>
      </c>
      <c r="F55" s="3" t="s">
        <v>82</v>
      </c>
      <c r="G55" s="3">
        <v>225953</v>
      </c>
      <c r="H55" s="3">
        <v>5778753000</v>
      </c>
    </row>
    <row r="56" spans="1:8" x14ac:dyDescent="0.3">
      <c r="A56" s="3" t="s">
        <v>101</v>
      </c>
      <c r="B56" s="3">
        <v>54835</v>
      </c>
      <c r="C56" s="3">
        <v>2256330000</v>
      </c>
      <c r="D56" s="4">
        <v>1.7228285241340184</v>
      </c>
      <c r="F56" s="3" t="s">
        <v>101</v>
      </c>
      <c r="G56" s="3">
        <v>54835</v>
      </c>
      <c r="H56" s="3">
        <v>2256330000</v>
      </c>
    </row>
    <row r="57" spans="1:8" x14ac:dyDescent="0.3">
      <c r="A57" s="3" t="s">
        <v>102</v>
      </c>
      <c r="B57" s="3">
        <v>23513</v>
      </c>
      <c r="C57" s="3">
        <v>1369205000</v>
      </c>
      <c r="D57" s="4">
        <v>1.8765638308397721</v>
      </c>
      <c r="F57" s="3" t="s">
        <v>102</v>
      </c>
      <c r="G57" s="3">
        <v>23513</v>
      </c>
      <c r="H57" s="3">
        <v>1369205000</v>
      </c>
    </row>
    <row r="58" spans="1:8" x14ac:dyDescent="0.3">
      <c r="A58" s="3" t="s">
        <v>103</v>
      </c>
      <c r="B58" s="3">
        <v>11815</v>
      </c>
      <c r="C58" s="3">
        <v>967411000</v>
      </c>
      <c r="D58" s="4">
        <v>1.6466367550433447</v>
      </c>
      <c r="F58" s="3" t="s">
        <v>103</v>
      </c>
      <c r="G58" s="3">
        <v>11815</v>
      </c>
      <c r="H58" s="3">
        <v>967411000</v>
      </c>
    </row>
    <row r="59" spans="1:8" x14ac:dyDescent="0.3">
      <c r="A59" s="3" t="s">
        <v>47</v>
      </c>
      <c r="B59" s="3">
        <v>6884</v>
      </c>
      <c r="C59" s="3">
        <v>899942000</v>
      </c>
      <c r="D59" s="4">
        <v>1.633908560363476</v>
      </c>
      <c r="F59" s="3" t="s">
        <v>47</v>
      </c>
      <c r="G59" s="3">
        <v>6884</v>
      </c>
      <c r="H59" s="3">
        <v>899942000</v>
      </c>
    </row>
    <row r="60" spans="1:8" x14ac:dyDescent="0.3">
      <c r="A60" s="3" t="s">
        <v>49</v>
      </c>
      <c r="B60" s="3">
        <v>843</v>
      </c>
      <c r="C60" s="3">
        <v>201782000</v>
      </c>
      <c r="D60" s="4">
        <v>1.6716375427429235</v>
      </c>
      <c r="F60" s="3" t="s">
        <v>49</v>
      </c>
      <c r="G60" s="3">
        <v>843</v>
      </c>
      <c r="H60" s="3">
        <v>201782000</v>
      </c>
    </row>
    <row r="61" spans="1:8" x14ac:dyDescent="0.3">
      <c r="A61" s="3" t="s">
        <v>83</v>
      </c>
      <c r="B61" s="3">
        <v>342</v>
      </c>
      <c r="C61" s="3">
        <v>125571000</v>
      </c>
      <c r="D61" s="4">
        <v>1.678696686149926</v>
      </c>
      <c r="F61" s="3" t="s">
        <v>83</v>
      </c>
      <c r="G61" s="3">
        <v>342</v>
      </c>
      <c r="H61" s="3">
        <v>125571000</v>
      </c>
    </row>
    <row r="62" spans="1:8" x14ac:dyDescent="0.3">
      <c r="A62" s="3" t="s">
        <v>84</v>
      </c>
      <c r="B62" s="3">
        <v>131</v>
      </c>
      <c r="C62" s="3">
        <v>112644000</v>
      </c>
      <c r="D62" s="4">
        <v>1.7197557251908397</v>
      </c>
      <c r="F62" s="3" t="s">
        <v>84</v>
      </c>
      <c r="G62" s="3">
        <v>131</v>
      </c>
      <c r="H62" s="3">
        <v>112644000</v>
      </c>
    </row>
    <row r="63" spans="1:8" x14ac:dyDescent="0.3">
      <c r="A63" s="1" t="s">
        <v>0</v>
      </c>
      <c r="B63" s="1" t="s">
        <v>16</v>
      </c>
      <c r="C63" s="1" t="s">
        <v>17</v>
      </c>
      <c r="D63" s="2" t="s">
        <v>3</v>
      </c>
    </row>
    <row r="64" spans="1:8" x14ac:dyDescent="0.3">
      <c r="A64" s="3" t="s">
        <v>44</v>
      </c>
      <c r="B64" s="3">
        <v>97131</v>
      </c>
      <c r="C64" s="3">
        <v>1672869000</v>
      </c>
      <c r="D64" s="4">
        <v>2.0479981989001552</v>
      </c>
      <c r="F64" s="3" t="s">
        <v>44</v>
      </c>
      <c r="G64" s="3">
        <v>97131</v>
      </c>
      <c r="H64" s="3">
        <v>1672869000</v>
      </c>
    </row>
    <row r="65" spans="1:8" x14ac:dyDescent="0.3">
      <c r="A65" s="3" t="s">
        <v>82</v>
      </c>
      <c r="B65" s="3">
        <v>101644</v>
      </c>
      <c r="C65" s="3">
        <v>2623663000</v>
      </c>
      <c r="D65" s="4">
        <v>1.9506531209041971</v>
      </c>
      <c r="F65" s="3" t="s">
        <v>82</v>
      </c>
      <c r="G65" s="3">
        <v>101644</v>
      </c>
      <c r="H65" s="3">
        <v>2623663000</v>
      </c>
    </row>
    <row r="66" spans="1:8" x14ac:dyDescent="0.3">
      <c r="A66" s="3" t="s">
        <v>101</v>
      </c>
      <c r="B66" s="3">
        <v>29597</v>
      </c>
      <c r="C66" s="3">
        <v>1222402000</v>
      </c>
      <c r="D66" s="4">
        <v>1.7918695943580221</v>
      </c>
      <c r="F66" s="3" t="s">
        <v>101</v>
      </c>
      <c r="G66" s="3">
        <v>29597</v>
      </c>
      <c r="H66" s="3">
        <v>1222402000</v>
      </c>
    </row>
    <row r="67" spans="1:8" x14ac:dyDescent="0.3">
      <c r="A67" s="3" t="s">
        <v>102</v>
      </c>
      <c r="B67" s="3">
        <v>14126</v>
      </c>
      <c r="C67" s="3">
        <v>824890000</v>
      </c>
      <c r="D67" s="4">
        <v>1.9137944745366138</v>
      </c>
      <c r="F67" s="3" t="s">
        <v>102</v>
      </c>
      <c r="G67" s="3">
        <v>14126</v>
      </c>
      <c r="H67" s="3">
        <v>824890000</v>
      </c>
    </row>
    <row r="68" spans="1:8" x14ac:dyDescent="0.3">
      <c r="A68" s="3" t="s">
        <v>103</v>
      </c>
      <c r="B68" s="3">
        <v>7436</v>
      </c>
      <c r="C68" s="3">
        <v>612756000</v>
      </c>
      <c r="D68" s="4">
        <v>1.6618791294696456</v>
      </c>
      <c r="F68" s="3" t="s">
        <v>103</v>
      </c>
      <c r="G68" s="3">
        <v>7436</v>
      </c>
      <c r="H68" s="3">
        <v>612756000</v>
      </c>
    </row>
    <row r="69" spans="1:8" x14ac:dyDescent="0.3">
      <c r="A69" s="3" t="s">
        <v>47</v>
      </c>
      <c r="B69" s="3">
        <v>4652</v>
      </c>
      <c r="C69" s="3">
        <v>611040000</v>
      </c>
      <c r="D69" s="4">
        <v>1.6190959452267126</v>
      </c>
      <c r="F69" s="3" t="s">
        <v>47</v>
      </c>
      <c r="G69" s="3">
        <v>4652</v>
      </c>
      <c r="H69" s="3">
        <v>611040000</v>
      </c>
    </row>
    <row r="70" spans="1:8" x14ac:dyDescent="0.3">
      <c r="A70" s="3" t="s">
        <v>49</v>
      </c>
      <c r="B70" s="3">
        <v>578</v>
      </c>
      <c r="C70" s="3">
        <v>137810000</v>
      </c>
      <c r="D70" s="4">
        <v>1.6122500872699028</v>
      </c>
      <c r="F70" s="3" t="s">
        <v>49</v>
      </c>
      <c r="G70" s="3">
        <v>578</v>
      </c>
      <c r="H70" s="3">
        <v>137810000</v>
      </c>
    </row>
    <row r="71" spans="1:8" x14ac:dyDescent="0.3">
      <c r="A71" s="3" t="s">
        <v>83</v>
      </c>
      <c r="B71" s="3">
        <v>230</v>
      </c>
      <c r="C71" s="3">
        <v>83741000</v>
      </c>
      <c r="D71" s="4">
        <v>1.6005418866990149</v>
      </c>
      <c r="F71" s="3" t="s">
        <v>83</v>
      </c>
      <c r="G71" s="3">
        <v>230</v>
      </c>
      <c r="H71" s="3">
        <v>83741000</v>
      </c>
    </row>
    <row r="72" spans="1:8" x14ac:dyDescent="0.3">
      <c r="A72" s="3" t="s">
        <v>84</v>
      </c>
      <c r="B72" s="3">
        <v>78</v>
      </c>
      <c r="C72" s="3">
        <v>64154000</v>
      </c>
      <c r="D72" s="4">
        <v>1.6449743589743591</v>
      </c>
      <c r="F72" s="3" t="s">
        <v>84</v>
      </c>
      <c r="G72" s="3">
        <v>78</v>
      </c>
      <c r="H72" s="3">
        <v>64154000</v>
      </c>
    </row>
    <row r="73" spans="1:8" x14ac:dyDescent="0.3">
      <c r="A73" s="1" t="s">
        <v>0</v>
      </c>
      <c r="B73" s="1" t="s">
        <v>18</v>
      </c>
      <c r="C73" s="1" t="s">
        <v>19</v>
      </c>
      <c r="D73" s="2" t="s">
        <v>3</v>
      </c>
    </row>
    <row r="74" spans="1:8" x14ac:dyDescent="0.3">
      <c r="A74" s="3" t="s">
        <v>44</v>
      </c>
      <c r="B74" s="3">
        <v>38176</v>
      </c>
      <c r="C74" s="3">
        <v>655820000</v>
      </c>
      <c r="D74" s="4">
        <v>2.1535188024207668</v>
      </c>
      <c r="F74" s="3" t="s">
        <v>44</v>
      </c>
      <c r="G74" s="3">
        <v>38176</v>
      </c>
      <c r="H74" s="3">
        <v>655820000</v>
      </c>
    </row>
    <row r="75" spans="1:8" x14ac:dyDescent="0.3">
      <c r="A75" s="3" t="s">
        <v>82</v>
      </c>
      <c r="B75" s="3">
        <v>38862</v>
      </c>
      <c r="C75" s="3">
        <v>1007217000</v>
      </c>
      <c r="D75" s="4">
        <v>2.0626816446427498</v>
      </c>
      <c r="F75" s="3" t="s">
        <v>82</v>
      </c>
      <c r="G75" s="3">
        <v>38862</v>
      </c>
      <c r="H75" s="3">
        <v>1007217000</v>
      </c>
    </row>
    <row r="76" spans="1:8" x14ac:dyDescent="0.3">
      <c r="A76" s="3" t="s">
        <v>101</v>
      </c>
      <c r="B76" s="3">
        <v>12883</v>
      </c>
      <c r="C76" s="3">
        <v>533345000</v>
      </c>
      <c r="D76" s="4">
        <v>1.8411428920046053</v>
      </c>
      <c r="F76" s="3" t="s">
        <v>101</v>
      </c>
      <c r="G76" s="3">
        <v>12883</v>
      </c>
      <c r="H76" s="3">
        <v>533345000</v>
      </c>
    </row>
    <row r="77" spans="1:8" x14ac:dyDescent="0.3">
      <c r="A77" s="3" t="s">
        <v>102</v>
      </c>
      <c r="B77" s="3">
        <v>6551</v>
      </c>
      <c r="C77" s="3">
        <v>383341000</v>
      </c>
      <c r="D77" s="4">
        <v>1.9454016699560619</v>
      </c>
      <c r="F77" s="3" t="s">
        <v>102</v>
      </c>
      <c r="G77" s="3">
        <v>6551</v>
      </c>
      <c r="H77" s="3">
        <v>383341000</v>
      </c>
    </row>
    <row r="78" spans="1:8" x14ac:dyDescent="0.3">
      <c r="A78" s="3" t="s">
        <v>103</v>
      </c>
      <c r="B78" s="3">
        <v>3471</v>
      </c>
      <c r="C78" s="3">
        <v>284772000</v>
      </c>
      <c r="D78" s="4">
        <v>1.6816506337505479</v>
      </c>
      <c r="F78" s="3" t="s">
        <v>103</v>
      </c>
      <c r="G78" s="3">
        <v>3471</v>
      </c>
      <c r="H78" s="3">
        <v>284772000</v>
      </c>
    </row>
    <row r="79" spans="1:8" x14ac:dyDescent="0.3">
      <c r="A79" s="3" t="s">
        <v>47</v>
      </c>
      <c r="B79" s="3">
        <v>2391</v>
      </c>
      <c r="C79" s="3">
        <v>315470000</v>
      </c>
      <c r="D79" s="4">
        <v>1.6139641325007132</v>
      </c>
      <c r="F79" s="3" t="s">
        <v>47</v>
      </c>
      <c r="G79" s="3">
        <v>2391</v>
      </c>
      <c r="H79" s="3">
        <v>315470000</v>
      </c>
    </row>
    <row r="80" spans="1:8" x14ac:dyDescent="0.3">
      <c r="A80" s="3" t="s">
        <v>49</v>
      </c>
      <c r="B80" s="3">
        <v>276</v>
      </c>
      <c r="C80" s="3">
        <v>65707000</v>
      </c>
      <c r="D80" s="4">
        <v>1.5987515230980025</v>
      </c>
      <c r="F80" s="3" t="s">
        <v>49</v>
      </c>
      <c r="G80" s="3">
        <v>276</v>
      </c>
      <c r="H80" s="3">
        <v>65707000</v>
      </c>
    </row>
    <row r="81" spans="1:8" x14ac:dyDescent="0.3">
      <c r="A81" s="3" t="s">
        <v>83</v>
      </c>
      <c r="B81" s="3">
        <v>129</v>
      </c>
      <c r="C81" s="3">
        <v>48550000</v>
      </c>
      <c r="D81" s="4">
        <v>1.5105808110143863</v>
      </c>
      <c r="F81" s="3" t="s">
        <v>83</v>
      </c>
      <c r="G81" s="3">
        <v>129</v>
      </c>
      <c r="H81" s="3">
        <v>48550000</v>
      </c>
    </row>
    <row r="82" spans="1:8" x14ac:dyDescent="0.3">
      <c r="A82" s="3" t="s">
        <v>84</v>
      </c>
      <c r="B82" s="3">
        <v>40</v>
      </c>
      <c r="C82" s="3">
        <v>28039000</v>
      </c>
      <c r="D82" s="4">
        <v>1.40195</v>
      </c>
      <c r="F82" s="3" t="s">
        <v>84</v>
      </c>
      <c r="G82" s="3">
        <v>40</v>
      </c>
      <c r="H82" s="3">
        <v>28039000</v>
      </c>
    </row>
    <row r="83" spans="1:8" x14ac:dyDescent="0.3">
      <c r="A83" s="1" t="s">
        <v>0</v>
      </c>
      <c r="B83" s="1" t="s">
        <v>20</v>
      </c>
      <c r="C83" s="1" t="s">
        <v>21</v>
      </c>
      <c r="D83" s="2" t="s">
        <v>3</v>
      </c>
    </row>
    <row r="84" spans="1:8" x14ac:dyDescent="0.3">
      <c r="A84" s="3" t="s">
        <v>44</v>
      </c>
      <c r="B84" s="3">
        <v>15319</v>
      </c>
      <c r="C84" s="3">
        <v>263729000</v>
      </c>
      <c r="D84" s="4">
        <v>2.1956776817533314</v>
      </c>
      <c r="F84" s="3" t="s">
        <v>44</v>
      </c>
      <c r="G84" s="3">
        <v>15319</v>
      </c>
      <c r="H84" s="3">
        <v>263729000</v>
      </c>
    </row>
    <row r="85" spans="1:8" x14ac:dyDescent="0.3">
      <c r="A85" s="3" t="s">
        <v>82</v>
      </c>
      <c r="B85" s="3">
        <v>14421</v>
      </c>
      <c r="C85" s="3">
        <v>373531000</v>
      </c>
      <c r="D85" s="4">
        <v>2.1271916436394922</v>
      </c>
      <c r="F85" s="3" t="s">
        <v>82</v>
      </c>
      <c r="G85" s="3">
        <v>14421</v>
      </c>
      <c r="H85" s="3">
        <v>373531000</v>
      </c>
    </row>
    <row r="86" spans="1:8" x14ac:dyDescent="0.3">
      <c r="A86" s="3" t="s">
        <v>101</v>
      </c>
      <c r="B86" s="3">
        <v>5097</v>
      </c>
      <c r="C86" s="3">
        <v>211261000</v>
      </c>
      <c r="D86" s="4">
        <v>1.858653585294687</v>
      </c>
      <c r="F86" s="3" t="s">
        <v>101</v>
      </c>
      <c r="G86" s="3">
        <v>5097</v>
      </c>
      <c r="H86" s="3">
        <v>211261000</v>
      </c>
    </row>
    <row r="87" spans="1:8" x14ac:dyDescent="0.3">
      <c r="A87" s="3" t="s">
        <v>102</v>
      </c>
      <c r="B87" s="3">
        <v>2841</v>
      </c>
      <c r="C87" s="3">
        <v>166602000</v>
      </c>
      <c r="D87" s="4">
        <v>1.9251277493890246</v>
      </c>
      <c r="F87" s="3" t="s">
        <v>102</v>
      </c>
      <c r="G87" s="3">
        <v>2841</v>
      </c>
      <c r="H87" s="3">
        <v>166602000</v>
      </c>
    </row>
    <row r="88" spans="1:8" x14ac:dyDescent="0.3">
      <c r="A88" s="3" t="s">
        <v>103</v>
      </c>
      <c r="B88" s="3">
        <v>1514</v>
      </c>
      <c r="C88" s="3">
        <v>124582000</v>
      </c>
      <c r="D88" s="4">
        <v>1.6526351344268921</v>
      </c>
      <c r="F88" s="3" t="s">
        <v>103</v>
      </c>
      <c r="G88" s="3">
        <v>1514</v>
      </c>
      <c r="H88" s="3">
        <v>124582000</v>
      </c>
    </row>
    <row r="89" spans="1:8" x14ac:dyDescent="0.3">
      <c r="A89" s="3" t="s">
        <v>47</v>
      </c>
      <c r="B89" s="3">
        <v>1023</v>
      </c>
      <c r="C89" s="3">
        <v>132943000</v>
      </c>
      <c r="D89" s="4">
        <v>1.5698266908003078</v>
      </c>
      <c r="F89" s="3" t="s">
        <v>47</v>
      </c>
      <c r="G89" s="3">
        <v>1023</v>
      </c>
      <c r="H89" s="3">
        <v>132943000</v>
      </c>
    </row>
    <row r="90" spans="1:8" x14ac:dyDescent="0.3">
      <c r="A90" s="3" t="s">
        <v>49</v>
      </c>
      <c r="B90" s="3">
        <v>140</v>
      </c>
      <c r="C90" s="3">
        <v>32793000</v>
      </c>
      <c r="D90" s="4">
        <v>1.4697284937733313</v>
      </c>
      <c r="F90" s="3" t="s">
        <v>49</v>
      </c>
      <c r="G90" s="3">
        <v>140</v>
      </c>
      <c r="H90" s="3">
        <v>32793000</v>
      </c>
    </row>
    <row r="91" spans="1:8" x14ac:dyDescent="0.3">
      <c r="A91" s="3" t="s">
        <v>83</v>
      </c>
      <c r="B91" s="3">
        <v>50</v>
      </c>
      <c r="C91" s="3">
        <v>18602000</v>
      </c>
      <c r="D91" s="4">
        <v>1.4293609567853114</v>
      </c>
      <c r="F91" s="3" t="s">
        <v>83</v>
      </c>
      <c r="G91" s="3">
        <v>50</v>
      </c>
      <c r="H91" s="3">
        <v>18602000</v>
      </c>
    </row>
    <row r="92" spans="1:8" x14ac:dyDescent="0.3">
      <c r="A92" s="3" t="s">
        <v>84</v>
      </c>
      <c r="B92" s="3">
        <v>12</v>
      </c>
      <c r="C92" s="3">
        <v>7985000</v>
      </c>
      <c r="D92" s="4">
        <v>1.3308333333333333</v>
      </c>
      <c r="F92" s="3" t="s">
        <v>84</v>
      </c>
      <c r="G92" s="3">
        <v>12</v>
      </c>
      <c r="H92" s="3">
        <v>7985000</v>
      </c>
    </row>
    <row r="93" spans="1:8" x14ac:dyDescent="0.3">
      <c r="A93" s="1" t="s">
        <v>0</v>
      </c>
      <c r="B93" s="1" t="s">
        <v>22</v>
      </c>
      <c r="C93" s="1" t="s">
        <v>23</v>
      </c>
      <c r="D93" s="2" t="s">
        <v>3</v>
      </c>
    </row>
    <row r="94" spans="1:8" x14ac:dyDescent="0.3">
      <c r="A94" s="3" t="s">
        <v>44</v>
      </c>
      <c r="B94" s="3">
        <v>4550</v>
      </c>
      <c r="C94" s="3">
        <v>81428000</v>
      </c>
      <c r="D94" s="4">
        <v>2.3940471407755348</v>
      </c>
      <c r="F94" s="3" t="s">
        <v>44</v>
      </c>
      <c r="G94" s="3">
        <v>4550</v>
      </c>
      <c r="H94" s="3">
        <v>81428000</v>
      </c>
    </row>
    <row r="95" spans="1:8" x14ac:dyDescent="0.3">
      <c r="A95" s="3" t="s">
        <v>82</v>
      </c>
      <c r="B95" s="3">
        <v>5803</v>
      </c>
      <c r="C95" s="3">
        <v>149231000</v>
      </c>
      <c r="D95" s="4">
        <v>2.195530572269897</v>
      </c>
      <c r="F95" s="3" t="s">
        <v>82</v>
      </c>
      <c r="G95" s="3">
        <v>5803</v>
      </c>
      <c r="H95" s="3">
        <v>149231000</v>
      </c>
    </row>
    <row r="96" spans="1:8" x14ac:dyDescent="0.3">
      <c r="A96" s="3" t="s">
        <v>101</v>
      </c>
      <c r="B96" s="3">
        <v>2079</v>
      </c>
      <c r="C96" s="3">
        <v>86389000</v>
      </c>
      <c r="D96" s="4">
        <v>1.9320081488907888</v>
      </c>
      <c r="F96" s="3" t="s">
        <v>101</v>
      </c>
      <c r="G96" s="3">
        <v>2079</v>
      </c>
      <c r="H96" s="3">
        <v>86389000</v>
      </c>
    </row>
    <row r="97" spans="1:8" x14ac:dyDescent="0.3">
      <c r="A97" s="3" t="s">
        <v>102</v>
      </c>
      <c r="B97" s="3">
        <v>1199</v>
      </c>
      <c r="C97" s="3">
        <v>69962000</v>
      </c>
      <c r="D97" s="4">
        <v>2.0090400079160746</v>
      </c>
      <c r="F97" s="3" t="s">
        <v>102</v>
      </c>
      <c r="G97" s="3">
        <v>1199</v>
      </c>
      <c r="H97" s="3">
        <v>69962000</v>
      </c>
    </row>
    <row r="98" spans="1:8" x14ac:dyDescent="0.3">
      <c r="A98" s="3" t="s">
        <v>103</v>
      </c>
      <c r="B98" s="3">
        <v>657</v>
      </c>
      <c r="C98" s="3">
        <v>54328000</v>
      </c>
      <c r="D98" s="4">
        <v>1.7567830215618163</v>
      </c>
      <c r="F98" s="3" t="s">
        <v>103</v>
      </c>
      <c r="G98" s="3">
        <v>657</v>
      </c>
      <c r="H98" s="3">
        <v>54328000</v>
      </c>
    </row>
    <row r="99" spans="1:8" x14ac:dyDescent="0.3">
      <c r="A99" s="3" t="s">
        <v>47</v>
      </c>
      <c r="B99" s="3">
        <v>412</v>
      </c>
      <c r="C99" s="3">
        <v>53571000</v>
      </c>
      <c r="D99" s="4">
        <v>1.7350555020833793</v>
      </c>
      <c r="F99" s="3" t="s">
        <v>47</v>
      </c>
      <c r="G99" s="3">
        <v>412</v>
      </c>
      <c r="H99" s="3">
        <v>53571000</v>
      </c>
    </row>
    <row r="100" spans="1:8" x14ac:dyDescent="0.3">
      <c r="A100" s="3" t="s">
        <v>49</v>
      </c>
      <c r="B100" s="3">
        <v>66</v>
      </c>
      <c r="C100" s="3">
        <v>15711000</v>
      </c>
      <c r="D100" s="4">
        <v>1.6675505510438764</v>
      </c>
      <c r="F100" s="3" t="s">
        <v>49</v>
      </c>
      <c r="G100" s="3">
        <v>66</v>
      </c>
      <c r="H100" s="3">
        <v>15711000</v>
      </c>
    </row>
    <row r="101" spans="1:8" x14ac:dyDescent="0.3">
      <c r="A101" s="3" t="s">
        <v>83</v>
      </c>
      <c r="B101" s="3">
        <v>32</v>
      </c>
      <c r="C101" s="3">
        <v>12141000</v>
      </c>
      <c r="D101" s="4">
        <v>1.5683535186508275</v>
      </c>
      <c r="F101" s="3" t="s">
        <v>83</v>
      </c>
      <c r="G101" s="3">
        <v>32</v>
      </c>
      <c r="H101" s="3">
        <v>12141000</v>
      </c>
    </row>
    <row r="102" spans="1:8" x14ac:dyDescent="0.3">
      <c r="A102" s="3" t="s">
        <v>84</v>
      </c>
      <c r="B102" s="3">
        <v>14</v>
      </c>
      <c r="C102" s="3">
        <v>9503000</v>
      </c>
      <c r="D102" s="4">
        <v>1.3575714285714287</v>
      </c>
      <c r="F102" s="3" t="s">
        <v>84</v>
      </c>
      <c r="G102" s="3">
        <v>14</v>
      </c>
      <c r="H102" s="3">
        <v>9503000</v>
      </c>
    </row>
    <row r="103" spans="1:8" x14ac:dyDescent="0.3">
      <c r="A103" s="1" t="s">
        <v>0</v>
      </c>
      <c r="B103" s="1" t="s">
        <v>24</v>
      </c>
      <c r="C103" s="1" t="s">
        <v>25</v>
      </c>
      <c r="D103" s="2" t="s">
        <v>3</v>
      </c>
    </row>
    <row r="104" spans="1:8" x14ac:dyDescent="0.3">
      <c r="A104" s="3" t="s">
        <v>44</v>
      </c>
      <c r="B104" s="3">
        <v>1238</v>
      </c>
      <c r="C104" s="3">
        <v>22529000</v>
      </c>
      <c r="D104" s="4">
        <v>2.5377336091175438</v>
      </c>
      <c r="F104" s="3" t="s">
        <v>44</v>
      </c>
      <c r="G104" s="3">
        <v>1238</v>
      </c>
      <c r="H104" s="3">
        <v>22529000</v>
      </c>
    </row>
    <row r="105" spans="1:8" x14ac:dyDescent="0.3">
      <c r="A105" s="3" t="s">
        <v>82</v>
      </c>
      <c r="B105" s="3">
        <v>2565</v>
      </c>
      <c r="C105" s="3">
        <v>65282000</v>
      </c>
      <c r="D105" s="4">
        <v>2.1870137922059003</v>
      </c>
      <c r="F105" s="3" t="s">
        <v>82</v>
      </c>
      <c r="G105" s="3">
        <v>2565</v>
      </c>
      <c r="H105" s="3">
        <v>65282000</v>
      </c>
    </row>
    <row r="106" spans="1:8" x14ac:dyDescent="0.3">
      <c r="A106" s="3" t="s">
        <v>101</v>
      </c>
      <c r="B106" s="3">
        <v>819</v>
      </c>
      <c r="C106" s="3">
        <v>34290000</v>
      </c>
      <c r="D106" s="4">
        <v>2.0045212857390258</v>
      </c>
      <c r="F106" s="3" t="s">
        <v>101</v>
      </c>
      <c r="G106" s="3">
        <v>819</v>
      </c>
      <c r="H106" s="3">
        <v>34290000</v>
      </c>
    </row>
    <row r="107" spans="1:8" x14ac:dyDescent="0.3">
      <c r="A107" s="3" t="s">
        <v>102</v>
      </c>
      <c r="B107" s="3">
        <v>441</v>
      </c>
      <c r="C107" s="3">
        <v>25762000</v>
      </c>
      <c r="D107" s="4">
        <v>2.0963247884434906</v>
      </c>
      <c r="F107" s="3" t="s">
        <v>102</v>
      </c>
      <c r="G107" s="3">
        <v>441</v>
      </c>
      <c r="H107" s="3">
        <v>25762000</v>
      </c>
    </row>
    <row r="108" spans="1:8" x14ac:dyDescent="0.3">
      <c r="A108" s="3" t="s">
        <v>103</v>
      </c>
      <c r="B108" s="3">
        <v>260</v>
      </c>
      <c r="C108" s="3">
        <v>21481000</v>
      </c>
      <c r="D108" s="4">
        <v>1.7847698536171612</v>
      </c>
      <c r="F108" s="3" t="s">
        <v>103</v>
      </c>
      <c r="G108" s="3">
        <v>260</v>
      </c>
      <c r="H108" s="3">
        <v>21481000</v>
      </c>
    </row>
    <row r="109" spans="1:8" x14ac:dyDescent="0.3">
      <c r="A109" s="3" t="s">
        <v>47</v>
      </c>
      <c r="B109" s="3">
        <v>216</v>
      </c>
      <c r="C109" s="3">
        <v>29108000</v>
      </c>
      <c r="D109" s="4">
        <v>1.6759564353642156</v>
      </c>
      <c r="F109" s="3" t="s">
        <v>47</v>
      </c>
      <c r="G109" s="3">
        <v>216</v>
      </c>
      <c r="H109" s="3">
        <v>29108000</v>
      </c>
    </row>
    <row r="110" spans="1:8" x14ac:dyDescent="0.3">
      <c r="A110" s="3" t="s">
        <v>49</v>
      </c>
      <c r="B110" s="3">
        <v>25</v>
      </c>
      <c r="C110" s="3">
        <v>6151000</v>
      </c>
      <c r="D110" s="4">
        <v>1.6827730042069327</v>
      </c>
      <c r="F110" s="3" t="s">
        <v>49</v>
      </c>
      <c r="G110" s="3">
        <v>25</v>
      </c>
      <c r="H110" s="3">
        <v>6151000</v>
      </c>
    </row>
    <row r="111" spans="1:8" x14ac:dyDescent="0.3">
      <c r="A111" s="3" t="s">
        <v>83</v>
      </c>
      <c r="B111" s="3">
        <v>10</v>
      </c>
      <c r="C111" s="3">
        <v>3819000</v>
      </c>
      <c r="D111" s="4">
        <v>1.5656340867069138</v>
      </c>
      <c r="F111" s="3" t="s">
        <v>83</v>
      </c>
      <c r="G111" s="3">
        <v>10</v>
      </c>
      <c r="H111" s="3">
        <v>3819000</v>
      </c>
    </row>
    <row r="112" spans="1:8" x14ac:dyDescent="0.3">
      <c r="A112" s="3" t="s">
        <v>84</v>
      </c>
      <c r="B112" s="3">
        <v>7</v>
      </c>
      <c r="C112" s="3">
        <v>4166000</v>
      </c>
      <c r="D112" s="4">
        <v>1.1902857142857144</v>
      </c>
      <c r="F112" s="3" t="s">
        <v>84</v>
      </c>
      <c r="G112" s="3">
        <v>7</v>
      </c>
      <c r="H112" s="3">
        <v>4166000</v>
      </c>
    </row>
    <row r="113" spans="1:8" x14ac:dyDescent="0.3">
      <c r="A113" s="1" t="s">
        <v>0</v>
      </c>
      <c r="B113" s="1" t="s">
        <v>26</v>
      </c>
      <c r="C113" s="1" t="s">
        <v>27</v>
      </c>
      <c r="D113" s="2" t="s">
        <v>3</v>
      </c>
    </row>
    <row r="114" spans="1:8" x14ac:dyDescent="0.3">
      <c r="A114" s="1"/>
      <c r="B114" s="1"/>
      <c r="C114" s="1"/>
      <c r="D114" s="2"/>
      <c r="F114" s="3" t="s">
        <v>44</v>
      </c>
      <c r="G114" s="7">
        <v>534.29473684210529</v>
      </c>
      <c r="H114" s="7">
        <v>9723042.1052631587</v>
      </c>
    </row>
    <row r="115" spans="1:8" x14ac:dyDescent="0.3">
      <c r="A115" s="3" t="s">
        <v>82</v>
      </c>
      <c r="B115" s="3">
        <v>1107</v>
      </c>
      <c r="C115" s="3">
        <v>28117000</v>
      </c>
      <c r="D115" s="4">
        <v>2.148044920271142</v>
      </c>
      <c r="F115" s="3" t="s">
        <v>82</v>
      </c>
      <c r="G115" s="3">
        <v>1107</v>
      </c>
      <c r="H115" s="3">
        <v>28117000</v>
      </c>
    </row>
    <row r="116" spans="1:8" x14ac:dyDescent="0.3">
      <c r="A116" s="3" t="s">
        <v>101</v>
      </c>
      <c r="B116" s="3">
        <v>314</v>
      </c>
      <c r="C116" s="3">
        <v>13054000</v>
      </c>
      <c r="D116" s="4">
        <v>2.0118773237869978</v>
      </c>
      <c r="F116" s="3" t="s">
        <v>101</v>
      </c>
      <c r="G116" s="3">
        <v>314</v>
      </c>
      <c r="H116" s="3">
        <v>13054000</v>
      </c>
    </row>
    <row r="117" spans="1:8" x14ac:dyDescent="0.3">
      <c r="A117" s="3" t="s">
        <v>102</v>
      </c>
      <c r="B117" s="3">
        <v>203</v>
      </c>
      <c r="C117" s="3">
        <v>11870000</v>
      </c>
      <c r="D117" s="4">
        <v>2.0746444531313717</v>
      </c>
      <c r="F117" s="3" t="s">
        <v>102</v>
      </c>
      <c r="G117" s="3">
        <v>203</v>
      </c>
      <c r="H117" s="3">
        <v>11870000</v>
      </c>
    </row>
    <row r="118" spans="1:8" x14ac:dyDescent="0.3">
      <c r="A118" s="3" t="s">
        <v>103</v>
      </c>
      <c r="B118" s="3">
        <v>104</v>
      </c>
      <c r="C118" s="3">
        <v>8541000</v>
      </c>
      <c r="D118" s="4">
        <v>1.860969266295291</v>
      </c>
      <c r="F118" s="3" t="s">
        <v>103</v>
      </c>
      <c r="G118" s="3">
        <v>104</v>
      </c>
      <c r="H118" s="3">
        <v>8541000</v>
      </c>
    </row>
    <row r="119" spans="1:8" x14ac:dyDescent="0.3">
      <c r="A119" s="3" t="s">
        <v>47</v>
      </c>
      <c r="B119" s="3">
        <v>66</v>
      </c>
      <c r="C119" s="3">
        <v>9082000</v>
      </c>
      <c r="D119" s="4">
        <v>1.8718582687185825</v>
      </c>
      <c r="F119" s="3" t="s">
        <v>47</v>
      </c>
      <c r="G119" s="3">
        <v>66</v>
      </c>
      <c r="H119" s="3">
        <v>9082000</v>
      </c>
    </row>
    <row r="120" spans="1:8" x14ac:dyDescent="0.3">
      <c r="A120" s="3" t="s">
        <v>49</v>
      </c>
      <c r="B120" s="3">
        <v>12</v>
      </c>
      <c r="C120" s="3">
        <v>2709000</v>
      </c>
      <c r="D120" s="4">
        <v>1.67991600419979</v>
      </c>
      <c r="F120" s="3" t="s">
        <v>49</v>
      </c>
      <c r="G120" s="3">
        <v>12</v>
      </c>
      <c r="H120" s="3">
        <v>2709000</v>
      </c>
    </row>
    <row r="121" spans="1:8" x14ac:dyDescent="0.3">
      <c r="A121" s="3" t="s">
        <v>83</v>
      </c>
      <c r="B121" s="3">
        <v>7</v>
      </c>
      <c r="C121" s="3">
        <v>2816000</v>
      </c>
      <c r="D121" s="4">
        <v>1.5609479684010532</v>
      </c>
      <c r="F121" s="3" t="s">
        <v>83</v>
      </c>
      <c r="G121" s="3">
        <v>7</v>
      </c>
      <c r="H121" s="3">
        <v>2816000</v>
      </c>
    </row>
    <row r="122" spans="1:8" x14ac:dyDescent="0.3">
      <c r="A122" s="3" t="s">
        <v>84</v>
      </c>
      <c r="B122" s="3">
        <v>3</v>
      </c>
      <c r="C122" s="3">
        <v>1867000</v>
      </c>
      <c r="D122" s="4">
        <v>1.2446666666666668</v>
      </c>
      <c r="F122" s="3" t="s">
        <v>84</v>
      </c>
      <c r="G122" s="3">
        <v>3</v>
      </c>
      <c r="H122" s="3">
        <v>1867000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workbookViewId="0">
      <selection activeCell="M4" sqref="M4:N12"/>
    </sheetView>
  </sheetViews>
  <sheetFormatPr baseColWidth="10" defaultRowHeight="15.6" x14ac:dyDescent="0.3"/>
  <cols>
    <col min="12" max="12" width="12.296875" bestFit="1" customWidth="1"/>
  </cols>
  <sheetData>
    <row r="1" spans="1:14" x14ac:dyDescent="0.3">
      <c r="A1" s="16" t="s">
        <v>160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2510</v>
      </c>
    </row>
    <row r="4" spans="1:14" x14ac:dyDescent="0.3">
      <c r="A4" s="3" t="s">
        <v>44</v>
      </c>
      <c r="B4" s="3">
        <v>96186</v>
      </c>
      <c r="C4" s="3">
        <v>1640904000</v>
      </c>
      <c r="D4" s="4">
        <v>1.6450977129490725</v>
      </c>
      <c r="F4" s="3" t="s">
        <v>44</v>
      </c>
      <c r="G4" s="3">
        <v>96186</v>
      </c>
      <c r="H4" s="3">
        <v>1640904000</v>
      </c>
      <c r="J4" s="3" t="s">
        <v>44</v>
      </c>
      <c r="K4" s="7">
        <f>G4+G14+G24+G34+G44+G54+G64+G74+G84+G94+G104+G114</f>
        <v>1284719.9699805069</v>
      </c>
      <c r="L4" s="7">
        <f>H4+H14+H24+H34+H44+H54+H64+H74+H84+H94+H104+H114</f>
        <v>23342890317.348927</v>
      </c>
      <c r="M4">
        <f>1-SUM(K4:$K$12)/$K$14</f>
        <v>0.85633219757077539</v>
      </c>
      <c r="N4">
        <f>SUM(L4:$L$12)/(J4*SUM(K4:$K$12))</f>
        <v>2.0200853071598006</v>
      </c>
    </row>
    <row r="5" spans="1:14" x14ac:dyDescent="0.3">
      <c r="A5" s="3" t="s">
        <v>82</v>
      </c>
      <c r="B5" s="3">
        <v>61480</v>
      </c>
      <c r="C5" s="3">
        <v>1543226000</v>
      </c>
      <c r="D5" s="4">
        <v>1.6861246557598479</v>
      </c>
      <c r="F5" s="3" t="s">
        <v>82</v>
      </c>
      <c r="G5" s="3">
        <v>61480</v>
      </c>
      <c r="H5" s="3">
        <v>1543226000</v>
      </c>
      <c r="J5" s="3" t="s">
        <v>82</v>
      </c>
      <c r="K5" s="7">
        <f t="shared" ref="K5:L12" si="0">G5+G15+G25+G35+G45+G55+G65+G75+G85+G95+G105+G115</f>
        <v>1158336</v>
      </c>
      <c r="L5" s="7">
        <f t="shared" si="0"/>
        <v>32107619000</v>
      </c>
      <c r="M5">
        <f>1-SUM(K5:$K$12)/$K$14</f>
        <v>0.91954321938404115</v>
      </c>
      <c r="N5">
        <f>SUM(L5:$L$12)/(J5*SUM(K5:$K$12))</f>
        <v>1.9924339041075172</v>
      </c>
    </row>
    <row r="6" spans="1:14" x14ac:dyDescent="0.3">
      <c r="A6" s="3" t="s">
        <v>101</v>
      </c>
      <c r="B6" s="3">
        <v>11350</v>
      </c>
      <c r="C6" s="3">
        <v>465683000</v>
      </c>
      <c r="D6" s="4">
        <v>1.7344928162220783</v>
      </c>
      <c r="F6" s="3" t="s">
        <v>101</v>
      </c>
      <c r="G6" s="3">
        <v>11350</v>
      </c>
      <c r="H6" s="3">
        <v>465683000</v>
      </c>
      <c r="J6" s="3" t="s">
        <v>101</v>
      </c>
      <c r="K6" s="7">
        <f t="shared" si="0"/>
        <v>263165</v>
      </c>
      <c r="L6" s="7">
        <f t="shared" si="0"/>
        <v>11993641000</v>
      </c>
      <c r="M6">
        <f>1-SUM(K6:$K$12)/$K$14</f>
        <v>0.97653587449486812</v>
      </c>
      <c r="N6">
        <f>SUM(L6:$L$12)/(J6*SUM(K6:$K$12))</f>
        <v>1.9817116649116704</v>
      </c>
    </row>
    <row r="7" spans="1:14" x14ac:dyDescent="0.3">
      <c r="A7" s="3" t="s">
        <v>102</v>
      </c>
      <c r="B7" s="3">
        <v>4500</v>
      </c>
      <c r="C7" s="3">
        <v>262454000</v>
      </c>
      <c r="D7" s="4">
        <v>1.9453513464928296</v>
      </c>
      <c r="F7" s="3" t="s">
        <v>102</v>
      </c>
      <c r="G7" s="3">
        <v>4500</v>
      </c>
      <c r="H7" s="3">
        <v>262454000</v>
      </c>
      <c r="J7" s="3" t="s">
        <v>102</v>
      </c>
      <c r="K7" s="7">
        <f t="shared" si="0"/>
        <v>113219</v>
      </c>
      <c r="L7" s="7">
        <f t="shared" si="0"/>
        <v>7318716000</v>
      </c>
      <c r="M7">
        <f>1-SUM(K7:$K$12)/$K$14</f>
        <v>0.9894841659079302</v>
      </c>
      <c r="N7">
        <f>SUM(L7:$L$12)/(J7*SUM(K7:$K$12))</f>
        <v>2.1926526944472506</v>
      </c>
    </row>
    <row r="8" spans="1:14" x14ac:dyDescent="0.3">
      <c r="A8" s="3" t="s">
        <v>103</v>
      </c>
      <c r="B8" s="3">
        <v>2170</v>
      </c>
      <c r="C8" s="3">
        <v>177805000</v>
      </c>
      <c r="D8" s="4">
        <v>1.7413513847145299</v>
      </c>
      <c r="F8" s="3" t="s">
        <v>103</v>
      </c>
      <c r="G8" s="3">
        <v>2170</v>
      </c>
      <c r="H8" s="3">
        <v>177805000</v>
      </c>
      <c r="J8" s="3" t="s">
        <v>103</v>
      </c>
      <c r="K8" s="7">
        <f t="shared" si="0"/>
        <v>56809</v>
      </c>
      <c r="L8" s="7">
        <f t="shared" si="0"/>
        <v>5210846000</v>
      </c>
      <c r="M8">
        <f>1-SUM(K8:$K$12)/$K$14</f>
        <v>0.99505478740203279</v>
      </c>
      <c r="N8">
        <f>SUM(L8:$L$12)/(J8*SUM(K8:$K$12))</f>
        <v>1.9575288288245321</v>
      </c>
    </row>
    <row r="9" spans="1:14" x14ac:dyDescent="0.3">
      <c r="A9" s="3" t="s">
        <v>47</v>
      </c>
      <c r="B9" s="3">
        <v>1326</v>
      </c>
      <c r="C9" s="3">
        <v>173949000</v>
      </c>
      <c r="D9" s="4">
        <v>1.7415005487403066</v>
      </c>
      <c r="F9" s="3" t="s">
        <v>47</v>
      </c>
      <c r="G9" s="3">
        <v>1326</v>
      </c>
      <c r="H9" s="3">
        <v>173949000</v>
      </c>
      <c r="J9" s="3" t="s">
        <v>47</v>
      </c>
      <c r="K9" s="7">
        <f t="shared" si="0"/>
        <v>35501</v>
      </c>
      <c r="L9" s="7">
        <f t="shared" si="0"/>
        <v>5312915000</v>
      </c>
      <c r="M9">
        <f>1-SUM(K9:$K$12)/$K$14</f>
        <v>0.99784991398377676</v>
      </c>
      <c r="N9">
        <f>SUM(L9:$L$12)/(J9*SUM(K9:$K$12))</f>
        <v>1.959444550750765</v>
      </c>
    </row>
    <row r="10" spans="1:14" x14ac:dyDescent="0.3">
      <c r="A10" s="3" t="s">
        <v>49</v>
      </c>
      <c r="B10" s="3">
        <v>193</v>
      </c>
      <c r="C10" s="3">
        <v>46347000</v>
      </c>
      <c r="D10" s="4">
        <v>1.7240006263159895</v>
      </c>
      <c r="F10" s="3" t="s">
        <v>49</v>
      </c>
      <c r="G10" s="3">
        <v>193</v>
      </c>
      <c r="H10" s="3">
        <v>46347000</v>
      </c>
      <c r="J10" s="3" t="s">
        <v>49</v>
      </c>
      <c r="K10" s="7">
        <f t="shared" si="0"/>
        <v>5041</v>
      </c>
      <c r="L10" s="7">
        <f t="shared" si="0"/>
        <v>1357522000</v>
      </c>
      <c r="M10">
        <f>1-SUM(K10:$K$12)/$K$14</f>
        <v>0.99959664053728925</v>
      </c>
      <c r="N10">
        <f>SUM(L10:$L$12)/(J10*SUM(K10:$K$12))</f>
        <v>1.9824075885739745</v>
      </c>
    </row>
    <row r="11" spans="1:14" x14ac:dyDescent="0.3">
      <c r="A11" s="3" t="s">
        <v>83</v>
      </c>
      <c r="B11" s="3">
        <v>101</v>
      </c>
      <c r="C11" s="3">
        <v>37328000</v>
      </c>
      <c r="D11" s="4">
        <v>1.6269434044869899</v>
      </c>
      <c r="F11" s="3" t="s">
        <v>83</v>
      </c>
      <c r="G11" s="3">
        <v>101</v>
      </c>
      <c r="H11" s="3">
        <v>37328000</v>
      </c>
      <c r="J11" s="3" t="s">
        <v>83</v>
      </c>
      <c r="K11" s="7">
        <f t="shared" si="0"/>
        <v>2195</v>
      </c>
      <c r="L11" s="7">
        <f t="shared" si="0"/>
        <v>926313000</v>
      </c>
      <c r="M11">
        <f>1-SUM(K11:$K$12)/$K$14</f>
        <v>0.99984466872117861</v>
      </c>
      <c r="N11">
        <f>SUM(L11:$L$12)/(J11*SUM(K11:$K$12))</f>
        <v>1.9986621288529112</v>
      </c>
    </row>
    <row r="12" spans="1:14" x14ac:dyDescent="0.3">
      <c r="A12" s="3" t="s">
        <v>84</v>
      </c>
      <c r="B12" s="3">
        <v>40</v>
      </c>
      <c r="C12" s="3">
        <v>31494000</v>
      </c>
      <c r="D12" s="4">
        <v>1.5747</v>
      </c>
      <c r="F12" s="3" t="s">
        <v>84</v>
      </c>
      <c r="G12" s="3">
        <v>40</v>
      </c>
      <c r="H12" s="3">
        <v>31494000</v>
      </c>
      <c r="J12" s="3" t="s">
        <v>84</v>
      </c>
      <c r="K12" s="7">
        <f t="shared" si="0"/>
        <v>962</v>
      </c>
      <c r="L12" s="7">
        <f>H12+H22+H32+H42+H52+H62+H72+H82+H92+H102+H112+H122</f>
        <v>966683000</v>
      </c>
      <c r="M12">
        <f>1-SUM(K12:$K$12)/$K$14</f>
        <v>0.99995266750388778</v>
      </c>
      <c r="N12">
        <f>SUM(L12:$L$12)/(J12*SUM(K12:$K$12))</f>
        <v>2.0097359667359669</v>
      </c>
    </row>
    <row r="13" spans="1:14" x14ac:dyDescent="0.3">
      <c r="A13" s="1" t="s">
        <v>0</v>
      </c>
      <c r="B13" s="1" t="s">
        <v>37</v>
      </c>
      <c r="C13" s="1" t="s">
        <v>38</v>
      </c>
      <c r="D13" s="2" t="s">
        <v>3</v>
      </c>
    </row>
    <row r="14" spans="1:14" x14ac:dyDescent="0.3">
      <c r="A14" s="3" t="s">
        <v>44</v>
      </c>
      <c r="B14" s="3">
        <v>53222</v>
      </c>
      <c r="C14" s="3">
        <v>911658000</v>
      </c>
      <c r="D14" s="4">
        <v>1.9079531895893342</v>
      </c>
      <c r="F14" s="3" t="s">
        <v>44</v>
      </c>
      <c r="G14" s="3">
        <v>53222</v>
      </c>
      <c r="H14" s="3">
        <v>911658000</v>
      </c>
      <c r="K14" s="9">
        <v>20324303.153582145</v>
      </c>
    </row>
    <row r="15" spans="1:14" x14ac:dyDescent="0.3">
      <c r="A15" s="3" t="s">
        <v>82</v>
      </c>
      <c r="B15" s="3">
        <v>40021</v>
      </c>
      <c r="C15" s="3">
        <v>1018150000</v>
      </c>
      <c r="D15" s="4">
        <v>1.9555952216611181</v>
      </c>
      <c r="F15" s="3" t="s">
        <v>82</v>
      </c>
      <c r="G15" s="3">
        <v>40021</v>
      </c>
      <c r="H15" s="3">
        <v>1018150000</v>
      </c>
    </row>
    <row r="16" spans="1:14" x14ac:dyDescent="0.3">
      <c r="A16" s="3" t="s">
        <v>101</v>
      </c>
      <c r="B16" s="3">
        <v>9633</v>
      </c>
      <c r="C16" s="3">
        <v>396436000</v>
      </c>
      <c r="D16" s="4">
        <v>1.9704343879456971</v>
      </c>
      <c r="F16" s="3" t="s">
        <v>101</v>
      </c>
      <c r="G16" s="3">
        <v>9633</v>
      </c>
      <c r="H16" s="3">
        <v>396436000</v>
      </c>
    </row>
    <row r="17" spans="1:8" x14ac:dyDescent="0.3">
      <c r="A17" s="3" t="s">
        <v>102</v>
      </c>
      <c r="B17" s="3">
        <v>4429</v>
      </c>
      <c r="C17" s="3">
        <v>258138000</v>
      </c>
      <c r="D17" s="4">
        <v>2.215647475146052</v>
      </c>
      <c r="F17" s="3" t="s">
        <v>102</v>
      </c>
      <c r="G17" s="3">
        <v>4429</v>
      </c>
      <c r="H17" s="3">
        <v>258138000</v>
      </c>
    </row>
    <row r="18" spans="1:8" x14ac:dyDescent="0.3">
      <c r="A18" s="3" t="s">
        <v>103</v>
      </c>
      <c r="B18" s="3">
        <v>2182</v>
      </c>
      <c r="C18" s="3">
        <v>179726000</v>
      </c>
      <c r="D18" s="4">
        <v>2.0353070317607402</v>
      </c>
      <c r="F18" s="3" t="s">
        <v>103</v>
      </c>
      <c r="G18" s="3">
        <v>2182</v>
      </c>
      <c r="H18" s="3">
        <v>179726000</v>
      </c>
    </row>
    <row r="19" spans="1:8" x14ac:dyDescent="0.3">
      <c r="A19" s="3" t="s">
        <v>47</v>
      </c>
      <c r="B19" s="3">
        <v>1561</v>
      </c>
      <c r="C19" s="3">
        <v>206835000</v>
      </c>
      <c r="D19" s="4">
        <v>2.0464730778107021</v>
      </c>
      <c r="F19" s="3" t="s">
        <v>47</v>
      </c>
      <c r="G19" s="3">
        <v>1561</v>
      </c>
      <c r="H19" s="3">
        <v>206835000</v>
      </c>
    </row>
    <row r="20" spans="1:8" x14ac:dyDescent="0.3">
      <c r="A20" s="3" t="s">
        <v>49</v>
      </c>
      <c r="B20" s="3">
        <v>309</v>
      </c>
      <c r="C20" s="3">
        <v>73739000</v>
      </c>
      <c r="D20" s="4">
        <v>2.0492053721539789</v>
      </c>
      <c r="F20" s="3" t="s">
        <v>49</v>
      </c>
      <c r="G20" s="3">
        <v>309</v>
      </c>
      <c r="H20" s="3">
        <v>73739000</v>
      </c>
    </row>
    <row r="21" spans="1:8" x14ac:dyDescent="0.3">
      <c r="A21" s="3" t="s">
        <v>83</v>
      </c>
      <c r="B21" s="3">
        <v>146</v>
      </c>
      <c r="C21" s="3">
        <v>55366000</v>
      </c>
      <c r="D21" s="4">
        <v>2.1009716342788574</v>
      </c>
      <c r="F21" s="3" t="s">
        <v>83</v>
      </c>
      <c r="G21" s="3">
        <v>146</v>
      </c>
      <c r="H21" s="3">
        <v>55366000</v>
      </c>
    </row>
    <row r="22" spans="1:8" x14ac:dyDescent="0.3">
      <c r="A22" s="3" t="s">
        <v>84</v>
      </c>
      <c r="B22" s="3">
        <v>94</v>
      </c>
      <c r="C22" s="3">
        <v>95909000</v>
      </c>
      <c r="D22" s="4">
        <v>2.0406170212765957</v>
      </c>
      <c r="F22" s="3" t="s">
        <v>84</v>
      </c>
      <c r="G22" s="3">
        <v>94</v>
      </c>
      <c r="H22" s="3">
        <v>95909000</v>
      </c>
    </row>
    <row r="23" spans="1:8" x14ac:dyDescent="0.3">
      <c r="A23" s="1" t="s">
        <v>0</v>
      </c>
      <c r="B23" s="1" t="s">
        <v>8</v>
      </c>
      <c r="C23" s="1" t="s">
        <v>9</v>
      </c>
      <c r="D23" s="2" t="s">
        <v>3</v>
      </c>
    </row>
    <row r="24" spans="1:8" x14ac:dyDescent="0.3">
      <c r="A24" s="3" t="s">
        <v>44</v>
      </c>
      <c r="B24" s="3">
        <v>425213</v>
      </c>
      <c r="C24" s="3">
        <v>7318741000</v>
      </c>
      <c r="D24" s="4">
        <v>1.8399527544044783</v>
      </c>
      <c r="F24" s="3" t="s">
        <v>44</v>
      </c>
      <c r="G24" s="3">
        <v>425213</v>
      </c>
      <c r="H24" s="3">
        <v>7318741000</v>
      </c>
    </row>
    <row r="25" spans="1:8" x14ac:dyDescent="0.3">
      <c r="A25" s="3" t="s">
        <v>82</v>
      </c>
      <c r="B25" s="3">
        <v>386418</v>
      </c>
      <c r="C25" s="3">
        <v>9792859000</v>
      </c>
      <c r="D25" s="4">
        <v>1.7937424191535454</v>
      </c>
      <c r="F25" s="3" t="s">
        <v>82</v>
      </c>
      <c r="G25" s="3">
        <v>386418</v>
      </c>
      <c r="H25" s="3">
        <v>9792859000</v>
      </c>
    </row>
    <row r="26" spans="1:8" x14ac:dyDescent="0.3">
      <c r="A26" s="3" t="s">
        <v>101</v>
      </c>
      <c r="B26" s="3">
        <v>82770</v>
      </c>
      <c r="C26" s="3">
        <v>3399598000</v>
      </c>
      <c r="D26" s="4">
        <v>1.810534531778526</v>
      </c>
      <c r="F26" s="3" t="s">
        <v>101</v>
      </c>
      <c r="G26" s="3">
        <v>82770</v>
      </c>
      <c r="H26" s="3">
        <v>3399598000</v>
      </c>
    </row>
    <row r="27" spans="1:8" x14ac:dyDescent="0.3">
      <c r="A27" s="3" t="s">
        <v>102</v>
      </c>
      <c r="B27" s="3">
        <v>34195</v>
      </c>
      <c r="C27" s="3">
        <v>1992630000</v>
      </c>
      <c r="D27" s="4">
        <v>2.0346757053045157</v>
      </c>
      <c r="F27" s="3" t="s">
        <v>102</v>
      </c>
      <c r="G27" s="3">
        <v>34195</v>
      </c>
      <c r="H27" s="3">
        <v>1992630000</v>
      </c>
    </row>
    <row r="28" spans="1:8" x14ac:dyDescent="0.3">
      <c r="A28" s="3" t="s">
        <v>103</v>
      </c>
      <c r="B28" s="3">
        <v>17194</v>
      </c>
      <c r="C28" s="3">
        <v>1413443000</v>
      </c>
      <c r="D28" s="4">
        <v>1.8276615847949746</v>
      </c>
      <c r="F28" s="3" t="s">
        <v>103</v>
      </c>
      <c r="G28" s="3">
        <v>17194</v>
      </c>
      <c r="H28" s="3">
        <v>1413443000</v>
      </c>
    </row>
    <row r="29" spans="1:8" x14ac:dyDescent="0.3">
      <c r="A29" s="3" t="s">
        <v>47</v>
      </c>
      <c r="B29" s="3">
        <v>11023</v>
      </c>
      <c r="C29" s="3">
        <v>1453937000</v>
      </c>
      <c r="D29" s="4">
        <v>1.8364896281814556</v>
      </c>
      <c r="F29" s="3" t="s">
        <v>47</v>
      </c>
      <c r="G29" s="3">
        <v>11023</v>
      </c>
      <c r="H29" s="3">
        <v>1453937000</v>
      </c>
    </row>
    <row r="30" spans="1:8" x14ac:dyDescent="0.3">
      <c r="A30" s="3" t="s">
        <v>49</v>
      </c>
      <c r="B30" s="3">
        <v>1824</v>
      </c>
      <c r="C30" s="3">
        <v>435478000</v>
      </c>
      <c r="D30" s="4">
        <v>1.8398014207816742</v>
      </c>
      <c r="F30" s="3" t="s">
        <v>49</v>
      </c>
      <c r="G30" s="3">
        <v>1824</v>
      </c>
      <c r="H30" s="3">
        <v>435478000</v>
      </c>
    </row>
    <row r="31" spans="1:8" x14ac:dyDescent="0.3">
      <c r="A31" s="3" t="s">
        <v>83</v>
      </c>
      <c r="B31" s="3">
        <v>846</v>
      </c>
      <c r="C31" s="3">
        <v>315137000</v>
      </c>
      <c r="D31" s="4">
        <v>1.8442362193796893</v>
      </c>
      <c r="F31" s="3" t="s">
        <v>83</v>
      </c>
      <c r="G31" s="3">
        <v>846</v>
      </c>
      <c r="H31" s="3">
        <v>315137000</v>
      </c>
    </row>
    <row r="32" spans="1:8" x14ac:dyDescent="0.3">
      <c r="A32" s="3" t="s">
        <v>84</v>
      </c>
      <c r="B32" s="3">
        <v>426</v>
      </c>
      <c r="C32" s="3">
        <v>388647000</v>
      </c>
      <c r="D32" s="4">
        <v>1.8246338028169014</v>
      </c>
      <c r="F32" s="3" t="s">
        <v>84</v>
      </c>
      <c r="G32" s="3">
        <v>426</v>
      </c>
      <c r="H32" s="3">
        <v>388647000</v>
      </c>
    </row>
    <row r="33" spans="1:8" x14ac:dyDescent="0.3">
      <c r="A33" s="1" t="s">
        <v>0</v>
      </c>
      <c r="B33" s="1" t="s">
        <v>10</v>
      </c>
      <c r="C33" s="1" t="s">
        <v>11</v>
      </c>
      <c r="D33" s="2" t="s">
        <v>3</v>
      </c>
    </row>
    <row r="34" spans="1:8" x14ac:dyDescent="0.3">
      <c r="A34" s="3" t="s">
        <v>44</v>
      </c>
      <c r="B34" s="3">
        <v>6128</v>
      </c>
      <c r="C34" s="3">
        <v>124849000</v>
      </c>
      <c r="D34" s="4">
        <v>2.0030259668604793</v>
      </c>
      <c r="F34" s="3" t="s">
        <v>44</v>
      </c>
      <c r="G34" s="3">
        <v>6128</v>
      </c>
      <c r="H34" s="3">
        <v>124849000</v>
      </c>
    </row>
    <row r="35" spans="1:8" x14ac:dyDescent="0.3">
      <c r="A35" s="3" t="s">
        <v>82</v>
      </c>
      <c r="B35" s="3">
        <v>4100</v>
      </c>
      <c r="C35" s="3">
        <v>122082000</v>
      </c>
      <c r="D35" s="4">
        <v>2.0343438744702187</v>
      </c>
      <c r="F35" s="3" t="s">
        <v>82</v>
      </c>
      <c r="G35" s="3">
        <v>4100</v>
      </c>
      <c r="H35" s="3">
        <v>122082000</v>
      </c>
    </row>
    <row r="36" spans="1:8" x14ac:dyDescent="0.3">
      <c r="A36" s="3" t="s">
        <v>101</v>
      </c>
      <c r="B36" s="3">
        <v>806</v>
      </c>
      <c r="C36" s="3">
        <v>40441000</v>
      </c>
      <c r="D36" s="4">
        <v>2.0271048244921244</v>
      </c>
      <c r="F36" s="3" t="s">
        <v>101</v>
      </c>
      <c r="G36" s="3">
        <v>806</v>
      </c>
      <c r="H36" s="3">
        <v>40441000</v>
      </c>
    </row>
    <row r="37" spans="1:8" x14ac:dyDescent="0.3">
      <c r="A37" s="3" t="s">
        <v>102</v>
      </c>
      <c r="B37" s="3">
        <v>383</v>
      </c>
      <c r="C37" s="3">
        <v>23134000</v>
      </c>
      <c r="D37" s="4">
        <v>2.1283829930797271</v>
      </c>
      <c r="F37" s="3" t="s">
        <v>102</v>
      </c>
      <c r="G37" s="3">
        <v>383</v>
      </c>
      <c r="H37" s="3">
        <v>23134000</v>
      </c>
    </row>
    <row r="38" spans="1:8" x14ac:dyDescent="0.3">
      <c r="A38" s="3" t="s">
        <v>103</v>
      </c>
      <c r="B38" s="3">
        <v>158</v>
      </c>
      <c r="C38" s="3">
        <v>15898000</v>
      </c>
      <c r="D38" s="4">
        <v>2.031510175650054</v>
      </c>
      <c r="F38" s="3" t="s">
        <v>103</v>
      </c>
      <c r="G38" s="3">
        <v>158</v>
      </c>
      <c r="H38" s="3">
        <v>15898000</v>
      </c>
    </row>
    <row r="39" spans="1:8" x14ac:dyDescent="0.3">
      <c r="A39" s="3" t="s">
        <v>47</v>
      </c>
      <c r="B39" s="3">
        <v>116</v>
      </c>
      <c r="C39" s="3">
        <v>14714000</v>
      </c>
      <c r="D39" s="4">
        <v>1.9126445564398784</v>
      </c>
      <c r="F39" s="3" t="s">
        <v>47</v>
      </c>
      <c r="G39" s="3">
        <v>116</v>
      </c>
      <c r="H39" s="3">
        <v>14714000</v>
      </c>
    </row>
    <row r="40" spans="1:8" x14ac:dyDescent="0.3">
      <c r="A40" s="3" t="s">
        <v>49</v>
      </c>
      <c r="B40" s="3">
        <v>4</v>
      </c>
      <c r="C40" s="3">
        <v>4048000</v>
      </c>
      <c r="D40" s="4">
        <v>3.032626146470454</v>
      </c>
      <c r="F40" s="3" t="s">
        <v>49</v>
      </c>
      <c r="G40" s="3">
        <v>4</v>
      </c>
      <c r="H40" s="3">
        <v>4048000</v>
      </c>
    </row>
    <row r="41" spans="1:8" x14ac:dyDescent="0.3">
      <c r="A41" s="3" t="s">
        <v>83</v>
      </c>
      <c r="B41" s="3">
        <v>9</v>
      </c>
      <c r="C41" s="3">
        <v>3005000</v>
      </c>
      <c r="D41" s="4">
        <v>1.6356597637221617</v>
      </c>
      <c r="F41" s="3" t="s">
        <v>83</v>
      </c>
      <c r="G41" s="3">
        <v>9</v>
      </c>
      <c r="H41" s="3">
        <v>3005000</v>
      </c>
    </row>
    <row r="42" spans="1:8" x14ac:dyDescent="0.3">
      <c r="A42" s="3" t="s">
        <v>84</v>
      </c>
      <c r="B42" s="3">
        <v>5</v>
      </c>
      <c r="C42" s="3">
        <v>3865000</v>
      </c>
      <c r="D42" s="4">
        <v>1.546</v>
      </c>
      <c r="F42" s="3" t="s">
        <v>84</v>
      </c>
      <c r="G42" s="3">
        <v>5</v>
      </c>
      <c r="H42" s="3">
        <v>3865000</v>
      </c>
    </row>
    <row r="43" spans="1:8" x14ac:dyDescent="0.3">
      <c r="A43" s="1" t="s">
        <v>0</v>
      </c>
      <c r="B43" s="1" t="s">
        <v>12</v>
      </c>
      <c r="C43" s="1" t="s">
        <v>13</v>
      </c>
      <c r="D43" s="2" t="s">
        <v>3</v>
      </c>
    </row>
    <row r="44" spans="1:8" x14ac:dyDescent="0.3">
      <c r="A44" s="3" t="s">
        <v>44</v>
      </c>
      <c r="B44" s="3">
        <v>323117</v>
      </c>
      <c r="C44" s="3">
        <v>6082913000</v>
      </c>
      <c r="D44" s="4">
        <v>1.9978784999507513</v>
      </c>
      <c r="F44" s="3" t="s">
        <v>44</v>
      </c>
      <c r="G44" s="3">
        <v>323117</v>
      </c>
      <c r="H44" s="3">
        <v>6082913000</v>
      </c>
    </row>
    <row r="45" spans="1:8" x14ac:dyDescent="0.3">
      <c r="A45" s="3" t="s">
        <v>82</v>
      </c>
      <c r="B45" s="3">
        <v>275828</v>
      </c>
      <c r="C45" s="3">
        <v>8148630000</v>
      </c>
      <c r="D45" s="4">
        <v>1.9905396588232995</v>
      </c>
      <c r="F45" s="3" t="s">
        <v>82</v>
      </c>
      <c r="G45" s="3">
        <v>275828</v>
      </c>
      <c r="H45" s="3">
        <v>8148630000</v>
      </c>
    </row>
    <row r="46" spans="1:8" x14ac:dyDescent="0.3">
      <c r="A46" s="3" t="s">
        <v>101</v>
      </c>
      <c r="B46" s="3">
        <v>52958</v>
      </c>
      <c r="C46" s="3">
        <v>2597997000</v>
      </c>
      <c r="D46" s="4">
        <v>2.0321718927290644</v>
      </c>
      <c r="F46" s="3" t="s">
        <v>101</v>
      </c>
      <c r="G46" s="3">
        <v>52958</v>
      </c>
      <c r="H46" s="3">
        <v>2597997000</v>
      </c>
    </row>
    <row r="47" spans="1:8" x14ac:dyDescent="0.3">
      <c r="A47" s="3" t="s">
        <v>102</v>
      </c>
      <c r="B47" s="3">
        <v>20831</v>
      </c>
      <c r="C47" s="3">
        <v>1431877000</v>
      </c>
      <c r="D47" s="4">
        <v>2.2707592052938317</v>
      </c>
      <c r="F47" s="3" t="s">
        <v>102</v>
      </c>
      <c r="G47" s="3">
        <v>20831</v>
      </c>
      <c r="H47" s="3">
        <v>1431877000</v>
      </c>
    </row>
    <row r="48" spans="1:8" x14ac:dyDescent="0.3">
      <c r="A48" s="3" t="s">
        <v>103</v>
      </c>
      <c r="B48" s="3">
        <v>9844</v>
      </c>
      <c r="C48" s="3">
        <v>969868000</v>
      </c>
      <c r="D48" s="4">
        <v>2.051600641381933</v>
      </c>
      <c r="F48" s="3" t="s">
        <v>103</v>
      </c>
      <c r="G48" s="3">
        <v>9844</v>
      </c>
      <c r="H48" s="3">
        <v>969868000</v>
      </c>
    </row>
    <row r="49" spans="1:8" x14ac:dyDescent="0.3">
      <c r="A49" s="3" t="s">
        <v>47</v>
      </c>
      <c r="B49" s="3">
        <v>5817</v>
      </c>
      <c r="C49" s="3">
        <v>940360000</v>
      </c>
      <c r="D49" s="4">
        <v>2.071748164433485</v>
      </c>
      <c r="F49" s="3" t="s">
        <v>47</v>
      </c>
      <c r="G49" s="3">
        <v>5817</v>
      </c>
      <c r="H49" s="3">
        <v>940360000</v>
      </c>
    </row>
    <row r="50" spans="1:8" x14ac:dyDescent="0.3">
      <c r="A50" s="3" t="s">
        <v>49</v>
      </c>
      <c r="B50" s="3">
        <v>765</v>
      </c>
      <c r="C50" s="3">
        <v>215591000</v>
      </c>
      <c r="D50" s="4">
        <v>2.1688735922485312</v>
      </c>
      <c r="F50" s="3" t="s">
        <v>49</v>
      </c>
      <c r="G50" s="3">
        <v>765</v>
      </c>
      <c r="H50" s="3">
        <v>215591000</v>
      </c>
    </row>
    <row r="51" spans="1:8" x14ac:dyDescent="0.3">
      <c r="A51" s="3" t="s">
        <v>83</v>
      </c>
      <c r="B51" s="3">
        <v>292</v>
      </c>
      <c r="C51" s="3">
        <v>149159000</v>
      </c>
      <c r="D51" s="4">
        <v>2.4051756030574558</v>
      </c>
      <c r="F51" s="3" t="s">
        <v>83</v>
      </c>
      <c r="G51" s="3">
        <v>292</v>
      </c>
      <c r="H51" s="3">
        <v>149159000</v>
      </c>
    </row>
    <row r="52" spans="1:8" x14ac:dyDescent="0.3">
      <c r="A52" s="3" t="s">
        <v>84</v>
      </c>
      <c r="B52" s="3">
        <v>112</v>
      </c>
      <c r="C52" s="3">
        <v>142358000</v>
      </c>
      <c r="D52" s="4">
        <v>2.5421071428571427</v>
      </c>
      <c r="F52" s="3" t="s">
        <v>84</v>
      </c>
      <c r="G52" s="3">
        <v>112</v>
      </c>
      <c r="H52" s="3">
        <v>142358000</v>
      </c>
    </row>
    <row r="53" spans="1:8" x14ac:dyDescent="0.3">
      <c r="A53" s="1" t="s">
        <v>0</v>
      </c>
      <c r="B53" s="1" t="s">
        <v>14</v>
      </c>
      <c r="C53" s="1" t="s">
        <v>15</v>
      </c>
      <c r="D53" s="2" t="s">
        <v>3</v>
      </c>
    </row>
    <row r="54" spans="1:8" x14ac:dyDescent="0.3">
      <c r="A54" s="3" t="s">
        <v>44</v>
      </c>
      <c r="B54" s="3">
        <v>223841</v>
      </c>
      <c r="C54" s="3">
        <v>4262684000</v>
      </c>
      <c r="D54" s="4">
        <v>2.1997296429041735</v>
      </c>
      <c r="F54" s="3" t="s">
        <v>44</v>
      </c>
      <c r="G54" s="3">
        <v>223841</v>
      </c>
      <c r="H54" s="3">
        <v>4262684000</v>
      </c>
    </row>
    <row r="55" spans="1:8" x14ac:dyDescent="0.3">
      <c r="A55" s="3" t="s">
        <v>82</v>
      </c>
      <c r="B55" s="3">
        <v>225953</v>
      </c>
      <c r="C55" s="3">
        <v>6687963000</v>
      </c>
      <c r="D55" s="4">
        <v>2.1320898893909526</v>
      </c>
      <c r="F55" s="3" t="s">
        <v>82</v>
      </c>
      <c r="G55" s="3">
        <v>225953</v>
      </c>
      <c r="H55" s="3">
        <v>6687963000</v>
      </c>
    </row>
    <row r="56" spans="1:8" x14ac:dyDescent="0.3">
      <c r="A56" s="3" t="s">
        <v>101</v>
      </c>
      <c r="B56" s="3">
        <v>54835</v>
      </c>
      <c r="C56" s="3">
        <v>2680491000</v>
      </c>
      <c r="D56" s="4">
        <v>2.0757884257381307</v>
      </c>
      <c r="F56" s="3" t="s">
        <v>101</v>
      </c>
      <c r="G56" s="3">
        <v>54835</v>
      </c>
      <c r="H56" s="3">
        <v>2680491000</v>
      </c>
    </row>
    <row r="57" spans="1:8" x14ac:dyDescent="0.3">
      <c r="A57" s="3" t="s">
        <v>102</v>
      </c>
      <c r="B57" s="3">
        <v>23513</v>
      </c>
      <c r="C57" s="3">
        <v>1644295000</v>
      </c>
      <c r="D57" s="4">
        <v>2.2804658859733471</v>
      </c>
      <c r="F57" s="3" t="s">
        <v>102</v>
      </c>
      <c r="G57" s="3">
        <v>23513</v>
      </c>
      <c r="H57" s="3">
        <v>1644295000</v>
      </c>
    </row>
    <row r="58" spans="1:8" x14ac:dyDescent="0.3">
      <c r="A58" s="3" t="s">
        <v>103</v>
      </c>
      <c r="B58" s="3">
        <v>11815</v>
      </c>
      <c r="C58" s="3">
        <v>1149780000</v>
      </c>
      <c r="D58" s="4">
        <v>2.0150456362127778</v>
      </c>
      <c r="F58" s="3" t="s">
        <v>103</v>
      </c>
      <c r="G58" s="3">
        <v>11815</v>
      </c>
      <c r="H58" s="3">
        <v>1149780000</v>
      </c>
    </row>
    <row r="59" spans="1:8" x14ac:dyDescent="0.3">
      <c r="A59" s="3" t="s">
        <v>47</v>
      </c>
      <c r="B59" s="3">
        <v>6884</v>
      </c>
      <c r="C59" s="3">
        <v>1133991000</v>
      </c>
      <c r="D59" s="4">
        <v>2.0410190688248249</v>
      </c>
      <c r="F59" s="3" t="s">
        <v>47</v>
      </c>
      <c r="G59" s="3">
        <v>6884</v>
      </c>
      <c r="H59" s="3">
        <v>1133991000</v>
      </c>
    </row>
    <row r="60" spans="1:8" x14ac:dyDescent="0.3">
      <c r="A60" s="3" t="s">
        <v>49</v>
      </c>
      <c r="B60" s="3">
        <v>843</v>
      </c>
      <c r="C60" s="3">
        <v>241543000</v>
      </c>
      <c r="D60" s="4">
        <v>2.0508549040633075</v>
      </c>
      <c r="F60" s="3" t="s">
        <v>49</v>
      </c>
      <c r="G60" s="3">
        <v>843</v>
      </c>
      <c r="H60" s="3">
        <v>241543000</v>
      </c>
    </row>
    <row r="61" spans="1:8" x14ac:dyDescent="0.3">
      <c r="A61" s="3" t="s">
        <v>83</v>
      </c>
      <c r="B61" s="3">
        <v>342</v>
      </c>
      <c r="C61" s="3">
        <v>159801000</v>
      </c>
      <c r="D61" s="4">
        <v>2.1018961101578504</v>
      </c>
      <c r="F61" s="3" t="s">
        <v>83</v>
      </c>
      <c r="G61" s="3">
        <v>342</v>
      </c>
      <c r="H61" s="3">
        <v>159801000</v>
      </c>
    </row>
    <row r="62" spans="1:8" x14ac:dyDescent="0.3">
      <c r="A62" s="3" t="s">
        <v>84</v>
      </c>
      <c r="B62" s="3">
        <v>131</v>
      </c>
      <c r="C62" s="3">
        <v>138468000</v>
      </c>
      <c r="D62" s="4">
        <v>2.1140152671755725</v>
      </c>
      <c r="F62" s="3" t="s">
        <v>84</v>
      </c>
      <c r="G62" s="3">
        <v>131</v>
      </c>
      <c r="H62" s="3">
        <v>138468000</v>
      </c>
    </row>
    <row r="63" spans="1:8" x14ac:dyDescent="0.3">
      <c r="A63" s="1" t="s">
        <v>0</v>
      </c>
      <c r="B63" s="1" t="s">
        <v>16</v>
      </c>
      <c r="C63" s="1" t="s">
        <v>17</v>
      </c>
      <c r="D63" s="2" t="s">
        <v>3</v>
      </c>
    </row>
    <row r="64" spans="1:8" x14ac:dyDescent="0.3">
      <c r="A64" s="3" t="s">
        <v>44</v>
      </c>
      <c r="B64" s="3">
        <v>97131</v>
      </c>
      <c r="C64" s="3">
        <v>1847036000</v>
      </c>
      <c r="D64" s="4">
        <v>2.364484406483442</v>
      </c>
      <c r="F64" s="3" t="s">
        <v>44</v>
      </c>
      <c r="G64" s="3">
        <v>97131</v>
      </c>
      <c r="H64" s="3">
        <v>1847036000</v>
      </c>
    </row>
    <row r="65" spans="1:8" x14ac:dyDescent="0.3">
      <c r="A65" s="3" t="s">
        <v>82</v>
      </c>
      <c r="B65" s="3">
        <v>101644</v>
      </c>
      <c r="C65" s="3">
        <v>2987120000</v>
      </c>
      <c r="D65" s="4">
        <v>2.2787180373600218</v>
      </c>
      <c r="F65" s="3" t="s">
        <v>82</v>
      </c>
      <c r="G65" s="3">
        <v>101644</v>
      </c>
      <c r="H65" s="3">
        <v>2987120000</v>
      </c>
    </row>
    <row r="66" spans="1:8" x14ac:dyDescent="0.3">
      <c r="A66" s="3" t="s">
        <v>101</v>
      </c>
      <c r="B66" s="3">
        <v>29597</v>
      </c>
      <c r="C66" s="3">
        <v>1431669000</v>
      </c>
      <c r="D66" s="4">
        <v>2.1324227184060356</v>
      </c>
      <c r="F66" s="3" t="s">
        <v>101</v>
      </c>
      <c r="G66" s="3">
        <v>29597</v>
      </c>
      <c r="H66" s="3">
        <v>1431669000</v>
      </c>
    </row>
    <row r="67" spans="1:8" x14ac:dyDescent="0.3">
      <c r="A67" s="3" t="s">
        <v>102</v>
      </c>
      <c r="B67" s="3">
        <v>14126</v>
      </c>
      <c r="C67" s="3">
        <v>961191000</v>
      </c>
      <c r="D67" s="4">
        <v>2.2964220333160896</v>
      </c>
      <c r="F67" s="3" t="s">
        <v>102</v>
      </c>
      <c r="G67" s="3">
        <v>14126</v>
      </c>
      <c r="H67" s="3">
        <v>961191000</v>
      </c>
    </row>
    <row r="68" spans="1:8" x14ac:dyDescent="0.3">
      <c r="A68" s="3" t="s">
        <v>103</v>
      </c>
      <c r="B68" s="3">
        <v>7436</v>
      </c>
      <c r="C68" s="3">
        <v>713965000</v>
      </c>
      <c r="D68" s="4">
        <v>2.0256504130408199</v>
      </c>
      <c r="F68" s="3" t="s">
        <v>103</v>
      </c>
      <c r="G68" s="3">
        <v>7436</v>
      </c>
      <c r="H68" s="3">
        <v>713965000</v>
      </c>
    </row>
    <row r="69" spans="1:8" x14ac:dyDescent="0.3">
      <c r="A69" s="3" t="s">
        <v>47</v>
      </c>
      <c r="B69" s="3">
        <v>4652</v>
      </c>
      <c r="C69" s="3">
        <v>754194000</v>
      </c>
      <c r="D69" s="4">
        <v>2.0329368291050995</v>
      </c>
      <c r="F69" s="3" t="s">
        <v>47</v>
      </c>
      <c r="G69" s="3">
        <v>4652</v>
      </c>
      <c r="H69" s="3">
        <v>754194000</v>
      </c>
    </row>
    <row r="70" spans="1:8" x14ac:dyDescent="0.3">
      <c r="A70" s="3" t="s">
        <v>49</v>
      </c>
      <c r="B70" s="3">
        <v>578</v>
      </c>
      <c r="C70" s="3">
        <v>180798000</v>
      </c>
      <c r="D70" s="4">
        <v>2.0978578610572858</v>
      </c>
      <c r="F70" s="3" t="s">
        <v>49</v>
      </c>
      <c r="G70" s="3">
        <v>578</v>
      </c>
      <c r="H70" s="3">
        <v>180798000</v>
      </c>
    </row>
    <row r="71" spans="1:8" x14ac:dyDescent="0.3">
      <c r="A71" s="3" t="s">
        <v>83</v>
      </c>
      <c r="B71" s="3">
        <v>230</v>
      </c>
      <c r="C71" s="3">
        <v>105261000</v>
      </c>
      <c r="D71" s="4">
        <v>2.0666086022240817</v>
      </c>
      <c r="F71" s="3" t="s">
        <v>83</v>
      </c>
      <c r="G71" s="3">
        <v>230</v>
      </c>
      <c r="H71" s="3">
        <v>105261000</v>
      </c>
    </row>
    <row r="72" spans="1:8" x14ac:dyDescent="0.3">
      <c r="A72" s="3" t="s">
        <v>84</v>
      </c>
      <c r="B72" s="3">
        <v>78</v>
      </c>
      <c r="C72" s="3">
        <v>85700000</v>
      </c>
      <c r="D72" s="4">
        <v>2.1974358974358976</v>
      </c>
      <c r="F72" s="3" t="s">
        <v>84</v>
      </c>
      <c r="G72" s="3">
        <v>78</v>
      </c>
      <c r="H72" s="3">
        <v>85700000</v>
      </c>
    </row>
    <row r="73" spans="1:8" x14ac:dyDescent="0.3">
      <c r="A73" s="1" t="s">
        <v>0</v>
      </c>
      <c r="B73" s="1" t="s">
        <v>18</v>
      </c>
      <c r="C73" s="1" t="s">
        <v>19</v>
      </c>
      <c r="D73" s="2" t="s">
        <v>3</v>
      </c>
    </row>
    <row r="74" spans="1:8" x14ac:dyDescent="0.3">
      <c r="A74" s="3" t="s">
        <v>44</v>
      </c>
      <c r="B74" s="3">
        <v>38176</v>
      </c>
      <c r="C74" s="3">
        <v>726096000</v>
      </c>
      <c r="D74" s="4">
        <v>2.4708403435223998</v>
      </c>
      <c r="F74" s="3" t="s">
        <v>44</v>
      </c>
      <c r="G74" s="3">
        <v>38176</v>
      </c>
      <c r="H74" s="3">
        <v>726096000</v>
      </c>
    </row>
    <row r="75" spans="1:8" x14ac:dyDescent="0.3">
      <c r="A75" s="3" t="s">
        <v>82</v>
      </c>
      <c r="B75" s="3">
        <v>38862</v>
      </c>
      <c r="C75" s="3">
        <v>1119782000</v>
      </c>
      <c r="D75" s="4">
        <v>2.3870090557247576</v>
      </c>
      <c r="F75" s="3" t="s">
        <v>82</v>
      </c>
      <c r="G75" s="3">
        <v>38862</v>
      </c>
      <c r="H75" s="3">
        <v>1119782000</v>
      </c>
    </row>
    <row r="76" spans="1:8" x14ac:dyDescent="0.3">
      <c r="A76" s="3" t="s">
        <v>101</v>
      </c>
      <c r="B76" s="3">
        <v>12883</v>
      </c>
      <c r="C76" s="3">
        <v>604723000</v>
      </c>
      <c r="D76" s="4">
        <v>2.1814642224960594</v>
      </c>
      <c r="F76" s="3" t="s">
        <v>101</v>
      </c>
      <c r="G76" s="3">
        <v>12883</v>
      </c>
      <c r="H76" s="3">
        <v>604723000</v>
      </c>
    </row>
    <row r="77" spans="1:8" x14ac:dyDescent="0.3">
      <c r="A77" s="3" t="s">
        <v>102</v>
      </c>
      <c r="B77" s="3">
        <v>6551</v>
      </c>
      <c r="C77" s="3">
        <v>440297000</v>
      </c>
      <c r="D77" s="4">
        <v>2.3520049415057143</v>
      </c>
      <c r="F77" s="3" t="s">
        <v>102</v>
      </c>
      <c r="G77" s="3">
        <v>6551</v>
      </c>
      <c r="H77" s="3">
        <v>440297000</v>
      </c>
    </row>
    <row r="78" spans="1:8" x14ac:dyDescent="0.3">
      <c r="A78" s="3" t="s">
        <v>103</v>
      </c>
      <c r="B78" s="3">
        <v>3471</v>
      </c>
      <c r="C78" s="3">
        <v>348525000</v>
      </c>
      <c r="D78" s="4">
        <v>2.0855907535644582</v>
      </c>
      <c r="F78" s="3" t="s">
        <v>103</v>
      </c>
      <c r="G78" s="3">
        <v>3471</v>
      </c>
      <c r="H78" s="3">
        <v>348525000</v>
      </c>
    </row>
    <row r="79" spans="1:8" x14ac:dyDescent="0.3">
      <c r="A79" s="3" t="s">
        <v>47</v>
      </c>
      <c r="B79" s="3">
        <v>2391</v>
      </c>
      <c r="C79" s="3">
        <v>374838000</v>
      </c>
      <c r="D79" s="4">
        <v>2.0180422014216068</v>
      </c>
      <c r="F79" s="3" t="s">
        <v>47</v>
      </c>
      <c r="G79" s="3">
        <v>2391</v>
      </c>
      <c r="H79" s="3">
        <v>374838000</v>
      </c>
    </row>
    <row r="80" spans="1:8" x14ac:dyDescent="0.3">
      <c r="A80" s="3" t="s">
        <v>49</v>
      </c>
      <c r="B80" s="3">
        <v>276</v>
      </c>
      <c r="C80" s="3">
        <v>89831000</v>
      </c>
      <c r="D80" s="4">
        <v>2.2193946482451157</v>
      </c>
      <c r="F80" s="3" t="s">
        <v>49</v>
      </c>
      <c r="G80" s="3">
        <v>276</v>
      </c>
      <c r="H80" s="3">
        <v>89831000</v>
      </c>
    </row>
    <row r="81" spans="1:8" x14ac:dyDescent="0.3">
      <c r="A81" s="3" t="s">
        <v>83</v>
      </c>
      <c r="B81" s="3">
        <v>129</v>
      </c>
      <c r="C81" s="3">
        <v>56421000</v>
      </c>
      <c r="D81" s="4">
        <v>2.1242881647534824</v>
      </c>
      <c r="F81" s="3" t="s">
        <v>83</v>
      </c>
      <c r="G81" s="3">
        <v>129</v>
      </c>
      <c r="H81" s="3">
        <v>56421000</v>
      </c>
    </row>
    <row r="82" spans="1:8" x14ac:dyDescent="0.3">
      <c r="A82" s="3" t="s">
        <v>84</v>
      </c>
      <c r="B82" s="3">
        <v>40</v>
      </c>
      <c r="C82" s="3">
        <v>51284000</v>
      </c>
      <c r="D82" s="4">
        <v>2.5642</v>
      </c>
      <c r="F82" s="3" t="s">
        <v>84</v>
      </c>
      <c r="G82" s="3">
        <v>40</v>
      </c>
      <c r="H82" s="3">
        <v>51284000</v>
      </c>
    </row>
    <row r="83" spans="1:8" x14ac:dyDescent="0.3">
      <c r="A83" s="1" t="s">
        <v>0</v>
      </c>
      <c r="B83" s="1" t="s">
        <v>20</v>
      </c>
      <c r="C83" s="1" t="s">
        <v>21</v>
      </c>
      <c r="D83" s="2" t="s">
        <v>3</v>
      </c>
    </row>
    <row r="84" spans="1:8" x14ac:dyDescent="0.3">
      <c r="A84" s="3" t="s">
        <v>44</v>
      </c>
      <c r="B84" s="3">
        <v>15319</v>
      </c>
      <c r="C84" s="3">
        <v>300299000</v>
      </c>
      <c r="D84" s="4">
        <v>2.486908753064756</v>
      </c>
      <c r="F84" s="3" t="s">
        <v>44</v>
      </c>
      <c r="G84" s="3">
        <v>15319</v>
      </c>
      <c r="H84" s="3">
        <v>300299000</v>
      </c>
    </row>
    <row r="85" spans="1:8" x14ac:dyDescent="0.3">
      <c r="A85" s="3" t="s">
        <v>82</v>
      </c>
      <c r="B85" s="3">
        <v>14421</v>
      </c>
      <c r="C85" s="3">
        <v>415189000</v>
      </c>
      <c r="D85" s="4">
        <v>2.4061739948417693</v>
      </c>
      <c r="F85" s="3" t="s">
        <v>82</v>
      </c>
      <c r="G85" s="3">
        <v>14421</v>
      </c>
      <c r="H85" s="3">
        <v>415189000</v>
      </c>
    </row>
    <row r="86" spans="1:8" x14ac:dyDescent="0.3">
      <c r="A86" s="3" t="s">
        <v>101</v>
      </c>
      <c r="B86" s="3">
        <v>5097</v>
      </c>
      <c r="C86" s="3">
        <v>235577000</v>
      </c>
      <c r="D86" s="4">
        <v>2.1220284751460645</v>
      </c>
      <c r="F86" s="3" t="s">
        <v>101</v>
      </c>
      <c r="G86" s="3">
        <v>5097</v>
      </c>
      <c r="H86" s="3">
        <v>235577000</v>
      </c>
    </row>
    <row r="87" spans="1:8" x14ac:dyDescent="0.3">
      <c r="A87" s="3" t="s">
        <v>102</v>
      </c>
      <c r="B87" s="3">
        <v>2841</v>
      </c>
      <c r="C87" s="3">
        <v>186930000</v>
      </c>
      <c r="D87" s="4">
        <v>2.2202991131401304</v>
      </c>
      <c r="F87" s="3" t="s">
        <v>102</v>
      </c>
      <c r="G87" s="3">
        <v>2841</v>
      </c>
      <c r="H87" s="3">
        <v>186930000</v>
      </c>
    </row>
    <row r="88" spans="1:8" x14ac:dyDescent="0.3">
      <c r="A88" s="3" t="s">
        <v>103</v>
      </c>
      <c r="B88" s="3">
        <v>1514</v>
      </c>
      <c r="C88" s="3">
        <v>143595000</v>
      </c>
      <c r="D88" s="4">
        <v>1.9332292747622397</v>
      </c>
      <c r="F88" s="3" t="s">
        <v>103</v>
      </c>
      <c r="G88" s="3">
        <v>1514</v>
      </c>
      <c r="H88" s="3">
        <v>143595000</v>
      </c>
    </row>
    <row r="89" spans="1:8" x14ac:dyDescent="0.3">
      <c r="A89" s="3" t="s">
        <v>47</v>
      </c>
      <c r="B89" s="3">
        <v>1023</v>
      </c>
      <c r="C89" s="3">
        <v>152752000</v>
      </c>
      <c r="D89" s="4">
        <v>1.8538227809872074</v>
      </c>
      <c r="F89" s="3" t="s">
        <v>47</v>
      </c>
      <c r="G89" s="3">
        <v>1023</v>
      </c>
      <c r="H89" s="3">
        <v>152752000</v>
      </c>
    </row>
    <row r="90" spans="1:8" x14ac:dyDescent="0.3">
      <c r="A90" s="3" t="s">
        <v>49</v>
      </c>
      <c r="B90" s="3">
        <v>140</v>
      </c>
      <c r="C90" s="3">
        <v>40121000</v>
      </c>
      <c r="D90" s="4">
        <v>1.8406010392549679</v>
      </c>
      <c r="F90" s="3" t="s">
        <v>49</v>
      </c>
      <c r="G90" s="3">
        <v>140</v>
      </c>
      <c r="H90" s="3">
        <v>40121000</v>
      </c>
    </row>
    <row r="91" spans="1:8" x14ac:dyDescent="0.3">
      <c r="A91" s="3" t="s">
        <v>83</v>
      </c>
      <c r="B91" s="3">
        <v>50</v>
      </c>
      <c r="C91" s="3">
        <v>23003000</v>
      </c>
      <c r="D91" s="4">
        <v>1.8409601400383429</v>
      </c>
      <c r="F91" s="3" t="s">
        <v>83</v>
      </c>
      <c r="G91" s="3">
        <v>50</v>
      </c>
      <c r="H91" s="3">
        <v>23003000</v>
      </c>
    </row>
    <row r="92" spans="1:8" x14ac:dyDescent="0.3">
      <c r="A92" s="3" t="s">
        <v>84</v>
      </c>
      <c r="B92" s="3">
        <v>12</v>
      </c>
      <c r="C92" s="3">
        <v>11240000</v>
      </c>
      <c r="D92" s="4">
        <v>1.8733333333333333</v>
      </c>
      <c r="F92" s="3" t="s">
        <v>84</v>
      </c>
      <c r="G92" s="3">
        <v>12</v>
      </c>
      <c r="H92" s="3">
        <v>11240000</v>
      </c>
    </row>
    <row r="93" spans="1:8" x14ac:dyDescent="0.3">
      <c r="A93" s="1" t="s">
        <v>0</v>
      </c>
      <c r="B93" s="1" t="s">
        <v>22</v>
      </c>
      <c r="C93" s="1" t="s">
        <v>23</v>
      </c>
      <c r="D93" s="2" t="s">
        <v>3</v>
      </c>
    </row>
    <row r="94" spans="1:8" x14ac:dyDescent="0.3">
      <c r="A94" s="3" t="s">
        <v>44</v>
      </c>
      <c r="B94" s="3">
        <v>4550</v>
      </c>
      <c r="C94" s="3">
        <v>89496000</v>
      </c>
      <c r="D94" s="4">
        <v>2.6646246997455836</v>
      </c>
      <c r="F94" s="3" t="s">
        <v>44</v>
      </c>
      <c r="G94" s="3">
        <v>4550</v>
      </c>
      <c r="H94" s="3">
        <v>89496000</v>
      </c>
    </row>
    <row r="95" spans="1:8" x14ac:dyDescent="0.3">
      <c r="A95" s="3" t="s">
        <v>82</v>
      </c>
      <c r="B95" s="3">
        <v>5803</v>
      </c>
      <c r="C95" s="3">
        <v>166898000</v>
      </c>
      <c r="D95" s="4">
        <v>2.4491992943306169</v>
      </c>
      <c r="F95" s="3" t="s">
        <v>82</v>
      </c>
      <c r="G95" s="3">
        <v>5803</v>
      </c>
      <c r="H95" s="3">
        <v>166898000</v>
      </c>
    </row>
    <row r="96" spans="1:8" x14ac:dyDescent="0.3">
      <c r="A96" s="3" t="s">
        <v>101</v>
      </c>
      <c r="B96" s="3">
        <v>2079</v>
      </c>
      <c r="C96" s="3">
        <v>92433000</v>
      </c>
      <c r="D96" s="4">
        <v>2.15250709453532</v>
      </c>
      <c r="F96" s="3" t="s">
        <v>101</v>
      </c>
      <c r="G96" s="3">
        <v>2079</v>
      </c>
      <c r="H96" s="3">
        <v>92433000</v>
      </c>
    </row>
    <row r="97" spans="1:8" x14ac:dyDescent="0.3">
      <c r="A97" s="3" t="s">
        <v>102</v>
      </c>
      <c r="B97" s="3">
        <v>1199</v>
      </c>
      <c r="C97" s="3">
        <v>75901000</v>
      </c>
      <c r="D97" s="4">
        <v>2.2739484596326869</v>
      </c>
      <c r="F97" s="3" t="s">
        <v>102</v>
      </c>
      <c r="G97" s="3">
        <v>1199</v>
      </c>
      <c r="H97" s="3">
        <v>75901000</v>
      </c>
    </row>
    <row r="98" spans="1:8" x14ac:dyDescent="0.3">
      <c r="A98" s="3" t="s">
        <v>103</v>
      </c>
      <c r="B98" s="3">
        <v>657</v>
      </c>
      <c r="C98" s="3">
        <v>63913000</v>
      </c>
      <c r="D98" s="4">
        <v>2.028172823018751</v>
      </c>
      <c r="F98" s="3" t="s">
        <v>103</v>
      </c>
      <c r="G98" s="3">
        <v>657</v>
      </c>
      <c r="H98" s="3">
        <v>63913000</v>
      </c>
    </row>
    <row r="99" spans="1:8" x14ac:dyDescent="0.3">
      <c r="A99" s="3" t="s">
        <v>47</v>
      </c>
      <c r="B99" s="3">
        <v>412</v>
      </c>
      <c r="C99" s="3">
        <v>63526000</v>
      </c>
      <c r="D99" s="4">
        <v>1.9803363175132869</v>
      </c>
      <c r="F99" s="3" t="s">
        <v>47</v>
      </c>
      <c r="G99" s="3">
        <v>412</v>
      </c>
      <c r="H99" s="3">
        <v>63526000</v>
      </c>
    </row>
    <row r="100" spans="1:8" x14ac:dyDescent="0.3">
      <c r="A100" s="3" t="s">
        <v>49</v>
      </c>
      <c r="B100" s="3">
        <v>66</v>
      </c>
      <c r="C100" s="3">
        <v>18731000</v>
      </c>
      <c r="D100" s="4">
        <v>1.7969637232424092</v>
      </c>
      <c r="F100" s="3" t="s">
        <v>49</v>
      </c>
      <c r="G100" s="3">
        <v>66</v>
      </c>
      <c r="H100" s="3">
        <v>18731000</v>
      </c>
    </row>
    <row r="101" spans="1:8" x14ac:dyDescent="0.3">
      <c r="A101" s="3" t="s">
        <v>83</v>
      </c>
      <c r="B101" s="3">
        <v>32</v>
      </c>
      <c r="C101" s="3">
        <v>12550000</v>
      </c>
      <c r="D101" s="4">
        <v>1.5595856949695881</v>
      </c>
      <c r="F101" s="3" t="s">
        <v>83</v>
      </c>
      <c r="G101" s="3">
        <v>32</v>
      </c>
      <c r="H101" s="3">
        <v>12550000</v>
      </c>
    </row>
    <row r="102" spans="1:8" x14ac:dyDescent="0.3">
      <c r="A102" s="3" t="s">
        <v>84</v>
      </c>
      <c r="B102" s="3">
        <v>14</v>
      </c>
      <c r="C102" s="3">
        <v>8973000</v>
      </c>
      <c r="D102" s="4">
        <v>1.281857142857143</v>
      </c>
      <c r="F102" s="3" t="s">
        <v>84</v>
      </c>
      <c r="G102" s="3">
        <v>14</v>
      </c>
      <c r="H102" s="3">
        <v>8973000</v>
      </c>
    </row>
    <row r="103" spans="1:8" x14ac:dyDescent="0.3">
      <c r="A103" s="1" t="s">
        <v>0</v>
      </c>
      <c r="B103" s="1" t="s">
        <v>24</v>
      </c>
      <c r="C103" s="1" t="s">
        <v>25</v>
      </c>
      <c r="D103" s="2" t="s">
        <v>3</v>
      </c>
    </row>
    <row r="104" spans="1:8" x14ac:dyDescent="0.3">
      <c r="A104" s="3" t="s">
        <v>44</v>
      </c>
      <c r="B104" s="3">
        <v>1238</v>
      </c>
      <c r="C104" s="3">
        <v>25754000</v>
      </c>
      <c r="D104" s="4">
        <v>2.8960445768639458</v>
      </c>
      <c r="F104" s="3" t="s">
        <v>44</v>
      </c>
      <c r="G104" s="3">
        <v>1238</v>
      </c>
      <c r="H104" s="3">
        <v>25754000</v>
      </c>
    </row>
    <row r="105" spans="1:8" x14ac:dyDescent="0.3">
      <c r="A105" s="3" t="s">
        <v>82</v>
      </c>
      <c r="B105" s="3">
        <v>2565</v>
      </c>
      <c r="C105" s="3">
        <v>74363000</v>
      </c>
      <c r="D105" s="4">
        <v>2.4952985169860384</v>
      </c>
      <c r="F105" s="3" t="s">
        <v>82</v>
      </c>
      <c r="G105" s="3">
        <v>2565</v>
      </c>
      <c r="H105" s="3">
        <v>74363000</v>
      </c>
    </row>
    <row r="106" spans="1:8" x14ac:dyDescent="0.3">
      <c r="A106" s="3" t="s">
        <v>101</v>
      </c>
      <c r="B106" s="3">
        <v>819</v>
      </c>
      <c r="C106" s="3">
        <v>34409000</v>
      </c>
      <c r="D106" s="4">
        <v>2.2890294240212263</v>
      </c>
      <c r="F106" s="3" t="s">
        <v>101</v>
      </c>
      <c r="G106" s="3">
        <v>819</v>
      </c>
      <c r="H106" s="3">
        <v>34409000</v>
      </c>
    </row>
    <row r="107" spans="1:8" x14ac:dyDescent="0.3">
      <c r="A107" s="3" t="s">
        <v>102</v>
      </c>
      <c r="B107" s="3">
        <v>441</v>
      </c>
      <c r="C107" s="3">
        <v>29492000</v>
      </c>
      <c r="D107" s="4">
        <v>2.5038579076043579</v>
      </c>
      <c r="F107" s="3" t="s">
        <v>102</v>
      </c>
      <c r="G107" s="3">
        <v>441</v>
      </c>
      <c r="H107" s="3">
        <v>29492000</v>
      </c>
    </row>
    <row r="108" spans="1:8" x14ac:dyDescent="0.3">
      <c r="A108" s="3" t="s">
        <v>103</v>
      </c>
      <c r="B108" s="3">
        <v>260</v>
      </c>
      <c r="C108" s="3">
        <v>25472000</v>
      </c>
      <c r="D108" s="4">
        <v>2.1669822126899687</v>
      </c>
      <c r="F108" s="3" t="s">
        <v>103</v>
      </c>
      <c r="G108" s="3">
        <v>260</v>
      </c>
      <c r="H108" s="3">
        <v>25472000</v>
      </c>
    </row>
    <row r="109" spans="1:8" x14ac:dyDescent="0.3">
      <c r="A109" s="3" t="s">
        <v>47</v>
      </c>
      <c r="B109" s="3">
        <v>216</v>
      </c>
      <c r="C109" s="3">
        <v>33143000</v>
      </c>
      <c r="D109" s="4">
        <v>2.0584763229103449</v>
      </c>
      <c r="F109" s="3" t="s">
        <v>47</v>
      </c>
      <c r="G109" s="3">
        <v>216</v>
      </c>
      <c r="H109" s="3">
        <v>33143000</v>
      </c>
    </row>
    <row r="110" spans="1:8" x14ac:dyDescent="0.3">
      <c r="A110" s="3" t="s">
        <v>49</v>
      </c>
      <c r="B110" s="3">
        <v>25</v>
      </c>
      <c r="C110" s="3">
        <v>7030000</v>
      </c>
      <c r="D110" s="4">
        <v>2.3773811309434527</v>
      </c>
      <c r="F110" s="3" t="s">
        <v>49</v>
      </c>
      <c r="G110" s="3">
        <v>25</v>
      </c>
      <c r="H110" s="3">
        <v>7030000</v>
      </c>
    </row>
    <row r="111" spans="1:8" x14ac:dyDescent="0.3">
      <c r="A111" s="3" t="s">
        <v>83</v>
      </c>
      <c r="B111" s="3">
        <v>10</v>
      </c>
      <c r="C111" s="3">
        <v>6081000</v>
      </c>
      <c r="D111" s="4">
        <v>2.5373664015121067</v>
      </c>
      <c r="F111" s="3" t="s">
        <v>83</v>
      </c>
      <c r="G111" s="3">
        <v>10</v>
      </c>
      <c r="H111" s="3">
        <v>6081000</v>
      </c>
    </row>
    <row r="112" spans="1:8" x14ac:dyDescent="0.3">
      <c r="A112" s="3" t="s">
        <v>84</v>
      </c>
      <c r="B112" s="3">
        <v>7</v>
      </c>
      <c r="C112" s="3">
        <v>6860000</v>
      </c>
      <c r="D112" s="4">
        <v>1.96</v>
      </c>
      <c r="F112" s="3" t="s">
        <v>84</v>
      </c>
      <c r="G112" s="3">
        <v>7</v>
      </c>
      <c r="H112" s="3">
        <v>6860000</v>
      </c>
    </row>
    <row r="113" spans="1:8" x14ac:dyDescent="0.3">
      <c r="A113" s="1" t="s">
        <v>0</v>
      </c>
      <c r="B113" s="1" t="s">
        <v>26</v>
      </c>
      <c r="C113" s="1" t="s">
        <v>27</v>
      </c>
      <c r="D113" s="2" t="s">
        <v>3</v>
      </c>
    </row>
    <row r="114" spans="1:8" x14ac:dyDescent="0.3">
      <c r="A114" s="1"/>
      <c r="B114" s="1"/>
      <c r="C114" s="1"/>
      <c r="D114" s="2"/>
      <c r="F114" s="3" t="s">
        <v>44</v>
      </c>
      <c r="G114" s="7">
        <v>598.96998050682259</v>
      </c>
      <c r="H114" s="7">
        <v>12460317.348927876</v>
      </c>
    </row>
    <row r="115" spans="1:8" x14ac:dyDescent="0.3">
      <c r="A115" s="3" t="s">
        <v>82</v>
      </c>
      <c r="B115" s="3">
        <v>1241</v>
      </c>
      <c r="C115" s="3">
        <v>31357000</v>
      </c>
      <c r="D115" s="4">
        <v>2.1624531702244592</v>
      </c>
      <c r="F115" s="3" t="s">
        <v>82</v>
      </c>
      <c r="G115" s="3">
        <v>1241</v>
      </c>
      <c r="H115" s="3">
        <v>31357000</v>
      </c>
    </row>
    <row r="116" spans="1:8" x14ac:dyDescent="0.3">
      <c r="A116" s="3" t="s">
        <v>101</v>
      </c>
      <c r="B116" s="3">
        <v>338</v>
      </c>
      <c r="C116" s="3">
        <v>14184000</v>
      </c>
      <c r="D116" s="4">
        <v>2.0701461580538143</v>
      </c>
      <c r="F116" s="3" t="s">
        <v>101</v>
      </c>
      <c r="G116" s="3">
        <v>338</v>
      </c>
      <c r="H116" s="3">
        <v>14184000</v>
      </c>
    </row>
    <row r="117" spans="1:8" x14ac:dyDescent="0.3">
      <c r="A117" s="3" t="s">
        <v>102</v>
      </c>
      <c r="B117" s="3">
        <v>210</v>
      </c>
      <c r="C117" s="3">
        <v>12377000</v>
      </c>
      <c r="D117" s="4">
        <v>2.1468037027420919</v>
      </c>
      <c r="F117" s="3" t="s">
        <v>102</v>
      </c>
      <c r="G117" s="3">
        <v>210</v>
      </c>
      <c r="H117" s="3">
        <v>12377000</v>
      </c>
    </row>
    <row r="118" spans="1:8" x14ac:dyDescent="0.3">
      <c r="A118" s="3" t="s">
        <v>103</v>
      </c>
      <c r="B118" s="3">
        <v>108</v>
      </c>
      <c r="C118" s="3">
        <v>8856000</v>
      </c>
      <c r="D118" s="4">
        <v>1.9011767245890481</v>
      </c>
      <c r="F118" s="3" t="s">
        <v>103</v>
      </c>
      <c r="G118" s="3">
        <v>108</v>
      </c>
      <c r="H118" s="3">
        <v>8856000</v>
      </c>
    </row>
    <row r="119" spans="1:8" x14ac:dyDescent="0.3">
      <c r="A119" s="3" t="s">
        <v>47</v>
      </c>
      <c r="B119" s="3">
        <v>80</v>
      </c>
      <c r="C119" s="3">
        <v>10676000</v>
      </c>
      <c r="D119" s="4">
        <v>1.8371557339678877</v>
      </c>
      <c r="F119" s="3" t="s">
        <v>47</v>
      </c>
      <c r="G119" s="3">
        <v>80</v>
      </c>
      <c r="H119" s="3">
        <v>10676000</v>
      </c>
    </row>
    <row r="120" spans="1:8" x14ac:dyDescent="0.3">
      <c r="A120" s="3" t="s">
        <v>49</v>
      </c>
      <c r="B120" s="3">
        <v>18</v>
      </c>
      <c r="C120" s="3">
        <v>4265000</v>
      </c>
      <c r="D120" s="4">
        <v>1.6121607712717814</v>
      </c>
      <c r="F120" s="3" t="s">
        <v>49</v>
      </c>
      <c r="G120" s="3">
        <v>18</v>
      </c>
      <c r="H120" s="3">
        <v>4265000</v>
      </c>
    </row>
    <row r="121" spans="1:8" x14ac:dyDescent="0.3">
      <c r="A121" s="3" t="s">
        <v>83</v>
      </c>
      <c r="B121" s="3">
        <v>8</v>
      </c>
      <c r="C121" s="3">
        <v>3201000</v>
      </c>
      <c r="D121" s="4">
        <v>1.5411607491871482</v>
      </c>
      <c r="F121" s="3" t="s">
        <v>83</v>
      </c>
      <c r="G121" s="3">
        <v>8</v>
      </c>
      <c r="H121" s="3">
        <v>3201000</v>
      </c>
    </row>
    <row r="122" spans="1:8" x14ac:dyDescent="0.3">
      <c r="A122" s="3" t="s">
        <v>84</v>
      </c>
      <c r="B122" s="3">
        <v>3</v>
      </c>
      <c r="C122" s="3">
        <v>1885000</v>
      </c>
      <c r="D122" s="4">
        <v>1.2566666666666668</v>
      </c>
      <c r="F122" s="3" t="s">
        <v>84</v>
      </c>
      <c r="G122" s="3">
        <v>3</v>
      </c>
      <c r="H122" s="3">
        <v>1885000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workbookViewId="0">
      <selection activeCell="M4" sqref="M4:N12"/>
    </sheetView>
  </sheetViews>
  <sheetFormatPr baseColWidth="10" defaultRowHeight="15.6" x14ac:dyDescent="0.3"/>
  <cols>
    <col min="12" max="12" width="12.296875" bestFit="1" customWidth="1"/>
  </cols>
  <sheetData>
    <row r="1" spans="1:14" x14ac:dyDescent="0.3">
      <c r="A1" s="16" t="s">
        <v>161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2510</v>
      </c>
    </row>
    <row r="4" spans="1:14" x14ac:dyDescent="0.3">
      <c r="A4" s="3" t="s">
        <v>44</v>
      </c>
      <c r="B4" s="3">
        <v>120558</v>
      </c>
      <c r="C4" s="3">
        <v>2064939000</v>
      </c>
      <c r="D4" s="4">
        <v>1.6121241327036904</v>
      </c>
      <c r="F4" s="3" t="s">
        <v>44</v>
      </c>
      <c r="G4" s="3">
        <v>120558</v>
      </c>
      <c r="H4" s="3">
        <v>2064939000</v>
      </c>
      <c r="J4" s="3" t="s">
        <v>44</v>
      </c>
      <c r="K4" s="7">
        <f>G4+G14+G24+G34+G44+G54+G64+G74+G84+G94+G104+G114</f>
        <v>1556371.5244643427</v>
      </c>
      <c r="L4" s="7">
        <f>H4+H14+H24+H34+H44+H54+H64+H74+H84+H94+H104+H114</f>
        <v>26889160183.562519</v>
      </c>
      <c r="M4">
        <f>1-SUM(K4:$K$12)/$K$14</f>
        <v>0.82075798731846461</v>
      </c>
      <c r="N4">
        <f>SUM(L4:$L$12)/(J4*SUM(K4:$K$12))</f>
        <v>1.8620943442129698</v>
      </c>
    </row>
    <row r="5" spans="1:14" x14ac:dyDescent="0.3">
      <c r="A5" s="3" t="s">
        <v>82</v>
      </c>
      <c r="B5" s="3">
        <v>74767</v>
      </c>
      <c r="C5" s="3">
        <v>1872794000</v>
      </c>
      <c r="D5" s="4">
        <v>1.6478868898798125</v>
      </c>
      <c r="F5" s="3" t="s">
        <v>82</v>
      </c>
      <c r="G5" s="3">
        <v>74767</v>
      </c>
      <c r="H5" s="3">
        <v>1872794000</v>
      </c>
      <c r="J5" s="3" t="s">
        <v>82</v>
      </c>
      <c r="K5" s="7">
        <f t="shared" ref="K5:L12" si="0">G5+G15+G25+G35+G45+G55+G65+G75+G85+G95+G105+G115</f>
        <v>1503729</v>
      </c>
      <c r="L5" s="7">
        <f t="shared" si="0"/>
        <v>38345138000</v>
      </c>
      <c r="M5">
        <f>1-SUM(K5:$K$12)/$K$14</f>
        <v>0.89684926195334247</v>
      </c>
      <c r="N5">
        <f>SUM(L5:$L$12)/(J5*SUM(K5:$K$12))</f>
        <v>1.7902723708269466</v>
      </c>
    </row>
    <row r="6" spans="1:14" x14ac:dyDescent="0.3">
      <c r="A6" s="3" t="s">
        <v>101</v>
      </c>
      <c r="B6" s="3">
        <v>13184</v>
      </c>
      <c r="C6" s="3">
        <v>540641000</v>
      </c>
      <c r="D6" s="4">
        <v>1.6991795888295258</v>
      </c>
      <c r="F6" s="3" t="s">
        <v>101</v>
      </c>
      <c r="G6" s="3">
        <v>13184</v>
      </c>
      <c r="H6" s="3">
        <v>540641000</v>
      </c>
      <c r="J6" s="3" t="s">
        <v>101</v>
      </c>
      <c r="K6" s="7">
        <f t="shared" si="0"/>
        <v>340109</v>
      </c>
      <c r="L6" s="7">
        <f t="shared" si="0"/>
        <v>13966008000</v>
      </c>
      <c r="M6">
        <f>1-SUM(K6:$K$12)/$K$14</f>
        <v>0.97036683440752269</v>
      </c>
      <c r="N6">
        <f>SUM(L6:$L$12)/(J6*SUM(K6:$K$12))</f>
        <v>1.7547756812762421</v>
      </c>
    </row>
    <row r="7" spans="1:14" x14ac:dyDescent="0.3">
      <c r="A7" s="3" t="s">
        <v>102</v>
      </c>
      <c r="B7" s="3">
        <v>5039</v>
      </c>
      <c r="C7" s="3">
        <v>293183000</v>
      </c>
      <c r="D7" s="4">
        <v>1.912252340656182</v>
      </c>
      <c r="F7" s="3" t="s">
        <v>102</v>
      </c>
      <c r="G7" s="3">
        <v>5039</v>
      </c>
      <c r="H7" s="3">
        <v>293183000</v>
      </c>
      <c r="J7" s="3" t="s">
        <v>102</v>
      </c>
      <c r="K7" s="7">
        <f t="shared" si="0"/>
        <v>143288</v>
      </c>
      <c r="L7" s="7">
        <f t="shared" si="0"/>
        <v>8340060000</v>
      </c>
      <c r="M7">
        <f>1-SUM(K7:$K$12)/$K$14</f>
        <v>0.98699482259543336</v>
      </c>
      <c r="N7">
        <f>SUM(L7:$L$12)/(J7*SUM(K7:$K$12))</f>
        <v>1.9435869851142853</v>
      </c>
    </row>
    <row r="8" spans="1:14" x14ac:dyDescent="0.3">
      <c r="A8" s="3" t="s">
        <v>103</v>
      </c>
      <c r="B8" s="3">
        <v>2426</v>
      </c>
      <c r="C8" s="3">
        <v>199171000</v>
      </c>
      <c r="D8" s="4">
        <v>1.7157679056337516</v>
      </c>
      <c r="F8" s="3" t="s">
        <v>103</v>
      </c>
      <c r="G8" s="3">
        <v>2426</v>
      </c>
      <c r="H8" s="3">
        <v>199171000</v>
      </c>
      <c r="J8" s="3" t="s">
        <v>103</v>
      </c>
      <c r="K8" s="7">
        <f t="shared" si="0"/>
        <v>69514</v>
      </c>
      <c r="L8" s="7">
        <f t="shared" si="0"/>
        <v>5707263000</v>
      </c>
      <c r="M8">
        <f>1-SUM(K8:$K$12)/$K$14</f>
        <v>0.99400019784710081</v>
      </c>
      <c r="N8">
        <f>SUM(L8:$L$12)/(J8*SUM(K8:$K$12))</f>
        <v>1.7378018915904545</v>
      </c>
    </row>
    <row r="9" spans="1:14" x14ac:dyDescent="0.3">
      <c r="A9" s="3" t="s">
        <v>47</v>
      </c>
      <c r="B9" s="3">
        <v>1339</v>
      </c>
      <c r="C9" s="3">
        <v>176357000</v>
      </c>
      <c r="D9" s="4">
        <v>1.7433177317188917</v>
      </c>
      <c r="F9" s="3" t="s">
        <v>47</v>
      </c>
      <c r="G9" s="3">
        <v>1339</v>
      </c>
      <c r="H9" s="3">
        <v>176357000</v>
      </c>
      <c r="J9" s="3" t="s">
        <v>47</v>
      </c>
      <c r="K9" s="7">
        <f t="shared" si="0"/>
        <v>43124</v>
      </c>
      <c r="L9" s="7">
        <f t="shared" si="0"/>
        <v>5673613000</v>
      </c>
      <c r="M9">
        <f>1-SUM(K9:$K$12)/$K$14</f>
        <v>0.99739874940232109</v>
      </c>
      <c r="N9">
        <f>SUM(L9:$L$12)/(J9*SUM(K9:$K$12))</f>
        <v>1.733330970928769</v>
      </c>
    </row>
    <row r="10" spans="1:14" x14ac:dyDescent="0.3">
      <c r="A10" s="3" t="s">
        <v>49</v>
      </c>
      <c r="B10" s="3">
        <v>213</v>
      </c>
      <c r="C10" s="3">
        <v>50611000</v>
      </c>
      <c r="D10" s="4">
        <v>1.6602899136811116</v>
      </c>
      <c r="F10" s="3" t="s">
        <v>49</v>
      </c>
      <c r="G10" s="3">
        <v>213</v>
      </c>
      <c r="H10" s="3">
        <v>50611000</v>
      </c>
      <c r="J10" s="3" t="s">
        <v>49</v>
      </c>
      <c r="K10" s="7">
        <f t="shared" si="0"/>
        <v>6148</v>
      </c>
      <c r="L10" s="7">
        <f t="shared" si="0"/>
        <v>1463439000</v>
      </c>
      <c r="M10">
        <f>1-SUM(K10:$K$12)/$K$14</f>
        <v>0.99950708926576326</v>
      </c>
      <c r="N10">
        <f>SUM(L10:$L$12)/(J10*SUM(K10:$K$12))</f>
        <v>1.7603117066919913</v>
      </c>
    </row>
    <row r="11" spans="1:14" x14ac:dyDescent="0.3">
      <c r="A11" s="3" t="s">
        <v>83</v>
      </c>
      <c r="B11" s="3">
        <v>110</v>
      </c>
      <c r="C11" s="3">
        <v>40856000</v>
      </c>
      <c r="D11" s="4">
        <v>1.5569950800297707</v>
      </c>
      <c r="F11" s="3" t="s">
        <v>83</v>
      </c>
      <c r="G11" s="3">
        <v>110</v>
      </c>
      <c r="H11" s="3">
        <v>40856000</v>
      </c>
      <c r="J11" s="3" t="s">
        <v>83</v>
      </c>
      <c r="K11" s="7">
        <f t="shared" si="0"/>
        <v>2697</v>
      </c>
      <c r="L11" s="7">
        <f t="shared" si="0"/>
        <v>1003110000</v>
      </c>
      <c r="M11">
        <f>1-SUM(K11:$K$12)/$K$14</f>
        <v>0.9998076660554962</v>
      </c>
      <c r="N11">
        <f>SUM(L11:$L$12)/(J11*SUM(K11:$K$12))</f>
        <v>1.7676338428102218</v>
      </c>
    </row>
    <row r="12" spans="1:14" x14ac:dyDescent="0.3">
      <c r="A12" s="3" t="s">
        <v>84</v>
      </c>
      <c r="B12" s="3">
        <v>39</v>
      </c>
      <c r="C12" s="3">
        <v>28744000</v>
      </c>
      <c r="D12" s="4">
        <v>1.4740512820512821</v>
      </c>
      <c r="F12" s="3" t="s">
        <v>84</v>
      </c>
      <c r="G12" s="3">
        <v>39</v>
      </c>
      <c r="H12" s="3">
        <v>28744000</v>
      </c>
      <c r="J12" s="3" t="s">
        <v>84</v>
      </c>
      <c r="K12" s="7">
        <f t="shared" si="0"/>
        <v>1237</v>
      </c>
      <c r="L12" s="7">
        <f>H12+H22+H32+H42+H52+H62+H72+H82+H92+H102+H112+H122</f>
        <v>1083121000</v>
      </c>
      <c r="M12">
        <f>1-SUM(K12:$K$12)/$K$14</f>
        <v>0.99993952285476584</v>
      </c>
      <c r="N12">
        <f>SUM(L12:$L$12)/(J12*SUM(K12:$K$12))</f>
        <v>1.7512061438965238</v>
      </c>
    </row>
    <row r="13" spans="1:14" x14ac:dyDescent="0.3">
      <c r="A13" s="1" t="s">
        <v>0</v>
      </c>
      <c r="B13" s="1" t="s">
        <v>37</v>
      </c>
      <c r="C13" s="1" t="s">
        <v>38</v>
      </c>
      <c r="D13" s="2" t="s">
        <v>3</v>
      </c>
    </row>
    <row r="14" spans="1:14" x14ac:dyDescent="0.3">
      <c r="A14" s="3" t="s">
        <v>44</v>
      </c>
      <c r="B14" s="3">
        <v>63185</v>
      </c>
      <c r="C14" s="3">
        <v>1088720000</v>
      </c>
      <c r="D14" s="4">
        <v>1.8838071812912407</v>
      </c>
      <c r="F14" s="3" t="s">
        <v>44</v>
      </c>
      <c r="G14" s="3">
        <v>63185</v>
      </c>
      <c r="H14" s="3">
        <v>1088720000</v>
      </c>
      <c r="K14" s="9">
        <v>20454007.794356897</v>
      </c>
    </row>
    <row r="15" spans="1:14" x14ac:dyDescent="0.3">
      <c r="A15" s="3" t="s">
        <v>82</v>
      </c>
      <c r="B15" s="3">
        <v>47401</v>
      </c>
      <c r="C15" s="3">
        <v>1203216000</v>
      </c>
      <c r="D15" s="4">
        <v>1.927581717328384</v>
      </c>
      <c r="F15" s="3" t="s">
        <v>82</v>
      </c>
      <c r="G15" s="3">
        <v>47401</v>
      </c>
      <c r="H15" s="3">
        <v>1203216000</v>
      </c>
    </row>
    <row r="16" spans="1:14" x14ac:dyDescent="0.3">
      <c r="A16" s="3" t="s">
        <v>101</v>
      </c>
      <c r="B16" s="3">
        <v>10843</v>
      </c>
      <c r="C16" s="3">
        <v>446406000</v>
      </c>
      <c r="D16" s="4">
        <v>1.9774007381620287</v>
      </c>
      <c r="F16" s="3" t="s">
        <v>101</v>
      </c>
      <c r="G16" s="3">
        <v>10843</v>
      </c>
      <c r="H16" s="3">
        <v>446406000</v>
      </c>
    </row>
    <row r="17" spans="1:8" x14ac:dyDescent="0.3">
      <c r="A17" s="3" t="s">
        <v>102</v>
      </c>
      <c r="B17" s="3">
        <v>4761</v>
      </c>
      <c r="C17" s="3">
        <v>276980000</v>
      </c>
      <c r="D17" s="4">
        <v>2.2461661218939963</v>
      </c>
      <c r="F17" s="3" t="s">
        <v>102</v>
      </c>
      <c r="G17" s="3">
        <v>4761</v>
      </c>
      <c r="H17" s="3">
        <v>276980000</v>
      </c>
    </row>
    <row r="18" spans="1:8" x14ac:dyDescent="0.3">
      <c r="A18" s="3" t="s">
        <v>103</v>
      </c>
      <c r="B18" s="3">
        <v>2490</v>
      </c>
      <c r="C18" s="3">
        <v>204684000</v>
      </c>
      <c r="D18" s="4">
        <v>2.0541027352862118</v>
      </c>
      <c r="F18" s="3" t="s">
        <v>103</v>
      </c>
      <c r="G18" s="3">
        <v>2490</v>
      </c>
      <c r="H18" s="3">
        <v>204684000</v>
      </c>
    </row>
    <row r="19" spans="1:8" x14ac:dyDescent="0.3">
      <c r="A19" s="3" t="s">
        <v>47</v>
      </c>
      <c r="B19" s="3">
        <v>1697</v>
      </c>
      <c r="C19" s="3">
        <v>225355000</v>
      </c>
      <c r="D19" s="4">
        <v>2.1062643191018591</v>
      </c>
      <c r="F19" s="3" t="s">
        <v>47</v>
      </c>
      <c r="G19" s="3">
        <v>1697</v>
      </c>
      <c r="H19" s="3">
        <v>225355000</v>
      </c>
    </row>
    <row r="20" spans="1:8" x14ac:dyDescent="0.3">
      <c r="A20" s="3" t="s">
        <v>49</v>
      </c>
      <c r="B20" s="3">
        <v>305</v>
      </c>
      <c r="C20" s="3">
        <v>72963000</v>
      </c>
      <c r="D20" s="4">
        <v>2.1577600049763399</v>
      </c>
      <c r="F20" s="3" t="s">
        <v>49</v>
      </c>
      <c r="G20" s="3">
        <v>305</v>
      </c>
      <c r="H20" s="3">
        <v>72963000</v>
      </c>
    </row>
    <row r="21" spans="1:8" x14ac:dyDescent="0.3">
      <c r="A21" s="3" t="s">
        <v>83</v>
      </c>
      <c r="B21" s="3">
        <v>178</v>
      </c>
      <c r="C21" s="3">
        <v>66332000</v>
      </c>
      <c r="D21" s="4">
        <v>2.1059366280509648</v>
      </c>
      <c r="F21" s="3" t="s">
        <v>83</v>
      </c>
      <c r="G21" s="3">
        <v>178</v>
      </c>
      <c r="H21" s="3">
        <v>66332000</v>
      </c>
    </row>
    <row r="22" spans="1:8" x14ac:dyDescent="0.3">
      <c r="A22" s="3" t="s">
        <v>84</v>
      </c>
      <c r="B22" s="3">
        <v>115</v>
      </c>
      <c r="C22" s="3">
        <v>118786000</v>
      </c>
      <c r="D22" s="4">
        <v>2.0658434782608697</v>
      </c>
      <c r="F22" s="3" t="s">
        <v>84</v>
      </c>
      <c r="G22" s="3">
        <v>115</v>
      </c>
      <c r="H22" s="3">
        <v>118786000</v>
      </c>
    </row>
    <row r="23" spans="1:8" x14ac:dyDescent="0.3">
      <c r="A23" s="1" t="s">
        <v>0</v>
      </c>
      <c r="B23" s="1" t="s">
        <v>8</v>
      </c>
      <c r="C23" s="1" t="s">
        <v>9</v>
      </c>
      <c r="D23" s="2" t="s">
        <v>3</v>
      </c>
    </row>
    <row r="24" spans="1:8" x14ac:dyDescent="0.3">
      <c r="A24" s="3" t="s">
        <v>44</v>
      </c>
      <c r="B24" s="3">
        <v>491052</v>
      </c>
      <c r="C24" s="3">
        <v>8481582000</v>
      </c>
      <c r="D24" s="4">
        <v>1.8281230930129133</v>
      </c>
      <c r="F24" s="3" t="s">
        <v>44</v>
      </c>
      <c r="G24" s="3">
        <v>491052</v>
      </c>
      <c r="H24" s="3">
        <v>8481582000</v>
      </c>
    </row>
    <row r="25" spans="1:8" x14ac:dyDescent="0.3">
      <c r="A25" s="3" t="s">
        <v>82</v>
      </c>
      <c r="B25" s="3">
        <v>462368</v>
      </c>
      <c r="C25" s="3">
        <v>11745149000</v>
      </c>
      <c r="D25" s="4">
        <v>1.7659919812723492</v>
      </c>
      <c r="F25" s="3" t="s">
        <v>82</v>
      </c>
      <c r="G25" s="3">
        <v>462368</v>
      </c>
      <c r="H25" s="3">
        <v>11745149000</v>
      </c>
    </row>
    <row r="26" spans="1:8" x14ac:dyDescent="0.3">
      <c r="A26" s="3" t="s">
        <v>101</v>
      </c>
      <c r="B26" s="3">
        <v>96781</v>
      </c>
      <c r="C26" s="3">
        <v>3967117000</v>
      </c>
      <c r="D26" s="4">
        <v>1.7818294061871356</v>
      </c>
      <c r="F26" s="3" t="s">
        <v>101</v>
      </c>
      <c r="G26" s="3">
        <v>96781</v>
      </c>
      <c r="H26" s="3">
        <v>3967117000</v>
      </c>
    </row>
    <row r="27" spans="1:8" x14ac:dyDescent="0.3">
      <c r="A27" s="3" t="s">
        <v>102</v>
      </c>
      <c r="B27" s="3">
        <v>39024</v>
      </c>
      <c r="C27" s="3">
        <v>2271284000</v>
      </c>
      <c r="D27" s="4">
        <v>2.0153418440006097</v>
      </c>
      <c r="F27" s="3" t="s">
        <v>102</v>
      </c>
      <c r="G27" s="3">
        <v>39024</v>
      </c>
      <c r="H27" s="3">
        <v>2271284000</v>
      </c>
    </row>
    <row r="28" spans="1:8" x14ac:dyDescent="0.3">
      <c r="A28" s="3" t="s">
        <v>103</v>
      </c>
      <c r="B28" s="3">
        <v>18689</v>
      </c>
      <c r="C28" s="3">
        <v>1534180000</v>
      </c>
      <c r="D28" s="4">
        <v>1.827754094124679</v>
      </c>
      <c r="F28" s="3" t="s">
        <v>103</v>
      </c>
      <c r="G28" s="3">
        <v>18689</v>
      </c>
      <c r="H28" s="3">
        <v>1534180000</v>
      </c>
    </row>
    <row r="29" spans="1:8" x14ac:dyDescent="0.3">
      <c r="A29" s="3" t="s">
        <v>47</v>
      </c>
      <c r="B29" s="3">
        <v>12049</v>
      </c>
      <c r="C29" s="3">
        <v>1589183000</v>
      </c>
      <c r="D29" s="4">
        <v>1.8373004893823106</v>
      </c>
      <c r="F29" s="3" t="s">
        <v>47</v>
      </c>
      <c r="G29" s="3">
        <v>12049</v>
      </c>
      <c r="H29" s="3">
        <v>1589183000</v>
      </c>
    </row>
    <row r="30" spans="1:8" x14ac:dyDescent="0.3">
      <c r="A30" s="3" t="s">
        <v>49</v>
      </c>
      <c r="B30" s="3">
        <v>1932</v>
      </c>
      <c r="C30" s="3">
        <v>460099000</v>
      </c>
      <c r="D30" s="4">
        <v>1.8601827593972924</v>
      </c>
      <c r="F30" s="3" t="s">
        <v>49</v>
      </c>
      <c r="G30" s="3">
        <v>1932</v>
      </c>
      <c r="H30" s="3">
        <v>460099000</v>
      </c>
    </row>
    <row r="31" spans="1:8" x14ac:dyDescent="0.3">
      <c r="A31" s="3" t="s">
        <v>83</v>
      </c>
      <c r="B31" s="3">
        <v>887</v>
      </c>
      <c r="C31" s="3">
        <v>328647000</v>
      </c>
      <c r="D31" s="4">
        <v>1.8623236849295981</v>
      </c>
      <c r="F31" s="3" t="s">
        <v>83</v>
      </c>
      <c r="G31" s="3">
        <v>887</v>
      </c>
      <c r="H31" s="3">
        <v>328647000</v>
      </c>
    </row>
    <row r="32" spans="1:8" x14ac:dyDescent="0.3">
      <c r="A32" s="3" t="s">
        <v>84</v>
      </c>
      <c r="B32" s="3">
        <v>499</v>
      </c>
      <c r="C32" s="3">
        <v>445733000</v>
      </c>
      <c r="D32" s="4">
        <v>1.7865050100200399</v>
      </c>
      <c r="F32" s="3" t="s">
        <v>84</v>
      </c>
      <c r="G32" s="3">
        <v>499</v>
      </c>
      <c r="H32" s="3">
        <v>445733000</v>
      </c>
    </row>
    <row r="33" spans="1:8" x14ac:dyDescent="0.3">
      <c r="A33" s="1" t="s">
        <v>0</v>
      </c>
      <c r="B33" s="1" t="s">
        <v>10</v>
      </c>
      <c r="C33" s="1" t="s">
        <v>11</v>
      </c>
      <c r="D33" s="2" t="s">
        <v>3</v>
      </c>
    </row>
    <row r="34" spans="1:8" x14ac:dyDescent="0.3">
      <c r="A34" s="3" t="s">
        <v>44</v>
      </c>
      <c r="B34" s="3">
        <v>9441</v>
      </c>
      <c r="C34" s="3">
        <v>161681000</v>
      </c>
      <c r="D34" s="4">
        <v>1.6549289372918825</v>
      </c>
      <c r="F34" s="3" t="s">
        <v>44</v>
      </c>
      <c r="G34" s="3">
        <v>9441</v>
      </c>
      <c r="H34" s="3">
        <v>161681000</v>
      </c>
    </row>
    <row r="35" spans="1:8" x14ac:dyDescent="0.3">
      <c r="A35" s="3" t="s">
        <v>82</v>
      </c>
      <c r="B35" s="3">
        <v>5951</v>
      </c>
      <c r="C35" s="3">
        <v>149943000</v>
      </c>
      <c r="D35" s="4">
        <v>1.7048127750255999</v>
      </c>
      <c r="F35" s="3" t="s">
        <v>82</v>
      </c>
      <c r="G35" s="3">
        <v>5951</v>
      </c>
      <c r="H35" s="3">
        <v>149943000</v>
      </c>
    </row>
    <row r="36" spans="1:8" x14ac:dyDescent="0.3">
      <c r="A36" s="3" t="s">
        <v>101</v>
      </c>
      <c r="B36" s="3">
        <v>1116</v>
      </c>
      <c r="C36" s="3">
        <v>45732000</v>
      </c>
      <c r="D36" s="4">
        <v>1.7704575403426153</v>
      </c>
      <c r="F36" s="3" t="s">
        <v>101</v>
      </c>
      <c r="G36" s="3">
        <v>1116</v>
      </c>
      <c r="H36" s="3">
        <v>45732000</v>
      </c>
    </row>
    <row r="37" spans="1:8" x14ac:dyDescent="0.3">
      <c r="A37" s="3" t="s">
        <v>102</v>
      </c>
      <c r="B37" s="3">
        <v>421</v>
      </c>
      <c r="C37" s="3">
        <v>24563000</v>
      </c>
      <c r="D37" s="4">
        <v>2.0380411797942251</v>
      </c>
      <c r="F37" s="3" t="s">
        <v>102</v>
      </c>
      <c r="G37" s="3">
        <v>421</v>
      </c>
      <c r="H37" s="3">
        <v>24563000</v>
      </c>
    </row>
    <row r="38" spans="1:8" x14ac:dyDescent="0.3">
      <c r="A38" s="3" t="s">
        <v>103</v>
      </c>
      <c r="B38" s="3">
        <v>195</v>
      </c>
      <c r="C38" s="3">
        <v>15958000</v>
      </c>
      <c r="D38" s="4">
        <v>1.8573446300197676</v>
      </c>
      <c r="F38" s="3" t="s">
        <v>103</v>
      </c>
      <c r="G38" s="3">
        <v>195</v>
      </c>
      <c r="H38" s="3">
        <v>15958000</v>
      </c>
    </row>
    <row r="39" spans="1:8" x14ac:dyDescent="0.3">
      <c r="A39" s="3" t="s">
        <v>47</v>
      </c>
      <c r="B39" s="3">
        <v>140</v>
      </c>
      <c r="C39" s="3">
        <v>18487000</v>
      </c>
      <c r="D39" s="4">
        <v>1.8465595300935025</v>
      </c>
      <c r="F39" s="3" t="s">
        <v>47</v>
      </c>
      <c r="G39" s="3">
        <v>140</v>
      </c>
      <c r="H39" s="3">
        <v>18487000</v>
      </c>
    </row>
    <row r="40" spans="1:8" x14ac:dyDescent="0.3">
      <c r="A40" s="3" t="s">
        <v>49</v>
      </c>
      <c r="B40" s="3">
        <v>11</v>
      </c>
      <c r="C40" s="3">
        <v>2268000</v>
      </c>
      <c r="D40" s="4">
        <v>2.0744275286235689</v>
      </c>
      <c r="F40" s="3" t="s">
        <v>49</v>
      </c>
      <c r="G40" s="3">
        <v>11</v>
      </c>
      <c r="H40" s="3">
        <v>2268000</v>
      </c>
    </row>
    <row r="41" spans="1:8" x14ac:dyDescent="0.3">
      <c r="A41" s="3" t="s">
        <v>83</v>
      </c>
      <c r="B41" s="3">
        <v>15</v>
      </c>
      <c r="C41" s="3">
        <v>5682000</v>
      </c>
      <c r="D41" s="4">
        <v>1.7474020707246267</v>
      </c>
      <c r="F41" s="3" t="s">
        <v>83</v>
      </c>
      <c r="G41" s="3">
        <v>15</v>
      </c>
      <c r="H41" s="3">
        <v>5682000</v>
      </c>
    </row>
    <row r="42" spans="1:8" x14ac:dyDescent="0.3">
      <c r="A42" s="3" t="s">
        <v>84</v>
      </c>
      <c r="B42" s="3">
        <v>6</v>
      </c>
      <c r="C42" s="3">
        <v>5327000</v>
      </c>
      <c r="D42" s="4">
        <v>1.7756666666666667</v>
      </c>
      <c r="F42" s="3" t="s">
        <v>84</v>
      </c>
      <c r="G42" s="3">
        <v>6</v>
      </c>
      <c r="H42" s="3">
        <v>5327000</v>
      </c>
    </row>
    <row r="43" spans="1:8" x14ac:dyDescent="0.3">
      <c r="A43" s="1" t="s">
        <v>0</v>
      </c>
      <c r="B43" s="1" t="s">
        <v>12</v>
      </c>
      <c r="C43" s="1" t="s">
        <v>13</v>
      </c>
      <c r="D43" s="2" t="s">
        <v>3</v>
      </c>
    </row>
    <row r="44" spans="1:8" x14ac:dyDescent="0.3">
      <c r="A44" s="3" t="s">
        <v>44</v>
      </c>
      <c r="B44" s="3">
        <v>396268</v>
      </c>
      <c r="C44" s="3">
        <v>6862850000</v>
      </c>
      <c r="D44" s="4">
        <v>1.7599409125516097</v>
      </c>
      <c r="F44" s="3" t="s">
        <v>44</v>
      </c>
      <c r="G44" s="3">
        <v>396268</v>
      </c>
      <c r="H44" s="3">
        <v>6862850000</v>
      </c>
    </row>
    <row r="45" spans="1:8" x14ac:dyDescent="0.3">
      <c r="A45" s="3" t="s">
        <v>82</v>
      </c>
      <c r="B45" s="3">
        <v>392536</v>
      </c>
      <c r="C45" s="3">
        <v>9956230000</v>
      </c>
      <c r="D45" s="4">
        <v>1.6672789032686712</v>
      </c>
      <c r="F45" s="3" t="s">
        <v>82</v>
      </c>
      <c r="G45" s="3">
        <v>392536</v>
      </c>
      <c r="H45" s="3">
        <v>9956230000</v>
      </c>
    </row>
    <row r="46" spans="1:8" x14ac:dyDescent="0.3">
      <c r="A46" s="3" t="s">
        <v>101</v>
      </c>
      <c r="B46" s="3">
        <v>76194</v>
      </c>
      <c r="C46" s="3">
        <v>3115794000</v>
      </c>
      <c r="D46" s="4">
        <v>1.6616452623645317</v>
      </c>
      <c r="F46" s="3" t="s">
        <v>101</v>
      </c>
      <c r="G46" s="3">
        <v>76194</v>
      </c>
      <c r="H46" s="3">
        <v>3115794000</v>
      </c>
    </row>
    <row r="47" spans="1:8" x14ac:dyDescent="0.3">
      <c r="A47" s="3" t="s">
        <v>102</v>
      </c>
      <c r="B47" s="3">
        <v>28253</v>
      </c>
      <c r="C47" s="3">
        <v>1639166000</v>
      </c>
      <c r="D47" s="4">
        <v>1.8735587052657365</v>
      </c>
      <c r="F47" s="3" t="s">
        <v>102</v>
      </c>
      <c r="G47" s="3">
        <v>28253</v>
      </c>
      <c r="H47" s="3">
        <v>1639166000</v>
      </c>
    </row>
    <row r="48" spans="1:8" x14ac:dyDescent="0.3">
      <c r="A48" s="3" t="s">
        <v>103</v>
      </c>
      <c r="B48" s="3">
        <v>12833</v>
      </c>
      <c r="C48" s="3">
        <v>1052223000</v>
      </c>
      <c r="D48" s="4">
        <v>1.6851818946743973</v>
      </c>
      <c r="F48" s="3" t="s">
        <v>103</v>
      </c>
      <c r="G48" s="3">
        <v>12833</v>
      </c>
      <c r="H48" s="3">
        <v>1052223000</v>
      </c>
    </row>
    <row r="49" spans="1:8" x14ac:dyDescent="0.3">
      <c r="A49" s="3" t="s">
        <v>47</v>
      </c>
      <c r="B49" s="3">
        <v>7665</v>
      </c>
      <c r="C49" s="3">
        <v>1005635000</v>
      </c>
      <c r="D49" s="4">
        <v>1.6784495670113264</v>
      </c>
      <c r="F49" s="3" t="s">
        <v>47</v>
      </c>
      <c r="G49" s="3">
        <v>7665</v>
      </c>
      <c r="H49" s="3">
        <v>1005635000</v>
      </c>
    </row>
    <row r="50" spans="1:8" x14ac:dyDescent="0.3">
      <c r="A50" s="3" t="s">
        <v>49</v>
      </c>
      <c r="B50" s="3">
        <v>990</v>
      </c>
      <c r="C50" s="3">
        <v>234352000</v>
      </c>
      <c r="D50" s="4">
        <v>1.721285561585072</v>
      </c>
      <c r="F50" s="3" t="s">
        <v>49</v>
      </c>
      <c r="G50" s="3">
        <v>990</v>
      </c>
      <c r="H50" s="3">
        <v>234352000</v>
      </c>
    </row>
    <row r="51" spans="1:8" x14ac:dyDescent="0.3">
      <c r="A51" s="3" t="s">
        <v>83</v>
      </c>
      <c r="B51" s="3">
        <v>436</v>
      </c>
      <c r="C51" s="3">
        <v>163355000</v>
      </c>
      <c r="D51" s="4">
        <v>1.7361333947795992</v>
      </c>
      <c r="F51" s="3" t="s">
        <v>83</v>
      </c>
      <c r="G51" s="3">
        <v>436</v>
      </c>
      <c r="H51" s="3">
        <v>163355000</v>
      </c>
    </row>
    <row r="52" spans="1:8" x14ac:dyDescent="0.3">
      <c r="A52" s="3" t="s">
        <v>84</v>
      </c>
      <c r="B52" s="3">
        <v>167</v>
      </c>
      <c r="C52" s="3">
        <v>150722000</v>
      </c>
      <c r="D52" s="4">
        <v>1.8050538922155688</v>
      </c>
      <c r="F52" s="3" t="s">
        <v>84</v>
      </c>
      <c r="G52" s="3">
        <v>167</v>
      </c>
      <c r="H52" s="3">
        <v>150722000</v>
      </c>
    </row>
    <row r="53" spans="1:8" x14ac:dyDescent="0.3">
      <c r="A53" s="1" t="s">
        <v>0</v>
      </c>
      <c r="B53" s="1" t="s">
        <v>14</v>
      </c>
      <c r="C53" s="1" t="s">
        <v>15</v>
      </c>
      <c r="D53" s="2" t="s">
        <v>3</v>
      </c>
    </row>
    <row r="54" spans="1:8" x14ac:dyDescent="0.3">
      <c r="A54" s="3" t="s">
        <v>44</v>
      </c>
      <c r="B54" s="3">
        <v>278462</v>
      </c>
      <c r="C54" s="3">
        <v>4820719000</v>
      </c>
      <c r="D54" s="4">
        <v>1.9217391669526525</v>
      </c>
      <c r="F54" s="3" t="s">
        <v>44</v>
      </c>
      <c r="G54" s="3">
        <v>278462</v>
      </c>
      <c r="H54" s="3">
        <v>4820719000</v>
      </c>
    </row>
    <row r="55" spans="1:8" x14ac:dyDescent="0.3">
      <c r="A55" s="3" t="s">
        <v>82</v>
      </c>
      <c r="B55" s="3">
        <v>311519</v>
      </c>
      <c r="C55" s="3">
        <v>8006227000</v>
      </c>
      <c r="D55" s="4">
        <v>1.8008561710543629</v>
      </c>
      <c r="F55" s="3" t="s">
        <v>82</v>
      </c>
      <c r="G55" s="3">
        <v>311519</v>
      </c>
      <c r="H55" s="3">
        <v>8006227000</v>
      </c>
    </row>
    <row r="56" spans="1:8" x14ac:dyDescent="0.3">
      <c r="A56" s="3" t="s">
        <v>101</v>
      </c>
      <c r="B56" s="3">
        <v>76245</v>
      </c>
      <c r="C56" s="3">
        <v>3131698000</v>
      </c>
      <c r="D56" s="4">
        <v>1.7095946578845438</v>
      </c>
      <c r="F56" s="3" t="s">
        <v>101</v>
      </c>
      <c r="G56" s="3">
        <v>76245</v>
      </c>
      <c r="H56" s="3">
        <v>3131698000</v>
      </c>
    </row>
    <row r="57" spans="1:8" x14ac:dyDescent="0.3">
      <c r="A57" s="3" t="s">
        <v>102</v>
      </c>
      <c r="B57" s="3">
        <v>32576</v>
      </c>
      <c r="C57" s="3">
        <v>1895144000</v>
      </c>
      <c r="D57" s="4">
        <v>1.8696333844059787</v>
      </c>
      <c r="F57" s="3" t="s">
        <v>102</v>
      </c>
      <c r="G57" s="3">
        <v>32576</v>
      </c>
      <c r="H57" s="3">
        <v>1895144000</v>
      </c>
    </row>
    <row r="58" spans="1:8" x14ac:dyDescent="0.3">
      <c r="A58" s="3" t="s">
        <v>103</v>
      </c>
      <c r="B58" s="3">
        <v>15408</v>
      </c>
      <c r="C58" s="3">
        <v>1262914000</v>
      </c>
      <c r="D58" s="4">
        <v>1.660757494874898</v>
      </c>
      <c r="F58" s="3" t="s">
        <v>103</v>
      </c>
      <c r="G58" s="3">
        <v>15408</v>
      </c>
      <c r="H58" s="3">
        <v>1262914000</v>
      </c>
    </row>
    <row r="59" spans="1:8" x14ac:dyDescent="0.3">
      <c r="A59" s="3" t="s">
        <v>47</v>
      </c>
      <c r="B59" s="3">
        <v>9156</v>
      </c>
      <c r="C59" s="3">
        <v>1199366000</v>
      </c>
      <c r="D59" s="4">
        <v>1.6457281047651702</v>
      </c>
      <c r="F59" s="3" t="s">
        <v>47</v>
      </c>
      <c r="G59" s="3">
        <v>9156</v>
      </c>
      <c r="H59" s="3">
        <v>1199366000</v>
      </c>
    </row>
    <row r="60" spans="1:8" x14ac:dyDescent="0.3">
      <c r="A60" s="3" t="s">
        <v>49</v>
      </c>
      <c r="B60" s="3">
        <v>1144</v>
      </c>
      <c r="C60" s="3">
        <v>271442000</v>
      </c>
      <c r="D60" s="4">
        <v>1.6854905992782245</v>
      </c>
      <c r="F60" s="3" t="s">
        <v>49</v>
      </c>
      <c r="G60" s="3">
        <v>1144</v>
      </c>
      <c r="H60" s="3">
        <v>271442000</v>
      </c>
    </row>
    <row r="61" spans="1:8" x14ac:dyDescent="0.3">
      <c r="A61" s="3" t="s">
        <v>83</v>
      </c>
      <c r="B61" s="3">
        <v>458</v>
      </c>
      <c r="C61" s="3">
        <v>171229000</v>
      </c>
      <c r="D61" s="4">
        <v>1.7194732006585698</v>
      </c>
      <c r="F61" s="3" t="s">
        <v>83</v>
      </c>
      <c r="G61" s="3">
        <v>458</v>
      </c>
      <c r="H61" s="3">
        <v>171229000</v>
      </c>
    </row>
    <row r="62" spans="1:8" x14ac:dyDescent="0.3">
      <c r="A62" s="3" t="s">
        <v>84</v>
      </c>
      <c r="B62" s="3">
        <v>181</v>
      </c>
      <c r="C62" s="3">
        <v>158405000</v>
      </c>
      <c r="D62" s="4">
        <v>1.7503314917127071</v>
      </c>
      <c r="F62" s="3" t="s">
        <v>84</v>
      </c>
      <c r="G62" s="3">
        <v>181</v>
      </c>
      <c r="H62" s="3">
        <v>158405000</v>
      </c>
    </row>
    <row r="63" spans="1:8" x14ac:dyDescent="0.3">
      <c r="A63" s="1" t="s">
        <v>0</v>
      </c>
      <c r="B63" s="1" t="s">
        <v>16</v>
      </c>
      <c r="C63" s="1" t="s">
        <v>17</v>
      </c>
      <c r="D63" s="2" t="s">
        <v>3</v>
      </c>
    </row>
    <row r="64" spans="1:8" x14ac:dyDescent="0.3">
      <c r="A64" s="3" t="s">
        <v>44</v>
      </c>
      <c r="B64" s="3">
        <v>122037</v>
      </c>
      <c r="C64" s="3">
        <v>2104253000</v>
      </c>
      <c r="D64" s="4">
        <v>2.0703226843059688</v>
      </c>
      <c r="F64" s="3" t="s">
        <v>44</v>
      </c>
      <c r="G64" s="3">
        <v>122037</v>
      </c>
      <c r="H64" s="3">
        <v>2104253000</v>
      </c>
    </row>
    <row r="65" spans="1:8" x14ac:dyDescent="0.3">
      <c r="A65" s="3" t="s">
        <v>82</v>
      </c>
      <c r="B65" s="3">
        <v>132275</v>
      </c>
      <c r="C65" s="3">
        <v>3424658000</v>
      </c>
      <c r="D65" s="4">
        <v>1.9584948718905659</v>
      </c>
      <c r="F65" s="3" t="s">
        <v>82</v>
      </c>
      <c r="G65" s="3">
        <v>132275</v>
      </c>
      <c r="H65" s="3">
        <v>3424658000</v>
      </c>
    </row>
    <row r="66" spans="1:8" x14ac:dyDescent="0.3">
      <c r="A66" s="3" t="s">
        <v>101</v>
      </c>
      <c r="B66" s="3">
        <v>39921</v>
      </c>
      <c r="C66" s="3">
        <v>1647536000</v>
      </c>
      <c r="D66" s="4">
        <v>1.7824725181077605</v>
      </c>
      <c r="F66" s="3" t="s">
        <v>101</v>
      </c>
      <c r="G66" s="3">
        <v>39921</v>
      </c>
      <c r="H66" s="3">
        <v>1647536000</v>
      </c>
    </row>
    <row r="67" spans="1:8" x14ac:dyDescent="0.3">
      <c r="A67" s="3" t="s">
        <v>102</v>
      </c>
      <c r="B67" s="3">
        <v>18938</v>
      </c>
      <c r="C67" s="3">
        <v>1105105000</v>
      </c>
      <c r="D67" s="4">
        <v>1.9092532807983822</v>
      </c>
      <c r="F67" s="3" t="s">
        <v>102</v>
      </c>
      <c r="G67" s="3">
        <v>18938</v>
      </c>
      <c r="H67" s="3">
        <v>1105105000</v>
      </c>
    </row>
    <row r="68" spans="1:8" x14ac:dyDescent="0.3">
      <c r="A68" s="3" t="s">
        <v>103</v>
      </c>
      <c r="B68" s="3">
        <v>9694</v>
      </c>
      <c r="C68" s="3">
        <v>797613000</v>
      </c>
      <c r="D68" s="4">
        <v>1.6685073667306516</v>
      </c>
      <c r="F68" s="3" t="s">
        <v>103</v>
      </c>
      <c r="G68" s="3">
        <v>9694</v>
      </c>
      <c r="H68" s="3">
        <v>797613000</v>
      </c>
    </row>
    <row r="69" spans="1:8" x14ac:dyDescent="0.3">
      <c r="A69" s="3" t="s">
        <v>47</v>
      </c>
      <c r="B69" s="3">
        <v>5980</v>
      </c>
      <c r="C69" s="3">
        <v>784353000</v>
      </c>
      <c r="D69" s="4">
        <v>1.6314289933321495</v>
      </c>
      <c r="F69" s="3" t="s">
        <v>47</v>
      </c>
      <c r="G69" s="3">
        <v>5980</v>
      </c>
      <c r="H69" s="3">
        <v>784353000</v>
      </c>
    </row>
    <row r="70" spans="1:8" x14ac:dyDescent="0.3">
      <c r="A70" s="3" t="s">
        <v>49</v>
      </c>
      <c r="B70" s="3">
        <v>804</v>
      </c>
      <c r="C70" s="3">
        <v>192428000</v>
      </c>
      <c r="D70" s="4">
        <v>1.5853833213407711</v>
      </c>
      <c r="F70" s="3" t="s">
        <v>49</v>
      </c>
      <c r="G70" s="3">
        <v>804</v>
      </c>
      <c r="H70" s="3">
        <v>192428000</v>
      </c>
    </row>
    <row r="71" spans="1:8" x14ac:dyDescent="0.3">
      <c r="A71" s="3" t="s">
        <v>83</v>
      </c>
      <c r="B71" s="3">
        <v>330</v>
      </c>
      <c r="C71" s="3">
        <v>122568000</v>
      </c>
      <c r="D71" s="4">
        <v>1.5315966309095694</v>
      </c>
      <c r="F71" s="3" t="s">
        <v>83</v>
      </c>
      <c r="G71" s="3">
        <v>330</v>
      </c>
      <c r="H71" s="3">
        <v>122568000</v>
      </c>
    </row>
    <row r="72" spans="1:8" x14ac:dyDescent="0.3">
      <c r="A72" s="3" t="s">
        <v>84</v>
      </c>
      <c r="B72" s="3">
        <v>109</v>
      </c>
      <c r="C72" s="3">
        <v>79150000</v>
      </c>
      <c r="D72" s="4">
        <v>1.4522935779816513</v>
      </c>
      <c r="F72" s="3" t="s">
        <v>84</v>
      </c>
      <c r="G72" s="3">
        <v>109</v>
      </c>
      <c r="H72" s="3">
        <v>79150000</v>
      </c>
    </row>
    <row r="73" spans="1:8" x14ac:dyDescent="0.3">
      <c r="A73" s="1" t="s">
        <v>0</v>
      </c>
      <c r="B73" s="1" t="s">
        <v>18</v>
      </c>
      <c r="C73" s="1" t="s">
        <v>19</v>
      </c>
      <c r="D73" s="2" t="s">
        <v>3</v>
      </c>
    </row>
    <row r="74" spans="1:8" x14ac:dyDescent="0.3">
      <c r="A74" s="3" t="s">
        <v>44</v>
      </c>
      <c r="B74" s="3">
        <v>48140</v>
      </c>
      <c r="C74" s="3">
        <v>828252000</v>
      </c>
      <c r="D74" s="4">
        <v>2.1849239458579457</v>
      </c>
      <c r="F74" s="3" t="s">
        <v>44</v>
      </c>
      <c r="G74" s="3">
        <v>48140</v>
      </c>
      <c r="H74" s="3">
        <v>828252000</v>
      </c>
    </row>
    <row r="75" spans="1:8" x14ac:dyDescent="0.3">
      <c r="A75" s="3" t="s">
        <v>82</v>
      </c>
      <c r="B75" s="3">
        <v>47915</v>
      </c>
      <c r="C75" s="3">
        <v>1243309000</v>
      </c>
      <c r="D75" s="4">
        <v>2.1028455805613153</v>
      </c>
      <c r="F75" s="3" t="s">
        <v>82</v>
      </c>
      <c r="G75" s="3">
        <v>47915</v>
      </c>
      <c r="H75" s="3">
        <v>1243309000</v>
      </c>
    </row>
    <row r="76" spans="1:8" x14ac:dyDescent="0.3">
      <c r="A76" s="3" t="s">
        <v>101</v>
      </c>
      <c r="B76" s="3">
        <v>16109</v>
      </c>
      <c r="C76" s="3">
        <v>667668000</v>
      </c>
      <c r="D76" s="4">
        <v>1.8720090919667676</v>
      </c>
      <c r="F76" s="3" t="s">
        <v>101</v>
      </c>
      <c r="G76" s="3">
        <v>16109</v>
      </c>
      <c r="H76" s="3">
        <v>667668000</v>
      </c>
    </row>
    <row r="77" spans="1:8" x14ac:dyDescent="0.3">
      <c r="A77" s="3" t="s">
        <v>102</v>
      </c>
      <c r="B77" s="3">
        <v>8590</v>
      </c>
      <c r="C77" s="3">
        <v>501686000</v>
      </c>
      <c r="D77" s="4">
        <v>1.9683395306927511</v>
      </c>
      <c r="F77" s="3" t="s">
        <v>102</v>
      </c>
      <c r="G77" s="3">
        <v>8590</v>
      </c>
      <c r="H77" s="3">
        <v>501686000</v>
      </c>
    </row>
    <row r="78" spans="1:8" x14ac:dyDescent="0.3">
      <c r="A78" s="3" t="s">
        <v>103</v>
      </c>
      <c r="B78" s="3">
        <v>4589</v>
      </c>
      <c r="C78" s="3">
        <v>378066000</v>
      </c>
      <c r="D78" s="4">
        <v>1.7148604773762151</v>
      </c>
      <c r="F78" s="3" t="s">
        <v>103</v>
      </c>
      <c r="G78" s="3">
        <v>4589</v>
      </c>
      <c r="H78" s="3">
        <v>378066000</v>
      </c>
    </row>
    <row r="79" spans="1:8" x14ac:dyDescent="0.3">
      <c r="A79" s="3" t="s">
        <v>47</v>
      </c>
      <c r="B79" s="3">
        <v>3020</v>
      </c>
      <c r="C79" s="3">
        <v>398965000</v>
      </c>
      <c r="D79" s="4">
        <v>1.673524492104703</v>
      </c>
      <c r="F79" s="3" t="s">
        <v>47</v>
      </c>
      <c r="G79" s="3">
        <v>3020</v>
      </c>
      <c r="H79" s="3">
        <v>398965000</v>
      </c>
    </row>
    <row r="80" spans="1:8" x14ac:dyDescent="0.3">
      <c r="A80" s="3" t="s">
        <v>49</v>
      </c>
      <c r="B80" s="3">
        <v>415</v>
      </c>
      <c r="C80" s="3">
        <v>99416000</v>
      </c>
      <c r="D80" s="4">
        <v>1.6765880948854766</v>
      </c>
      <c r="F80" s="3" t="s">
        <v>49</v>
      </c>
      <c r="G80" s="3">
        <v>415</v>
      </c>
      <c r="H80" s="3">
        <v>99416000</v>
      </c>
    </row>
    <row r="81" spans="1:8" x14ac:dyDescent="0.3">
      <c r="A81" s="3" t="s">
        <v>83</v>
      </c>
      <c r="B81" s="3">
        <v>150</v>
      </c>
      <c r="C81" s="3">
        <v>56842000</v>
      </c>
      <c r="D81" s="4">
        <v>1.7227127436695795</v>
      </c>
      <c r="F81" s="3" t="s">
        <v>83</v>
      </c>
      <c r="G81" s="3">
        <v>150</v>
      </c>
      <c r="H81" s="3">
        <v>56842000</v>
      </c>
    </row>
    <row r="82" spans="1:8" x14ac:dyDescent="0.3">
      <c r="A82" s="3" t="s">
        <v>84</v>
      </c>
      <c r="B82" s="3">
        <v>69</v>
      </c>
      <c r="C82" s="3">
        <v>56344000</v>
      </c>
      <c r="D82" s="4">
        <v>1.6331594202898549</v>
      </c>
      <c r="F82" s="3" t="s">
        <v>84</v>
      </c>
      <c r="G82" s="3">
        <v>69</v>
      </c>
      <c r="H82" s="3">
        <v>56344000</v>
      </c>
    </row>
    <row r="83" spans="1:8" x14ac:dyDescent="0.3">
      <c r="A83" s="1" t="s">
        <v>0</v>
      </c>
      <c r="B83" s="1" t="s">
        <v>20</v>
      </c>
      <c r="C83" s="1" t="s">
        <v>21</v>
      </c>
      <c r="D83" s="2" t="s">
        <v>3</v>
      </c>
    </row>
    <row r="84" spans="1:8" x14ac:dyDescent="0.3">
      <c r="A84" s="3" t="s">
        <v>44</v>
      </c>
      <c r="B84" s="3">
        <v>19461</v>
      </c>
      <c r="C84" s="3">
        <v>335914000</v>
      </c>
      <c r="D84" s="4">
        <v>2.2098597603263657</v>
      </c>
      <c r="F84" s="3" t="s">
        <v>44</v>
      </c>
      <c r="G84" s="3">
        <v>19461</v>
      </c>
      <c r="H84" s="3">
        <v>335914000</v>
      </c>
    </row>
    <row r="85" spans="1:8" x14ac:dyDescent="0.3">
      <c r="A85" s="3" t="s">
        <v>82</v>
      </c>
      <c r="B85" s="3">
        <v>17438</v>
      </c>
      <c r="C85" s="3">
        <v>449302000</v>
      </c>
      <c r="D85" s="4">
        <v>2.163907903396816</v>
      </c>
      <c r="F85" s="3" t="s">
        <v>82</v>
      </c>
      <c r="G85" s="3">
        <v>17438</v>
      </c>
      <c r="H85" s="3">
        <v>449302000</v>
      </c>
    </row>
    <row r="86" spans="1:8" x14ac:dyDescent="0.3">
      <c r="A86" s="3" t="s">
        <v>101</v>
      </c>
      <c r="B86" s="3">
        <v>6154</v>
      </c>
      <c r="C86" s="3">
        <v>255456000</v>
      </c>
      <c r="D86" s="4">
        <v>1.9021425845418101</v>
      </c>
      <c r="F86" s="3" t="s">
        <v>101</v>
      </c>
      <c r="G86" s="3">
        <v>6154</v>
      </c>
      <c r="H86" s="3">
        <v>255456000</v>
      </c>
    </row>
    <row r="87" spans="1:8" x14ac:dyDescent="0.3">
      <c r="A87" s="3" t="s">
        <v>102</v>
      </c>
      <c r="B87" s="3">
        <v>3511</v>
      </c>
      <c r="C87" s="3">
        <v>205504000</v>
      </c>
      <c r="D87" s="4">
        <v>1.9714398903896284</v>
      </c>
      <c r="F87" s="3" t="s">
        <v>102</v>
      </c>
      <c r="G87" s="3">
        <v>3511</v>
      </c>
      <c r="H87" s="3">
        <v>205504000</v>
      </c>
    </row>
    <row r="88" spans="1:8" x14ac:dyDescent="0.3">
      <c r="A88" s="3" t="s">
        <v>103</v>
      </c>
      <c r="B88" s="3">
        <v>1927</v>
      </c>
      <c r="C88" s="3">
        <v>158243000</v>
      </c>
      <c r="D88" s="4">
        <v>1.7050975629394753</v>
      </c>
      <c r="F88" s="3" t="s">
        <v>103</v>
      </c>
      <c r="G88" s="3">
        <v>1927</v>
      </c>
      <c r="H88" s="3">
        <v>158243000</v>
      </c>
    </row>
    <row r="89" spans="1:8" x14ac:dyDescent="0.3">
      <c r="A89" s="3" t="s">
        <v>47</v>
      </c>
      <c r="B89" s="3">
        <v>1240</v>
      </c>
      <c r="C89" s="3">
        <v>164182000</v>
      </c>
      <c r="D89" s="4">
        <v>1.6615678718959914</v>
      </c>
      <c r="F89" s="3" t="s">
        <v>47</v>
      </c>
      <c r="G89" s="3">
        <v>1240</v>
      </c>
      <c r="H89" s="3">
        <v>164182000</v>
      </c>
    </row>
    <row r="90" spans="1:8" x14ac:dyDescent="0.3">
      <c r="A90" s="3" t="s">
        <v>49</v>
      </c>
      <c r="B90" s="3">
        <v>199</v>
      </c>
      <c r="C90" s="3">
        <v>47428000</v>
      </c>
      <c r="D90" s="4">
        <v>1.5429160514763378</v>
      </c>
      <c r="F90" s="3" t="s">
        <v>49</v>
      </c>
      <c r="G90" s="3">
        <v>199</v>
      </c>
      <c r="H90" s="3">
        <v>47428000</v>
      </c>
    </row>
    <row r="91" spans="1:8" x14ac:dyDescent="0.3">
      <c r="A91" s="3" t="s">
        <v>83</v>
      </c>
      <c r="B91" s="3">
        <v>69</v>
      </c>
      <c r="C91" s="3">
        <v>23955000</v>
      </c>
      <c r="D91" s="4">
        <v>1.519247604027234</v>
      </c>
      <c r="F91" s="3" t="s">
        <v>83</v>
      </c>
      <c r="G91" s="3">
        <v>69</v>
      </c>
      <c r="H91" s="3">
        <v>23955000</v>
      </c>
    </row>
    <row r="92" spans="1:8" x14ac:dyDescent="0.3">
      <c r="A92" s="3" t="s">
        <v>84</v>
      </c>
      <c r="B92" s="3">
        <v>26</v>
      </c>
      <c r="C92" s="3">
        <v>19345000</v>
      </c>
      <c r="D92" s="4">
        <v>1.4880769230769231</v>
      </c>
      <c r="F92" s="3" t="s">
        <v>84</v>
      </c>
      <c r="G92" s="3">
        <v>26</v>
      </c>
      <c r="H92" s="3">
        <v>19345000</v>
      </c>
    </row>
    <row r="93" spans="1:8" x14ac:dyDescent="0.3">
      <c r="A93" s="1" t="s">
        <v>0</v>
      </c>
      <c r="B93" s="1" t="s">
        <v>22</v>
      </c>
      <c r="C93" s="1" t="s">
        <v>23</v>
      </c>
      <c r="D93" s="2" t="s">
        <v>3</v>
      </c>
    </row>
    <row r="94" spans="1:8" x14ac:dyDescent="0.3">
      <c r="A94" s="3" t="s">
        <v>44</v>
      </c>
      <c r="B94" s="3">
        <v>5629</v>
      </c>
      <c r="C94" s="3">
        <v>101088000</v>
      </c>
      <c r="D94" s="4">
        <v>2.3781904500641029</v>
      </c>
      <c r="F94" s="3" t="s">
        <v>44</v>
      </c>
      <c r="G94" s="3">
        <v>5629</v>
      </c>
      <c r="H94" s="3">
        <v>101088000</v>
      </c>
    </row>
    <row r="95" spans="1:8" x14ac:dyDescent="0.3">
      <c r="A95" s="3" t="s">
        <v>82</v>
      </c>
      <c r="B95" s="3">
        <v>7013</v>
      </c>
      <c r="C95" s="3">
        <v>179430000</v>
      </c>
      <c r="D95" s="4">
        <v>2.1922473016008155</v>
      </c>
      <c r="F95" s="3" t="s">
        <v>82</v>
      </c>
      <c r="G95" s="3">
        <v>7013</v>
      </c>
      <c r="H95" s="3">
        <v>179430000</v>
      </c>
    </row>
    <row r="96" spans="1:8" x14ac:dyDescent="0.3">
      <c r="A96" s="3" t="s">
        <v>101</v>
      </c>
      <c r="B96" s="3">
        <v>2349</v>
      </c>
      <c r="C96" s="3">
        <v>97617000</v>
      </c>
      <c r="D96" s="4">
        <v>1.9561395888205741</v>
      </c>
      <c r="F96" s="3" t="s">
        <v>101</v>
      </c>
      <c r="G96" s="3">
        <v>2349</v>
      </c>
      <c r="H96" s="3">
        <v>97617000</v>
      </c>
    </row>
    <row r="97" spans="1:8" x14ac:dyDescent="0.3">
      <c r="A97" s="3" t="s">
        <v>102</v>
      </c>
      <c r="B97" s="3">
        <v>1424</v>
      </c>
      <c r="C97" s="3">
        <v>83479000</v>
      </c>
      <c r="D97" s="4">
        <v>2.0130771918936983</v>
      </c>
      <c r="F97" s="3" t="s">
        <v>102</v>
      </c>
      <c r="G97" s="3">
        <v>1424</v>
      </c>
      <c r="H97" s="3">
        <v>83479000</v>
      </c>
    </row>
    <row r="98" spans="1:8" x14ac:dyDescent="0.3">
      <c r="A98" s="3" t="s">
        <v>103</v>
      </c>
      <c r="B98" s="3">
        <v>788</v>
      </c>
      <c r="C98" s="3">
        <v>65049000</v>
      </c>
      <c r="D98" s="4">
        <v>1.7475950424205202</v>
      </c>
      <c r="F98" s="3" t="s">
        <v>103</v>
      </c>
      <c r="G98" s="3">
        <v>788</v>
      </c>
      <c r="H98" s="3">
        <v>65049000</v>
      </c>
    </row>
    <row r="99" spans="1:8" x14ac:dyDescent="0.3">
      <c r="A99" s="3" t="s">
        <v>47</v>
      </c>
      <c r="B99" s="3">
        <v>517</v>
      </c>
      <c r="C99" s="3">
        <v>68493000</v>
      </c>
      <c r="D99" s="4">
        <v>1.7080517605117387</v>
      </c>
      <c r="F99" s="3" t="s">
        <v>47</v>
      </c>
      <c r="G99" s="3">
        <v>517</v>
      </c>
      <c r="H99" s="3">
        <v>68493000</v>
      </c>
    </row>
    <row r="100" spans="1:8" x14ac:dyDescent="0.3">
      <c r="A100" s="3" t="s">
        <v>49</v>
      </c>
      <c r="B100" s="3">
        <v>79</v>
      </c>
      <c r="C100" s="3">
        <v>19089000</v>
      </c>
      <c r="D100" s="4">
        <v>1.616419179041048</v>
      </c>
      <c r="F100" s="3" t="s">
        <v>49</v>
      </c>
      <c r="G100" s="3">
        <v>79</v>
      </c>
      <c r="H100" s="3">
        <v>19089000</v>
      </c>
    </row>
    <row r="101" spans="1:8" x14ac:dyDescent="0.3">
      <c r="A101" s="3" t="s">
        <v>83</v>
      </c>
      <c r="B101" s="3">
        <v>40</v>
      </c>
      <c r="C101" s="3">
        <v>14856000</v>
      </c>
      <c r="D101" s="4">
        <v>1.4992964286811354</v>
      </c>
      <c r="F101" s="3" t="s">
        <v>83</v>
      </c>
      <c r="G101" s="3">
        <v>40</v>
      </c>
      <c r="H101" s="3">
        <v>14856000</v>
      </c>
    </row>
    <row r="102" spans="1:8" x14ac:dyDescent="0.3">
      <c r="A102" s="3" t="s">
        <v>84</v>
      </c>
      <c r="B102" s="3">
        <v>11</v>
      </c>
      <c r="C102" s="3">
        <v>8084000</v>
      </c>
      <c r="D102" s="4">
        <v>1.4698181818181819</v>
      </c>
      <c r="F102" s="3" t="s">
        <v>84</v>
      </c>
      <c r="G102" s="3">
        <v>11</v>
      </c>
      <c r="H102" s="3">
        <v>8084000</v>
      </c>
    </row>
    <row r="103" spans="1:8" x14ac:dyDescent="0.3">
      <c r="A103" s="1" t="s">
        <v>0</v>
      </c>
      <c r="B103" s="1" t="s">
        <v>24</v>
      </c>
      <c r="C103" s="1" t="s">
        <v>25</v>
      </c>
      <c r="D103" s="2" t="s">
        <v>3</v>
      </c>
    </row>
    <row r="104" spans="1:8" x14ac:dyDescent="0.3">
      <c r="A104" s="3" t="s">
        <v>44</v>
      </c>
      <c r="B104" s="3">
        <v>1471</v>
      </c>
      <c r="C104" s="3">
        <v>26938000</v>
      </c>
      <c r="D104" s="4">
        <v>2.5955407706625482</v>
      </c>
      <c r="F104" s="3" t="s">
        <v>44</v>
      </c>
      <c r="G104" s="3">
        <v>1471</v>
      </c>
      <c r="H104" s="3">
        <v>26938000</v>
      </c>
    </row>
    <row r="105" spans="1:8" x14ac:dyDescent="0.3">
      <c r="A105" s="3" t="s">
        <v>82</v>
      </c>
      <c r="B105" s="3">
        <v>3127</v>
      </c>
      <c r="C105" s="3">
        <v>79270000</v>
      </c>
      <c r="D105" s="4">
        <v>2.2403274589995301</v>
      </c>
      <c r="F105" s="3" t="s">
        <v>82</v>
      </c>
      <c r="G105" s="3">
        <v>3127</v>
      </c>
      <c r="H105" s="3">
        <v>79270000</v>
      </c>
    </row>
    <row r="106" spans="1:8" x14ac:dyDescent="0.3">
      <c r="A106" s="3" t="s">
        <v>101</v>
      </c>
      <c r="B106" s="3">
        <v>871</v>
      </c>
      <c r="C106" s="3">
        <v>36199000</v>
      </c>
      <c r="D106" s="4">
        <v>2.1303844096745617</v>
      </c>
      <c r="F106" s="3" t="s">
        <v>101</v>
      </c>
      <c r="G106" s="3">
        <v>871</v>
      </c>
      <c r="H106" s="3">
        <v>36199000</v>
      </c>
    </row>
    <row r="107" spans="1:8" x14ac:dyDescent="0.3">
      <c r="A107" s="3" t="s">
        <v>102</v>
      </c>
      <c r="B107" s="3">
        <v>526</v>
      </c>
      <c r="C107" s="3">
        <v>30867000</v>
      </c>
      <c r="D107" s="4">
        <v>2.2004936166868436</v>
      </c>
      <c r="F107" s="3" t="s">
        <v>102</v>
      </c>
      <c r="G107" s="3">
        <v>526</v>
      </c>
      <c r="H107" s="3">
        <v>30867000</v>
      </c>
    </row>
    <row r="108" spans="1:8" x14ac:dyDescent="0.3">
      <c r="A108" s="3" t="s">
        <v>103</v>
      </c>
      <c r="B108" s="3">
        <v>341</v>
      </c>
      <c r="C108" s="3">
        <v>28214000</v>
      </c>
      <c r="D108" s="4">
        <v>1.8812477338402207</v>
      </c>
      <c r="F108" s="3" t="s">
        <v>103</v>
      </c>
      <c r="G108" s="3">
        <v>341</v>
      </c>
      <c r="H108" s="3">
        <v>28214000</v>
      </c>
    </row>
    <row r="109" spans="1:8" x14ac:dyDescent="0.3">
      <c r="A109" s="3" t="s">
        <v>47</v>
      </c>
      <c r="B109" s="3">
        <v>239</v>
      </c>
      <c r="C109" s="3">
        <v>32028000</v>
      </c>
      <c r="D109" s="4">
        <v>1.8572576399317997</v>
      </c>
      <c r="F109" s="3" t="s">
        <v>47</v>
      </c>
      <c r="G109" s="3">
        <v>239</v>
      </c>
      <c r="H109" s="3">
        <v>32028000</v>
      </c>
    </row>
    <row r="110" spans="1:8" x14ac:dyDescent="0.3">
      <c r="A110" s="3" t="s">
        <v>49</v>
      </c>
      <c r="B110" s="3">
        <v>44</v>
      </c>
      <c r="C110" s="3">
        <v>10286000</v>
      </c>
      <c r="D110" s="4">
        <v>1.8118379795295949</v>
      </c>
      <c r="F110" s="3" t="s">
        <v>49</v>
      </c>
      <c r="G110" s="3">
        <v>44</v>
      </c>
      <c r="H110" s="3">
        <v>10286000</v>
      </c>
    </row>
    <row r="111" spans="1:8" x14ac:dyDescent="0.3">
      <c r="A111" s="3" t="s">
        <v>83</v>
      </c>
      <c r="B111" s="3">
        <v>15</v>
      </c>
      <c r="C111" s="3">
        <v>5354000</v>
      </c>
      <c r="D111" s="4">
        <v>1.9333970918918086</v>
      </c>
      <c r="F111" s="3" t="s">
        <v>83</v>
      </c>
      <c r="G111" s="3">
        <v>15</v>
      </c>
      <c r="H111" s="3">
        <v>5354000</v>
      </c>
    </row>
    <row r="112" spans="1:8" x14ac:dyDescent="0.3">
      <c r="A112" s="3" t="s">
        <v>84</v>
      </c>
      <c r="B112" s="3">
        <v>11</v>
      </c>
      <c r="C112" s="3">
        <v>9727000</v>
      </c>
      <c r="D112" s="4">
        <v>1.7685454545454546</v>
      </c>
      <c r="F112" s="3" t="s">
        <v>84</v>
      </c>
      <c r="G112" s="3">
        <v>11</v>
      </c>
      <c r="H112" s="3">
        <v>9727000</v>
      </c>
    </row>
    <row r="113" spans="1:8" x14ac:dyDescent="0.3">
      <c r="A113" s="1" t="s">
        <v>0</v>
      </c>
      <c r="B113" s="1" t="s">
        <v>26</v>
      </c>
      <c r="C113" s="1" t="s">
        <v>27</v>
      </c>
      <c r="D113" s="2" t="s">
        <v>3</v>
      </c>
    </row>
    <row r="114" spans="1:8" x14ac:dyDescent="0.3">
      <c r="A114" s="1"/>
      <c r="B114" s="1"/>
      <c r="C114" s="1"/>
      <c r="D114" s="2"/>
      <c r="F114">
        <v>15010</v>
      </c>
      <c r="G114" s="7">
        <v>667.52446434282058</v>
      </c>
      <c r="H114" s="7">
        <v>12224183.562519986</v>
      </c>
    </row>
    <row r="115" spans="1:8" x14ac:dyDescent="0.3">
      <c r="A115" s="3" t="s">
        <v>82</v>
      </c>
      <c r="B115" s="3">
        <v>1419</v>
      </c>
      <c r="C115" s="3">
        <v>35610000</v>
      </c>
      <c r="D115" s="4">
        <v>2.1151301313869335</v>
      </c>
      <c r="F115" s="3" t="s">
        <v>82</v>
      </c>
      <c r="G115" s="3">
        <v>1419</v>
      </c>
      <c r="H115" s="3">
        <v>35610000</v>
      </c>
    </row>
    <row r="116" spans="1:8" x14ac:dyDescent="0.3">
      <c r="A116" s="3" t="s">
        <v>101</v>
      </c>
      <c r="B116" s="3">
        <v>342</v>
      </c>
      <c r="C116" s="3">
        <v>14144000</v>
      </c>
      <c r="D116" s="4">
        <v>2.073134691361167</v>
      </c>
      <c r="F116" s="3" t="s">
        <v>101</v>
      </c>
      <c r="G116" s="3">
        <v>342</v>
      </c>
      <c r="H116" s="3">
        <v>14144000</v>
      </c>
    </row>
    <row r="117" spans="1:8" x14ac:dyDescent="0.3">
      <c r="A117" s="3" t="s">
        <v>102</v>
      </c>
      <c r="B117" s="3">
        <v>225</v>
      </c>
      <c r="C117" s="3">
        <v>13099000</v>
      </c>
      <c r="D117" s="4">
        <v>2.1216553689070525</v>
      </c>
      <c r="F117" s="3" t="s">
        <v>102</v>
      </c>
      <c r="G117" s="3">
        <v>225</v>
      </c>
      <c r="H117" s="3">
        <v>13099000</v>
      </c>
    </row>
    <row r="118" spans="1:8" x14ac:dyDescent="0.3">
      <c r="A118" s="3" t="s">
        <v>103</v>
      </c>
      <c r="B118" s="3">
        <v>134</v>
      </c>
      <c r="C118" s="3">
        <v>10948000</v>
      </c>
      <c r="D118" s="4">
        <v>1.8611449105373803</v>
      </c>
      <c r="F118" s="3" t="s">
        <v>103</v>
      </c>
      <c r="G118" s="3">
        <v>134</v>
      </c>
      <c r="H118" s="3">
        <v>10948000</v>
      </c>
    </row>
    <row r="119" spans="1:8" x14ac:dyDescent="0.3">
      <c r="A119" s="3" t="s">
        <v>47</v>
      </c>
      <c r="B119" s="3">
        <v>82</v>
      </c>
      <c r="C119" s="3">
        <v>11209000</v>
      </c>
      <c r="D119" s="4">
        <v>1.9113976452822008</v>
      </c>
      <c r="F119" s="3" t="s">
        <v>47</v>
      </c>
      <c r="G119" s="3">
        <v>82</v>
      </c>
      <c r="H119" s="3">
        <v>11209000</v>
      </c>
    </row>
    <row r="120" spans="1:8" x14ac:dyDescent="0.3">
      <c r="A120" s="3" t="s">
        <v>49</v>
      </c>
      <c r="B120" s="3">
        <v>12</v>
      </c>
      <c r="C120" s="3">
        <v>3057000</v>
      </c>
      <c r="D120" s="4">
        <v>1.8489075546222689</v>
      </c>
      <c r="F120" s="3" t="s">
        <v>49</v>
      </c>
      <c r="G120" s="3">
        <v>12</v>
      </c>
      <c r="H120" s="3">
        <v>3057000</v>
      </c>
    </row>
    <row r="121" spans="1:8" x14ac:dyDescent="0.3">
      <c r="A121" s="3" t="s">
        <v>83</v>
      </c>
      <c r="B121" s="3">
        <v>9</v>
      </c>
      <c r="C121" s="3">
        <v>3434000</v>
      </c>
      <c r="D121" s="4">
        <v>1.5866137795406821</v>
      </c>
      <c r="F121" s="3" t="s">
        <v>83</v>
      </c>
      <c r="G121" s="3">
        <v>9</v>
      </c>
      <c r="H121" s="3">
        <v>3434000</v>
      </c>
    </row>
    <row r="122" spans="1:8" x14ac:dyDescent="0.3">
      <c r="A122" s="3" t="s">
        <v>84</v>
      </c>
      <c r="B122" s="3">
        <v>4</v>
      </c>
      <c r="C122" s="3">
        <v>2754000</v>
      </c>
      <c r="D122" s="4">
        <v>1.377</v>
      </c>
      <c r="F122" s="3" t="s">
        <v>84</v>
      </c>
      <c r="G122" s="3">
        <v>4</v>
      </c>
      <c r="H122" s="3">
        <v>2754000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workbookViewId="0">
      <selection activeCell="M4" sqref="M4:N12"/>
    </sheetView>
  </sheetViews>
  <sheetFormatPr baseColWidth="10" defaultRowHeight="15.6" x14ac:dyDescent="0.3"/>
  <cols>
    <col min="12" max="12" width="12.296875" bestFit="1" customWidth="1"/>
  </cols>
  <sheetData>
    <row r="1" spans="1:14" x14ac:dyDescent="0.3">
      <c r="A1" s="16" t="s">
        <v>162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2700</v>
      </c>
    </row>
    <row r="4" spans="1:14" x14ac:dyDescent="0.3">
      <c r="A4" s="3" t="s">
        <v>99</v>
      </c>
      <c r="B4" s="3">
        <v>155421</v>
      </c>
      <c r="C4" s="3">
        <v>2666056000</v>
      </c>
      <c r="D4" s="4">
        <v>1.5961872362529475</v>
      </c>
      <c r="F4" s="3" t="s">
        <v>99</v>
      </c>
      <c r="G4" s="3">
        <v>155421</v>
      </c>
      <c r="H4" s="3">
        <v>2666056000</v>
      </c>
      <c r="J4" s="3" t="s">
        <v>99</v>
      </c>
      <c r="K4" s="7">
        <f>G4+G14+G24+G34+G44+G54+G64+G74+G84+G94+G104+G114</f>
        <v>1795243.8577032033</v>
      </c>
      <c r="L4" s="7">
        <f>H4+H14+H24+H34+H44+H54+H64+H74+H84+H94+H104+H114</f>
        <v>31080540152.538677</v>
      </c>
      <c r="M4">
        <f>1-SUM(K4:$K$12)/$K$14</f>
        <v>0.78906460588980198</v>
      </c>
      <c r="N4">
        <f>SUM(L4:$L$12)/(J4*SUM(K4:$K$12))</f>
        <v>1.8745460351276495</v>
      </c>
    </row>
    <row r="5" spans="1:14" x14ac:dyDescent="0.3">
      <c r="A5" s="3" t="s">
        <v>113</v>
      </c>
      <c r="B5" s="3">
        <v>57638</v>
      </c>
      <c r="C5" s="3">
        <v>1279947000</v>
      </c>
      <c r="D5" s="4">
        <v>1.627349936484104</v>
      </c>
      <c r="F5" s="3" t="s">
        <v>113</v>
      </c>
      <c r="G5" s="3">
        <v>57638</v>
      </c>
      <c r="H5" s="3">
        <v>1279947000</v>
      </c>
      <c r="J5" s="3" t="s">
        <v>113</v>
      </c>
      <c r="K5" s="7">
        <f t="shared" ref="K5:L12" si="0">G5+G15+G25+G35+G45+G55+G65+G75+G85+G95+G105+G115</f>
        <v>971077</v>
      </c>
      <c r="L5" s="7">
        <f t="shared" si="0"/>
        <v>21673089000</v>
      </c>
      <c r="M5">
        <f>1-SUM(K5:$K$12)/$K$14</f>
        <v>0.87564806925800753</v>
      </c>
      <c r="N5">
        <f>SUM(L5:$L$12)/(J5*SUM(K5:$K$12))</f>
        <v>1.789043685308219</v>
      </c>
    </row>
    <row r="6" spans="1:14" x14ac:dyDescent="0.3">
      <c r="A6" s="3" t="s">
        <v>114</v>
      </c>
      <c r="B6" s="3">
        <v>26233</v>
      </c>
      <c r="C6" s="3">
        <v>716131000</v>
      </c>
      <c r="D6" s="4">
        <v>1.6587350126273905</v>
      </c>
      <c r="F6" s="3" t="s">
        <v>114</v>
      </c>
      <c r="G6" s="3">
        <v>26233</v>
      </c>
      <c r="H6" s="3">
        <v>716131000</v>
      </c>
      <c r="J6" s="3" t="s">
        <v>114</v>
      </c>
      <c r="K6" s="7">
        <f t="shared" si="0"/>
        <v>545830</v>
      </c>
      <c r="L6" s="7">
        <f t="shared" si="0"/>
        <v>14921417000</v>
      </c>
      <c r="M6">
        <f>1-SUM(K6:$K$12)/$K$14</f>
        <v>0.92248249205602018</v>
      </c>
      <c r="N6">
        <f>SUM(L6:$L$12)/(J6*SUM(K6:$K$12))</f>
        <v>1.76101515538971</v>
      </c>
    </row>
    <row r="7" spans="1:14" x14ac:dyDescent="0.3">
      <c r="A7" s="3" t="s">
        <v>115</v>
      </c>
      <c r="B7" s="3">
        <v>30161</v>
      </c>
      <c r="C7" s="3">
        <v>1117738000</v>
      </c>
      <c r="D7" s="4">
        <v>1.6835268655762843</v>
      </c>
      <c r="F7" s="3" t="s">
        <v>115</v>
      </c>
      <c r="G7" s="3">
        <v>30161</v>
      </c>
      <c r="H7" s="3">
        <v>1117738000</v>
      </c>
      <c r="J7" s="3" t="s">
        <v>115</v>
      </c>
      <c r="K7" s="7">
        <f t="shared" si="0"/>
        <v>735906</v>
      </c>
      <c r="L7" s="7">
        <f t="shared" si="0"/>
        <v>27452753000</v>
      </c>
      <c r="M7">
        <f>1-SUM(K7:$K$12)/$K$14</f>
        <v>0.94880752394930901</v>
      </c>
      <c r="N7">
        <f>SUM(L7:$L$12)/(J7*SUM(K7:$K$12))</f>
        <v>1.7566030071697569</v>
      </c>
    </row>
    <row r="8" spans="1:14" x14ac:dyDescent="0.3">
      <c r="A8" s="3" t="s">
        <v>116</v>
      </c>
      <c r="B8" s="3">
        <v>6265</v>
      </c>
      <c r="C8" s="3">
        <v>364397000</v>
      </c>
      <c r="D8" s="4">
        <v>1.7280012926328479</v>
      </c>
      <c r="F8" s="3" t="s">
        <v>116</v>
      </c>
      <c r="G8" s="3">
        <v>6265</v>
      </c>
      <c r="H8" s="3">
        <v>364397000</v>
      </c>
      <c r="J8" s="3" t="s">
        <v>116</v>
      </c>
      <c r="K8" s="7">
        <f t="shared" si="0"/>
        <v>174379</v>
      </c>
      <c r="L8" s="7">
        <f t="shared" si="0"/>
        <v>10160627000</v>
      </c>
      <c r="M8">
        <f>1-SUM(K8:$K$12)/$K$14</f>
        <v>0.98429979978695548</v>
      </c>
      <c r="N8">
        <f>SUM(L8:$L$12)/(J8*SUM(K8:$K$12))</f>
        <v>1.7578751421625005</v>
      </c>
    </row>
    <row r="9" spans="1:14" x14ac:dyDescent="0.3">
      <c r="A9" s="3" t="s">
        <v>117</v>
      </c>
      <c r="B9" s="3">
        <v>3019</v>
      </c>
      <c r="C9" s="3">
        <v>247755000</v>
      </c>
      <c r="D9" s="4">
        <v>1.7257085383021769</v>
      </c>
      <c r="F9" s="3" t="s">
        <v>117</v>
      </c>
      <c r="G9" s="3">
        <v>3019</v>
      </c>
      <c r="H9" s="3">
        <v>247755000</v>
      </c>
      <c r="J9" s="3" t="s">
        <v>117</v>
      </c>
      <c r="K9" s="7">
        <f t="shared" si="0"/>
        <v>84590</v>
      </c>
      <c r="L9" s="7">
        <f t="shared" si="0"/>
        <v>6971853000</v>
      </c>
      <c r="M9">
        <f>1-SUM(K9:$K$12)/$K$14</f>
        <v>0.99270998745806149</v>
      </c>
      <c r="N9">
        <f>SUM(L9:$L$12)/(J9*SUM(K9:$K$12))</f>
        <v>1.7468038096098093</v>
      </c>
    </row>
    <row r="10" spans="1:14" x14ac:dyDescent="0.3">
      <c r="A10" s="3" t="s">
        <v>118</v>
      </c>
      <c r="B10" s="3">
        <v>1704</v>
      </c>
      <c r="C10" s="3">
        <v>224500000</v>
      </c>
      <c r="D10" s="4">
        <v>1.7530265558107787</v>
      </c>
      <c r="F10" s="3" t="s">
        <v>118</v>
      </c>
      <c r="G10" s="3">
        <v>1704</v>
      </c>
      <c r="H10" s="3">
        <v>224500000</v>
      </c>
      <c r="J10" s="3" t="s">
        <v>118</v>
      </c>
      <c r="K10" s="7">
        <f t="shared" si="0"/>
        <v>54120</v>
      </c>
      <c r="L10" s="7">
        <f t="shared" si="0"/>
        <v>7133194000</v>
      </c>
      <c r="M10">
        <f>1-SUM(K10:$K$12)/$K$14</f>
        <v>0.99678970907074915</v>
      </c>
      <c r="N10">
        <f>SUM(L10:$L$12)/(J10*SUM(K10:$K$12))</f>
        <v>1.7315099305093746</v>
      </c>
    </row>
    <row r="11" spans="1:14" x14ac:dyDescent="0.3">
      <c r="A11" s="3" t="s">
        <v>119</v>
      </c>
      <c r="B11" s="3">
        <v>357</v>
      </c>
      <c r="C11" s="3">
        <v>94407000</v>
      </c>
      <c r="D11" s="4">
        <v>1.7026409190083449</v>
      </c>
      <c r="F11" s="3" t="s">
        <v>119</v>
      </c>
      <c r="G11" s="3">
        <v>357</v>
      </c>
      <c r="H11" s="3">
        <v>94407000</v>
      </c>
      <c r="J11" s="3" t="s">
        <v>119</v>
      </c>
      <c r="K11" s="7">
        <f t="shared" si="0"/>
        <v>9979</v>
      </c>
      <c r="L11" s="7">
        <f t="shared" si="0"/>
        <v>2618660000</v>
      </c>
      <c r="M11">
        <f>1-SUM(K11:$K$12)/$K$14</f>
        <v>0.99939988206612285</v>
      </c>
      <c r="N11">
        <f>SUM(L11:$L$12)/(J11*SUM(K11:$K$12))</f>
        <v>1.7686973438459586</v>
      </c>
    </row>
    <row r="12" spans="1:14" x14ac:dyDescent="0.3">
      <c r="A12" s="3" t="s">
        <v>120</v>
      </c>
      <c r="B12" s="3">
        <v>94</v>
      </c>
      <c r="C12" s="3">
        <v>59248000</v>
      </c>
      <c r="D12" s="4">
        <v>1.5757446808510638</v>
      </c>
      <c r="F12" s="3" t="s">
        <v>120</v>
      </c>
      <c r="G12" s="3">
        <v>94</v>
      </c>
      <c r="H12" s="3">
        <v>59248000</v>
      </c>
      <c r="J12" s="3" t="s">
        <v>120</v>
      </c>
      <c r="K12" s="7">
        <f t="shared" si="0"/>
        <v>2464</v>
      </c>
      <c r="L12" s="7">
        <f>H12+H22+H32+H42+H52+H62+H72+H82+H92+H102+H112+H122</f>
        <v>1785121000</v>
      </c>
      <c r="M12">
        <f>1-SUM(K12:$K$12)/$K$14</f>
        <v>0.99988116285549522</v>
      </c>
      <c r="N12">
        <f>SUM(L12:$L$12)/(J12*SUM(K12:$K$12))</f>
        <v>1.8112023133116883</v>
      </c>
    </row>
    <row r="13" spans="1:14" x14ac:dyDescent="0.3">
      <c r="A13" s="1" t="s">
        <v>0</v>
      </c>
      <c r="B13" s="1" t="s">
        <v>37</v>
      </c>
      <c r="C13" s="1" t="s">
        <v>38</v>
      </c>
      <c r="D13" s="2" t="s">
        <v>3</v>
      </c>
    </row>
    <row r="14" spans="1:14" x14ac:dyDescent="0.3">
      <c r="A14" s="3" t="s">
        <v>99</v>
      </c>
      <c r="B14" s="3">
        <v>74129</v>
      </c>
      <c r="C14" s="3">
        <v>1281177000</v>
      </c>
      <c r="D14" s="4">
        <v>1.8710382524702522</v>
      </c>
      <c r="F14" s="3" t="s">
        <v>99</v>
      </c>
      <c r="G14" s="3">
        <v>74129</v>
      </c>
      <c r="H14" s="3">
        <v>1281177000</v>
      </c>
      <c r="K14" s="9">
        <v>20734257.880962022</v>
      </c>
    </row>
    <row r="15" spans="1:14" x14ac:dyDescent="0.3">
      <c r="A15" s="3" t="s">
        <v>113</v>
      </c>
      <c r="B15" s="3">
        <v>32924</v>
      </c>
      <c r="C15" s="3">
        <v>731140000</v>
      </c>
      <c r="D15" s="4">
        <v>1.8918910029509639</v>
      </c>
      <c r="F15" s="3" t="s">
        <v>113</v>
      </c>
      <c r="G15" s="3">
        <v>32924</v>
      </c>
      <c r="H15" s="3">
        <v>731140000</v>
      </c>
    </row>
    <row r="16" spans="1:14" x14ac:dyDescent="0.3">
      <c r="A16" s="3" t="s">
        <v>114</v>
      </c>
      <c r="B16" s="3">
        <v>16415</v>
      </c>
      <c r="C16" s="3">
        <v>448240000</v>
      </c>
      <c r="D16" s="4">
        <v>1.927820050611162</v>
      </c>
      <c r="F16" s="3" t="s">
        <v>114</v>
      </c>
      <c r="G16" s="3">
        <v>16415</v>
      </c>
      <c r="H16" s="3">
        <v>448240000</v>
      </c>
    </row>
    <row r="17" spans="1:8" x14ac:dyDescent="0.3">
      <c r="A17" s="3" t="s">
        <v>115</v>
      </c>
      <c r="B17" s="3">
        <v>22324</v>
      </c>
      <c r="C17" s="3">
        <v>835748000</v>
      </c>
      <c r="D17" s="4">
        <v>1.9471735773680112</v>
      </c>
      <c r="F17" s="3" t="s">
        <v>115</v>
      </c>
      <c r="G17" s="3">
        <v>22324</v>
      </c>
      <c r="H17" s="3">
        <v>835748000</v>
      </c>
    </row>
    <row r="18" spans="1:8" x14ac:dyDescent="0.3">
      <c r="A18" s="3" t="s">
        <v>116</v>
      </c>
      <c r="B18" s="3">
        <v>5881</v>
      </c>
      <c r="C18" s="3">
        <v>343201000</v>
      </c>
      <c r="D18" s="4">
        <v>1.9880298374718779</v>
      </c>
      <c r="F18" s="3" t="s">
        <v>116</v>
      </c>
      <c r="G18" s="3">
        <v>5881</v>
      </c>
      <c r="H18" s="3">
        <v>343201000</v>
      </c>
    </row>
    <row r="19" spans="1:8" x14ac:dyDescent="0.3">
      <c r="A19" s="3" t="s">
        <v>117</v>
      </c>
      <c r="B19" s="3">
        <v>2902</v>
      </c>
      <c r="C19" s="3">
        <v>239190000</v>
      </c>
      <c r="D19" s="4">
        <v>2.0332268693270046</v>
      </c>
      <c r="F19" s="3" t="s">
        <v>117</v>
      </c>
      <c r="G19" s="3">
        <v>2902</v>
      </c>
      <c r="H19" s="3">
        <v>239190000</v>
      </c>
    </row>
    <row r="20" spans="1:8" x14ac:dyDescent="0.3">
      <c r="A20" s="3" t="s">
        <v>118</v>
      </c>
      <c r="B20" s="3">
        <v>2040</v>
      </c>
      <c r="C20" s="3">
        <v>269618000</v>
      </c>
      <c r="D20" s="4">
        <v>2.0579856824398308</v>
      </c>
      <c r="F20" s="3" t="s">
        <v>118</v>
      </c>
      <c r="G20" s="3">
        <v>2040</v>
      </c>
      <c r="H20" s="3">
        <v>269618000</v>
      </c>
    </row>
    <row r="21" spans="1:8" x14ac:dyDescent="0.3">
      <c r="A21" s="3" t="s">
        <v>119</v>
      </c>
      <c r="B21" s="3">
        <v>508</v>
      </c>
      <c r="C21" s="3">
        <v>135272000</v>
      </c>
      <c r="D21" s="4">
        <v>2.0927530584989991</v>
      </c>
      <c r="F21" s="3" t="s">
        <v>119</v>
      </c>
      <c r="G21" s="3">
        <v>508</v>
      </c>
      <c r="H21" s="3">
        <v>135272000</v>
      </c>
    </row>
    <row r="22" spans="1:8" x14ac:dyDescent="0.3">
      <c r="A22" s="3" t="s">
        <v>120</v>
      </c>
      <c r="B22" s="3">
        <v>200</v>
      </c>
      <c r="C22" s="3">
        <v>161210000</v>
      </c>
      <c r="D22" s="4">
        <v>2.0151249999999998</v>
      </c>
      <c r="F22" s="3" t="s">
        <v>120</v>
      </c>
      <c r="G22" s="3">
        <v>200</v>
      </c>
      <c r="H22" s="3">
        <v>161210000</v>
      </c>
    </row>
    <row r="23" spans="1:8" x14ac:dyDescent="0.3">
      <c r="A23" s="1" t="s">
        <v>0</v>
      </c>
      <c r="B23" s="1" t="s">
        <v>8</v>
      </c>
      <c r="C23" s="1" t="s">
        <v>9</v>
      </c>
      <c r="D23" s="2" t="s">
        <v>3</v>
      </c>
    </row>
    <row r="24" spans="1:8" x14ac:dyDescent="0.3">
      <c r="A24" s="3" t="s">
        <v>99</v>
      </c>
      <c r="B24" s="3">
        <v>572761</v>
      </c>
      <c r="C24" s="3">
        <v>9904794000</v>
      </c>
      <c r="D24" s="4">
        <v>1.8374838593802267</v>
      </c>
      <c r="F24" s="3" t="s">
        <v>99</v>
      </c>
      <c r="G24" s="3">
        <v>572761</v>
      </c>
      <c r="H24" s="3">
        <v>9904794000</v>
      </c>
    </row>
    <row r="25" spans="1:8" x14ac:dyDescent="0.3">
      <c r="A25" s="3" t="s">
        <v>113</v>
      </c>
      <c r="B25" s="3">
        <v>306377</v>
      </c>
      <c r="C25" s="3">
        <v>6835597000</v>
      </c>
      <c r="D25" s="4">
        <v>1.7609360767758961</v>
      </c>
      <c r="F25" s="3" t="s">
        <v>113</v>
      </c>
      <c r="G25" s="3">
        <v>306377</v>
      </c>
      <c r="H25" s="3">
        <v>6835597000</v>
      </c>
    </row>
    <row r="26" spans="1:8" x14ac:dyDescent="0.3">
      <c r="A26" s="3" t="s">
        <v>114</v>
      </c>
      <c r="B26" s="3">
        <v>169721</v>
      </c>
      <c r="C26" s="3">
        <v>4634787000</v>
      </c>
      <c r="D26" s="4">
        <v>1.7454073839078699</v>
      </c>
      <c r="F26" s="3" t="s">
        <v>114</v>
      </c>
      <c r="G26" s="3">
        <v>169721</v>
      </c>
      <c r="H26" s="3">
        <v>4634787000</v>
      </c>
    </row>
    <row r="27" spans="1:8" x14ac:dyDescent="0.3">
      <c r="A27" s="3" t="s">
        <v>115</v>
      </c>
      <c r="B27" s="3">
        <v>216654</v>
      </c>
      <c r="C27" s="3">
        <v>8049950000</v>
      </c>
      <c r="D27" s="4">
        <v>1.7589024249014971</v>
      </c>
      <c r="F27" s="3" t="s">
        <v>115</v>
      </c>
      <c r="G27" s="3">
        <v>216654</v>
      </c>
      <c r="H27" s="3">
        <v>8049950000</v>
      </c>
    </row>
    <row r="28" spans="1:8" x14ac:dyDescent="0.3">
      <c r="A28" s="3" t="s">
        <v>116</v>
      </c>
      <c r="B28" s="3">
        <v>47864</v>
      </c>
      <c r="C28" s="3">
        <v>2786886000</v>
      </c>
      <c r="D28" s="4">
        <v>1.815400192292298</v>
      </c>
      <c r="F28" s="3" t="s">
        <v>116</v>
      </c>
      <c r="G28" s="3">
        <v>47864</v>
      </c>
      <c r="H28" s="3">
        <v>2786886000</v>
      </c>
    </row>
    <row r="29" spans="1:8" x14ac:dyDescent="0.3">
      <c r="A29" s="3" t="s">
        <v>117</v>
      </c>
      <c r="B29" s="3">
        <v>23089</v>
      </c>
      <c r="C29" s="3">
        <v>1896763000</v>
      </c>
      <c r="D29" s="4">
        <v>1.8279111231517502</v>
      </c>
      <c r="F29" s="3" t="s">
        <v>117</v>
      </c>
      <c r="G29" s="3">
        <v>23089</v>
      </c>
      <c r="H29" s="3">
        <v>1896763000</v>
      </c>
    </row>
    <row r="30" spans="1:8" x14ac:dyDescent="0.3">
      <c r="A30" s="3" t="s">
        <v>118</v>
      </c>
      <c r="B30" s="3">
        <v>15050</v>
      </c>
      <c r="C30" s="3">
        <v>1991511000</v>
      </c>
      <c r="D30" s="4">
        <v>1.8373043220700291</v>
      </c>
      <c r="F30" s="3" t="s">
        <v>118</v>
      </c>
      <c r="G30" s="3">
        <v>15050</v>
      </c>
      <c r="H30" s="3">
        <v>1991511000</v>
      </c>
    </row>
    <row r="31" spans="1:8" x14ac:dyDescent="0.3">
      <c r="A31" s="3" t="s">
        <v>119</v>
      </c>
      <c r="B31" s="3">
        <v>3102</v>
      </c>
      <c r="C31" s="3">
        <v>822443000</v>
      </c>
      <c r="D31" s="4">
        <v>1.8925296508795275</v>
      </c>
      <c r="F31" s="3" t="s">
        <v>119</v>
      </c>
      <c r="G31" s="3">
        <v>3102</v>
      </c>
      <c r="H31" s="3">
        <v>822443000</v>
      </c>
    </row>
    <row r="32" spans="1:8" x14ac:dyDescent="0.3">
      <c r="A32" s="3" t="s">
        <v>120</v>
      </c>
      <c r="B32" s="3">
        <v>884</v>
      </c>
      <c r="C32" s="3">
        <v>687036000</v>
      </c>
      <c r="D32" s="4">
        <v>1.942975113122172</v>
      </c>
      <c r="F32" s="3" t="s">
        <v>120</v>
      </c>
      <c r="G32" s="3">
        <v>884</v>
      </c>
      <c r="H32" s="3">
        <v>687036000</v>
      </c>
    </row>
    <row r="33" spans="1:8" x14ac:dyDescent="0.3">
      <c r="A33" s="1" t="s">
        <v>0</v>
      </c>
      <c r="B33" s="1" t="s">
        <v>10</v>
      </c>
      <c r="C33" s="1" t="s">
        <v>11</v>
      </c>
      <c r="D33" s="2" t="s">
        <v>3</v>
      </c>
    </row>
    <row r="34" spans="1:8" x14ac:dyDescent="0.3">
      <c r="A34" s="3" t="s">
        <v>99</v>
      </c>
      <c r="B34" s="3">
        <v>12177</v>
      </c>
      <c r="C34" s="3">
        <v>212218000</v>
      </c>
      <c r="D34" s="4">
        <v>1.6452079201263992</v>
      </c>
      <c r="F34" s="3" t="s">
        <v>99</v>
      </c>
      <c r="G34" s="3">
        <v>12177</v>
      </c>
      <c r="H34" s="3">
        <v>212218000</v>
      </c>
    </row>
    <row r="35" spans="1:8" x14ac:dyDescent="0.3">
      <c r="A35" s="3" t="s">
        <v>113</v>
      </c>
      <c r="B35" s="3">
        <v>4598</v>
      </c>
      <c r="C35" s="3">
        <v>102167000</v>
      </c>
      <c r="D35" s="4">
        <v>1.681418374213818</v>
      </c>
      <c r="F35" s="3" t="s">
        <v>113</v>
      </c>
      <c r="G35" s="3">
        <v>4598</v>
      </c>
      <c r="H35" s="3">
        <v>102167000</v>
      </c>
    </row>
    <row r="36" spans="1:8" x14ac:dyDescent="0.3">
      <c r="A36" s="3" t="s">
        <v>114</v>
      </c>
      <c r="B36" s="3">
        <v>2177</v>
      </c>
      <c r="C36" s="3">
        <v>59251000</v>
      </c>
      <c r="D36" s="4">
        <v>1.733038680131824</v>
      </c>
      <c r="F36" s="3" t="s">
        <v>114</v>
      </c>
      <c r="G36" s="3">
        <v>2177</v>
      </c>
      <c r="H36" s="3">
        <v>59251000</v>
      </c>
    </row>
    <row r="37" spans="1:8" x14ac:dyDescent="0.3">
      <c r="A37" s="3" t="s">
        <v>115</v>
      </c>
      <c r="B37" s="3">
        <v>2567</v>
      </c>
      <c r="C37" s="3">
        <v>95241000</v>
      </c>
      <c r="D37" s="4">
        <v>1.80104798249815</v>
      </c>
      <c r="F37" s="3" t="s">
        <v>115</v>
      </c>
      <c r="G37" s="3">
        <v>2567</v>
      </c>
      <c r="H37" s="3">
        <v>95241000</v>
      </c>
    </row>
    <row r="38" spans="1:8" x14ac:dyDescent="0.3">
      <c r="A38" s="3" t="s">
        <v>116</v>
      </c>
      <c r="B38" s="3">
        <v>521</v>
      </c>
      <c r="C38" s="3">
        <v>30361000</v>
      </c>
      <c r="D38" s="4">
        <v>2.2635322347219309</v>
      </c>
      <c r="F38" s="3" t="s">
        <v>116</v>
      </c>
      <c r="G38" s="3">
        <v>521</v>
      </c>
      <c r="H38" s="3">
        <v>30361000</v>
      </c>
    </row>
    <row r="39" spans="1:8" x14ac:dyDescent="0.3">
      <c r="A39" s="3" t="s">
        <v>117</v>
      </c>
      <c r="B39" s="3">
        <v>29</v>
      </c>
      <c r="C39" s="3">
        <v>20524000</v>
      </c>
      <c r="D39" s="4">
        <v>3.4717049334822261</v>
      </c>
      <c r="F39" s="3" t="s">
        <v>117</v>
      </c>
      <c r="G39" s="3">
        <v>29</v>
      </c>
      <c r="H39" s="3">
        <v>20524000</v>
      </c>
    </row>
    <row r="40" spans="1:8" x14ac:dyDescent="0.3">
      <c r="A40" s="3" t="s">
        <v>118</v>
      </c>
      <c r="B40" s="3">
        <v>157</v>
      </c>
      <c r="C40" s="3">
        <v>21458000</v>
      </c>
      <c r="D40" s="4">
        <v>1.7305611055611054</v>
      </c>
      <c r="F40" s="3" t="s">
        <v>118</v>
      </c>
      <c r="G40" s="3">
        <v>157</v>
      </c>
      <c r="H40" s="3">
        <v>21458000</v>
      </c>
    </row>
    <row r="41" spans="1:8" x14ac:dyDescent="0.3">
      <c r="A41" s="3" t="s">
        <v>119</v>
      </c>
      <c r="B41" s="3">
        <v>28</v>
      </c>
      <c r="C41" s="3">
        <v>7483000</v>
      </c>
      <c r="D41" s="4">
        <v>1.6851574212893554</v>
      </c>
      <c r="F41" s="3" t="s">
        <v>119</v>
      </c>
      <c r="G41" s="3">
        <v>28</v>
      </c>
      <c r="H41" s="3">
        <v>7483000</v>
      </c>
    </row>
    <row r="42" spans="1:8" x14ac:dyDescent="0.3">
      <c r="A42" s="3" t="s">
        <v>120</v>
      </c>
      <c r="B42" s="3">
        <v>7</v>
      </c>
      <c r="C42" s="3">
        <v>4319000</v>
      </c>
      <c r="D42" s="4">
        <v>1.5425</v>
      </c>
      <c r="F42" s="3" t="s">
        <v>120</v>
      </c>
      <c r="G42" s="3">
        <v>7</v>
      </c>
      <c r="H42" s="3">
        <v>4319000</v>
      </c>
    </row>
    <row r="43" spans="1:8" x14ac:dyDescent="0.3">
      <c r="A43" s="1" t="s">
        <v>0</v>
      </c>
      <c r="B43" s="1" t="s">
        <v>12</v>
      </c>
      <c r="C43" s="1" t="s">
        <v>13</v>
      </c>
      <c r="D43" s="2" t="s">
        <v>3</v>
      </c>
    </row>
    <row r="44" spans="1:8" x14ac:dyDescent="0.3">
      <c r="A44" s="3" t="s">
        <v>99</v>
      </c>
      <c r="B44" s="3">
        <v>449474</v>
      </c>
      <c r="C44" s="3">
        <v>7803342000</v>
      </c>
      <c r="D44" s="4">
        <v>1.7798142289320362</v>
      </c>
      <c r="F44" s="3" t="s">
        <v>99</v>
      </c>
      <c r="G44" s="3">
        <v>449474</v>
      </c>
      <c r="H44" s="3">
        <v>7803342000</v>
      </c>
    </row>
    <row r="45" spans="1:8" x14ac:dyDescent="0.3">
      <c r="A45" s="3" t="s">
        <v>113</v>
      </c>
      <c r="B45" s="3">
        <v>262060</v>
      </c>
      <c r="C45" s="3">
        <v>5849607000</v>
      </c>
      <c r="D45" s="4">
        <v>1.6663122806153632</v>
      </c>
      <c r="F45" s="3" t="s">
        <v>113</v>
      </c>
      <c r="G45" s="3">
        <v>262060</v>
      </c>
      <c r="H45" s="3">
        <v>5849607000</v>
      </c>
    </row>
    <row r="46" spans="1:8" x14ac:dyDescent="0.3">
      <c r="A46" s="3" t="s">
        <v>114</v>
      </c>
      <c r="B46" s="3">
        <v>144467</v>
      </c>
      <c r="C46" s="3">
        <v>3949094000</v>
      </c>
      <c r="D46" s="4">
        <v>1.6380020369708486</v>
      </c>
      <c r="F46" s="3" t="s">
        <v>114</v>
      </c>
      <c r="G46" s="3">
        <v>144467</v>
      </c>
      <c r="H46" s="3">
        <v>3949094000</v>
      </c>
    </row>
    <row r="47" spans="1:8" x14ac:dyDescent="0.3">
      <c r="A47" s="3" t="s">
        <v>115</v>
      </c>
      <c r="B47" s="3">
        <v>177273</v>
      </c>
      <c r="C47" s="3">
        <v>6562112000</v>
      </c>
      <c r="D47" s="4">
        <v>1.6418222766363779</v>
      </c>
      <c r="F47" s="3" t="s">
        <v>115</v>
      </c>
      <c r="G47" s="3">
        <v>177273</v>
      </c>
      <c r="H47" s="3">
        <v>6562112000</v>
      </c>
    </row>
    <row r="48" spans="1:8" x14ac:dyDescent="0.3">
      <c r="A48" s="3" t="s">
        <v>116</v>
      </c>
      <c r="B48" s="3">
        <v>35010</v>
      </c>
      <c r="C48" s="3">
        <v>2032741000</v>
      </c>
      <c r="D48" s="4">
        <v>1.6896276995062789</v>
      </c>
      <c r="F48" s="3" t="s">
        <v>116</v>
      </c>
      <c r="G48" s="3">
        <v>35010</v>
      </c>
      <c r="H48" s="3">
        <v>2032741000</v>
      </c>
    </row>
    <row r="49" spans="1:8" x14ac:dyDescent="0.3">
      <c r="A49" s="3" t="s">
        <v>117</v>
      </c>
      <c r="B49" s="3">
        <v>15783</v>
      </c>
      <c r="C49" s="3">
        <v>1296989000</v>
      </c>
      <c r="D49" s="4">
        <v>1.6923472559227806</v>
      </c>
      <c r="F49" s="3" t="s">
        <v>117</v>
      </c>
      <c r="G49" s="3">
        <v>15783</v>
      </c>
      <c r="H49" s="3">
        <v>1296989000</v>
      </c>
    </row>
    <row r="50" spans="1:8" x14ac:dyDescent="0.3">
      <c r="A50" s="3" t="s">
        <v>118</v>
      </c>
      <c r="B50" s="3">
        <v>9623</v>
      </c>
      <c r="C50" s="3">
        <v>1266898000</v>
      </c>
      <c r="D50" s="4">
        <v>1.6803086654064345</v>
      </c>
      <c r="F50" s="3" t="s">
        <v>118</v>
      </c>
      <c r="G50" s="3">
        <v>9623</v>
      </c>
      <c r="H50" s="3">
        <v>1266898000</v>
      </c>
    </row>
    <row r="51" spans="1:8" x14ac:dyDescent="0.3">
      <c r="A51" s="3" t="s">
        <v>119</v>
      </c>
      <c r="B51" s="3">
        <v>1607</v>
      </c>
      <c r="C51" s="3">
        <v>417457000</v>
      </c>
      <c r="D51" s="4">
        <v>1.7255294809795505</v>
      </c>
      <c r="F51" s="3" t="s">
        <v>119</v>
      </c>
      <c r="G51" s="3">
        <v>1607</v>
      </c>
      <c r="H51" s="3">
        <v>417457000</v>
      </c>
    </row>
    <row r="52" spans="1:8" x14ac:dyDescent="0.3">
      <c r="A52" s="3" t="s">
        <v>120</v>
      </c>
      <c r="B52" s="3">
        <v>379</v>
      </c>
      <c r="C52" s="3">
        <v>268266000</v>
      </c>
      <c r="D52" s="4">
        <v>1.7695646437994723</v>
      </c>
      <c r="F52" s="3" t="s">
        <v>120</v>
      </c>
      <c r="G52" s="3">
        <v>379</v>
      </c>
      <c r="H52" s="3">
        <v>268266000</v>
      </c>
    </row>
    <row r="53" spans="1:8" x14ac:dyDescent="0.3">
      <c r="A53" s="1" t="s">
        <v>0</v>
      </c>
      <c r="B53" s="1" t="s">
        <v>14</v>
      </c>
      <c r="C53" s="1" t="s">
        <v>15</v>
      </c>
      <c r="D53" s="2" t="s">
        <v>3</v>
      </c>
    </row>
    <row r="54" spans="1:8" x14ac:dyDescent="0.3">
      <c r="A54" s="3" t="s">
        <v>99</v>
      </c>
      <c r="B54" s="3">
        <v>316652</v>
      </c>
      <c r="C54" s="3">
        <v>5487440000</v>
      </c>
      <c r="D54" s="4">
        <v>1.945191445757807</v>
      </c>
      <c r="F54" s="3" t="s">
        <v>99</v>
      </c>
      <c r="G54" s="3">
        <v>316652</v>
      </c>
      <c r="H54" s="3">
        <v>5487440000</v>
      </c>
    </row>
    <row r="55" spans="1:8" x14ac:dyDescent="0.3">
      <c r="A55" s="3" t="s">
        <v>113</v>
      </c>
      <c r="B55" s="3">
        <v>188377</v>
      </c>
      <c r="C55" s="3">
        <v>4213989000</v>
      </c>
      <c r="D55" s="4">
        <v>1.8124980487857438</v>
      </c>
      <c r="F55" s="3" t="s">
        <v>113</v>
      </c>
      <c r="G55" s="3">
        <v>188377</v>
      </c>
      <c r="H55" s="3">
        <v>4213989000</v>
      </c>
    </row>
    <row r="56" spans="1:8" x14ac:dyDescent="0.3">
      <c r="A56" s="3" t="s">
        <v>114</v>
      </c>
      <c r="B56" s="3">
        <v>114487</v>
      </c>
      <c r="C56" s="3">
        <v>3132826000</v>
      </c>
      <c r="D56" s="4">
        <v>1.7513702044824655</v>
      </c>
      <c r="F56" s="3" t="s">
        <v>114</v>
      </c>
      <c r="G56" s="3">
        <v>114487</v>
      </c>
      <c r="H56" s="3">
        <v>3132826000</v>
      </c>
    </row>
    <row r="57" spans="1:8" x14ac:dyDescent="0.3">
      <c r="A57" s="3" t="s">
        <v>115</v>
      </c>
      <c r="B57" s="3">
        <v>164340</v>
      </c>
      <c r="C57" s="3">
        <v>6141148000</v>
      </c>
      <c r="D57" s="4">
        <v>1.7263691046891909</v>
      </c>
      <c r="F57" s="3" t="s">
        <v>115</v>
      </c>
      <c r="G57" s="3">
        <v>164340</v>
      </c>
      <c r="H57" s="3">
        <v>6141148000</v>
      </c>
    </row>
    <row r="58" spans="1:8" x14ac:dyDescent="0.3">
      <c r="A58" s="3" t="s">
        <v>116</v>
      </c>
      <c r="B58" s="3">
        <v>40022</v>
      </c>
      <c r="C58" s="3">
        <v>2333419000</v>
      </c>
      <c r="D58" s="4">
        <v>1.6927965885116902</v>
      </c>
      <c r="F58" s="3" t="s">
        <v>116</v>
      </c>
      <c r="G58" s="3">
        <v>40022</v>
      </c>
      <c r="H58" s="3">
        <v>2333419000</v>
      </c>
    </row>
    <row r="59" spans="1:8" x14ac:dyDescent="0.3">
      <c r="A59" s="3" t="s">
        <v>117</v>
      </c>
      <c r="B59" s="3">
        <v>19027</v>
      </c>
      <c r="C59" s="3">
        <v>1562266000</v>
      </c>
      <c r="D59" s="4">
        <v>1.6683453058298732</v>
      </c>
      <c r="F59" s="3" t="s">
        <v>117</v>
      </c>
      <c r="G59" s="3">
        <v>19027</v>
      </c>
      <c r="H59" s="3">
        <v>1562266000</v>
      </c>
    </row>
    <row r="60" spans="1:8" x14ac:dyDescent="0.3">
      <c r="A60" s="3" t="s">
        <v>118</v>
      </c>
      <c r="B60" s="3">
        <v>11738</v>
      </c>
      <c r="C60" s="3">
        <v>1539827000</v>
      </c>
      <c r="D60" s="4">
        <v>1.6421905346567292</v>
      </c>
      <c r="F60" s="3" t="s">
        <v>118</v>
      </c>
      <c r="G60" s="3">
        <v>11738</v>
      </c>
      <c r="H60" s="3">
        <v>1539827000</v>
      </c>
    </row>
    <row r="61" spans="1:8" x14ac:dyDescent="0.3">
      <c r="A61" s="3" t="s">
        <v>119</v>
      </c>
      <c r="B61" s="3">
        <v>1832</v>
      </c>
      <c r="C61" s="3">
        <v>476236000</v>
      </c>
      <c r="D61" s="4">
        <v>1.6913338775007316</v>
      </c>
      <c r="F61" s="3" t="s">
        <v>119</v>
      </c>
      <c r="G61" s="3">
        <v>1832</v>
      </c>
      <c r="H61" s="3">
        <v>476236000</v>
      </c>
    </row>
    <row r="62" spans="1:8" x14ac:dyDescent="0.3">
      <c r="A62" s="3" t="s">
        <v>120</v>
      </c>
      <c r="B62" s="3">
        <v>407</v>
      </c>
      <c r="C62" s="3">
        <v>281522000</v>
      </c>
      <c r="D62" s="4">
        <v>1.7292506142506143</v>
      </c>
      <c r="F62" s="3" t="s">
        <v>120</v>
      </c>
      <c r="G62" s="3">
        <v>407</v>
      </c>
      <c r="H62" s="3">
        <v>281522000</v>
      </c>
    </row>
    <row r="63" spans="1:8" x14ac:dyDescent="0.3">
      <c r="A63" s="1" t="s">
        <v>0</v>
      </c>
      <c r="B63" s="1" t="s">
        <v>16</v>
      </c>
      <c r="C63" s="1" t="s">
        <v>17</v>
      </c>
      <c r="D63" s="2" t="s">
        <v>3</v>
      </c>
    </row>
    <row r="64" spans="1:8" x14ac:dyDescent="0.3">
      <c r="A64" s="3" t="s">
        <v>99</v>
      </c>
      <c r="B64" s="3">
        <v>141670</v>
      </c>
      <c r="C64" s="3">
        <v>2447719000</v>
      </c>
      <c r="D64" s="4">
        <v>2.086956100034183</v>
      </c>
      <c r="F64" s="3" t="s">
        <v>99</v>
      </c>
      <c r="G64" s="3">
        <v>141670</v>
      </c>
      <c r="H64" s="3">
        <v>2447719000</v>
      </c>
    </row>
    <row r="65" spans="1:8" x14ac:dyDescent="0.3">
      <c r="A65" s="3" t="s">
        <v>113</v>
      </c>
      <c r="B65" s="3">
        <v>75468</v>
      </c>
      <c r="C65" s="3">
        <v>1686163000</v>
      </c>
      <c r="D65" s="4">
        <v>1.9799964122809539</v>
      </c>
      <c r="F65" s="3" t="s">
        <v>113</v>
      </c>
      <c r="G65" s="3">
        <v>75468</v>
      </c>
      <c r="H65" s="3">
        <v>1686163000</v>
      </c>
    </row>
    <row r="66" spans="1:8" x14ac:dyDescent="0.3">
      <c r="A66" s="3" t="s">
        <v>114</v>
      </c>
      <c r="B66" s="3">
        <v>47013</v>
      </c>
      <c r="C66" s="3">
        <v>1288053000</v>
      </c>
      <c r="D66" s="4">
        <v>1.8980534650419192</v>
      </c>
      <c r="F66" s="3" t="s">
        <v>114</v>
      </c>
      <c r="G66" s="3">
        <v>47013</v>
      </c>
      <c r="H66" s="3">
        <v>1288053000</v>
      </c>
    </row>
    <row r="67" spans="1:8" x14ac:dyDescent="0.3">
      <c r="A67" s="3" t="s">
        <v>115</v>
      </c>
      <c r="B67" s="3">
        <v>77419</v>
      </c>
      <c r="C67" s="3">
        <v>2927408000</v>
      </c>
      <c r="D67" s="4">
        <v>1.8441927986018503</v>
      </c>
      <c r="F67" s="3" t="s">
        <v>115</v>
      </c>
      <c r="G67" s="3">
        <v>77419</v>
      </c>
      <c r="H67" s="3">
        <v>2927408000</v>
      </c>
    </row>
    <row r="68" spans="1:8" x14ac:dyDescent="0.3">
      <c r="A68" s="3" t="s">
        <v>116</v>
      </c>
      <c r="B68" s="3">
        <v>22748</v>
      </c>
      <c r="C68" s="3">
        <v>1329043000</v>
      </c>
      <c r="D68" s="4">
        <v>1.7363462537966596</v>
      </c>
      <c r="F68" s="3" t="s">
        <v>116</v>
      </c>
      <c r="G68" s="3">
        <v>22748</v>
      </c>
      <c r="H68" s="3">
        <v>1329043000</v>
      </c>
    </row>
    <row r="69" spans="1:8" x14ac:dyDescent="0.3">
      <c r="A69" s="3" t="s">
        <v>117</v>
      </c>
      <c r="B69" s="3">
        <v>11669</v>
      </c>
      <c r="C69" s="3">
        <v>960688000</v>
      </c>
      <c r="D69" s="4">
        <v>1.6871644599171547</v>
      </c>
      <c r="F69" s="3" t="s">
        <v>117</v>
      </c>
      <c r="G69" s="3">
        <v>11669</v>
      </c>
      <c r="H69" s="3">
        <v>960688000</v>
      </c>
    </row>
    <row r="70" spans="1:8" x14ac:dyDescent="0.3">
      <c r="A70" s="3" t="s">
        <v>118</v>
      </c>
      <c r="B70" s="3">
        <v>7498</v>
      </c>
      <c r="C70" s="3">
        <v>986960000</v>
      </c>
      <c r="D70" s="4">
        <v>1.6416441015606402</v>
      </c>
      <c r="F70" s="3" t="s">
        <v>118</v>
      </c>
      <c r="G70" s="3">
        <v>7498</v>
      </c>
      <c r="H70" s="3">
        <v>986960000</v>
      </c>
    </row>
    <row r="71" spans="1:8" x14ac:dyDescent="0.3">
      <c r="A71" s="3" t="s">
        <v>119</v>
      </c>
      <c r="B71" s="3">
        <v>1359</v>
      </c>
      <c r="C71" s="3">
        <v>354273000</v>
      </c>
      <c r="D71" s="4">
        <v>1.5832133684401579</v>
      </c>
      <c r="F71" s="3" t="s">
        <v>119</v>
      </c>
      <c r="G71" s="3">
        <v>1359</v>
      </c>
      <c r="H71" s="3">
        <v>354273000</v>
      </c>
    </row>
    <row r="72" spans="1:8" x14ac:dyDescent="0.3">
      <c r="A72" s="3" t="s">
        <v>120</v>
      </c>
      <c r="B72" s="3">
        <v>249</v>
      </c>
      <c r="C72" s="3">
        <v>155143000</v>
      </c>
      <c r="D72" s="4">
        <v>1.557660642570281</v>
      </c>
      <c r="F72" s="3" t="s">
        <v>120</v>
      </c>
      <c r="G72" s="3">
        <v>249</v>
      </c>
      <c r="H72" s="3">
        <v>155143000</v>
      </c>
    </row>
    <row r="73" spans="1:8" x14ac:dyDescent="0.3">
      <c r="A73" s="1" t="s">
        <v>0</v>
      </c>
      <c r="B73" s="1" t="s">
        <v>18</v>
      </c>
      <c r="C73" s="1" t="s">
        <v>19</v>
      </c>
      <c r="D73" s="2" t="s">
        <v>3</v>
      </c>
    </row>
    <row r="74" spans="1:8" x14ac:dyDescent="0.3">
      <c r="A74" s="3" t="s">
        <v>99</v>
      </c>
      <c r="B74" s="3">
        <v>54469</v>
      </c>
      <c r="C74" s="3">
        <v>942365000</v>
      </c>
      <c r="D74" s="4">
        <v>2.2110296204717201</v>
      </c>
      <c r="F74" s="3" t="s">
        <v>99</v>
      </c>
      <c r="G74" s="3">
        <v>54469</v>
      </c>
      <c r="H74" s="3">
        <v>942365000</v>
      </c>
    </row>
    <row r="75" spans="1:8" x14ac:dyDescent="0.3">
      <c r="A75" s="3" t="s">
        <v>113</v>
      </c>
      <c r="B75" s="3">
        <v>26718</v>
      </c>
      <c r="C75" s="3">
        <v>596699000</v>
      </c>
      <c r="D75" s="4">
        <v>2.1357545052641629</v>
      </c>
      <c r="F75" s="3" t="s">
        <v>113</v>
      </c>
      <c r="G75" s="3">
        <v>26718</v>
      </c>
      <c r="H75" s="3">
        <v>596699000</v>
      </c>
    </row>
    <row r="76" spans="1:8" x14ac:dyDescent="0.3">
      <c r="A76" s="3" t="s">
        <v>114</v>
      </c>
      <c r="B76" s="3">
        <v>16257</v>
      </c>
      <c r="C76" s="3">
        <v>445429000</v>
      </c>
      <c r="D76" s="4">
        <v>2.0470498082321651</v>
      </c>
      <c r="F76" s="3" t="s">
        <v>114</v>
      </c>
      <c r="G76" s="3">
        <v>16257</v>
      </c>
      <c r="H76" s="3">
        <v>445429000</v>
      </c>
    </row>
    <row r="77" spans="1:8" x14ac:dyDescent="0.3">
      <c r="A77" s="3" t="s">
        <v>115</v>
      </c>
      <c r="B77" s="3">
        <v>29034</v>
      </c>
      <c r="C77" s="3">
        <v>1105634000</v>
      </c>
      <c r="D77" s="4">
        <v>1.9721790213815935</v>
      </c>
      <c r="F77" s="3" t="s">
        <v>115</v>
      </c>
      <c r="G77" s="3">
        <v>29034</v>
      </c>
      <c r="H77" s="3">
        <v>1105634000</v>
      </c>
    </row>
    <row r="78" spans="1:8" x14ac:dyDescent="0.3">
      <c r="A78" s="3" t="s">
        <v>116</v>
      </c>
      <c r="B78" s="3">
        <v>9772</v>
      </c>
      <c r="C78" s="3">
        <v>572129000</v>
      </c>
      <c r="D78" s="4">
        <v>1.8073997371701176</v>
      </c>
      <c r="F78" s="3" t="s">
        <v>116</v>
      </c>
      <c r="G78" s="3">
        <v>9772</v>
      </c>
      <c r="H78" s="3">
        <v>572129000</v>
      </c>
    </row>
    <row r="79" spans="1:8" x14ac:dyDescent="0.3">
      <c r="A79" s="3" t="s">
        <v>117</v>
      </c>
      <c r="B79" s="3">
        <v>5436</v>
      </c>
      <c r="C79" s="3">
        <v>447842000</v>
      </c>
      <c r="D79" s="4">
        <v>1.7360827730447681</v>
      </c>
      <c r="F79" s="3" t="s">
        <v>117</v>
      </c>
      <c r="G79" s="3">
        <v>5436</v>
      </c>
      <c r="H79" s="3">
        <v>447842000</v>
      </c>
    </row>
    <row r="80" spans="1:8" x14ac:dyDescent="0.3">
      <c r="A80" s="3" t="s">
        <v>118</v>
      </c>
      <c r="B80" s="3">
        <v>3795</v>
      </c>
      <c r="C80" s="3">
        <v>499401000</v>
      </c>
      <c r="D80" s="4">
        <v>1.679510758572444</v>
      </c>
      <c r="F80" s="3" t="s">
        <v>118</v>
      </c>
      <c r="G80" s="3">
        <v>3795</v>
      </c>
      <c r="H80" s="3">
        <v>499401000</v>
      </c>
    </row>
    <row r="81" spans="1:8" x14ac:dyDescent="0.3">
      <c r="A81" s="3" t="s">
        <v>119</v>
      </c>
      <c r="B81" s="3">
        <v>662</v>
      </c>
      <c r="C81" s="3">
        <v>173199000</v>
      </c>
      <c r="D81" s="4">
        <v>1.6964261997554992</v>
      </c>
      <c r="F81" s="3" t="s">
        <v>119</v>
      </c>
      <c r="G81" s="3">
        <v>662</v>
      </c>
      <c r="H81" s="3">
        <v>173199000</v>
      </c>
    </row>
    <row r="82" spans="1:8" x14ac:dyDescent="0.3">
      <c r="A82" s="3" t="s">
        <v>120</v>
      </c>
      <c r="B82" s="3">
        <v>147</v>
      </c>
      <c r="C82" s="3">
        <v>101420000</v>
      </c>
      <c r="D82" s="4">
        <v>1.7248299319727891</v>
      </c>
      <c r="F82" s="3" t="s">
        <v>120</v>
      </c>
      <c r="G82" s="3">
        <v>147</v>
      </c>
      <c r="H82" s="3">
        <v>101420000</v>
      </c>
    </row>
    <row r="83" spans="1:8" x14ac:dyDescent="0.3">
      <c r="A83" s="1" t="s">
        <v>0</v>
      </c>
      <c r="B83" s="1" t="s">
        <v>20</v>
      </c>
      <c r="C83" s="1" t="s">
        <v>21</v>
      </c>
      <c r="D83" s="2" t="s">
        <v>3</v>
      </c>
    </row>
    <row r="84" spans="1:8" x14ac:dyDescent="0.3">
      <c r="A84" s="3" t="s">
        <v>99</v>
      </c>
      <c r="B84" s="3">
        <v>13658</v>
      </c>
      <c r="C84" s="3">
        <v>246591000</v>
      </c>
      <c r="D84" s="4">
        <v>2.426946505997718</v>
      </c>
      <c r="F84" s="3" t="s">
        <v>99</v>
      </c>
      <c r="G84" s="3">
        <v>13658</v>
      </c>
      <c r="H84" s="3">
        <v>246591000</v>
      </c>
    </row>
    <row r="85" spans="1:8" x14ac:dyDescent="0.3">
      <c r="A85" s="3" t="s">
        <v>113</v>
      </c>
      <c r="B85" s="3">
        <v>10055</v>
      </c>
      <c r="C85" s="3">
        <v>224137000</v>
      </c>
      <c r="D85" s="4">
        <v>2.1946583783519706</v>
      </c>
      <c r="F85" s="3" t="s">
        <v>113</v>
      </c>
      <c r="G85" s="3">
        <v>10055</v>
      </c>
      <c r="H85" s="3">
        <v>224137000</v>
      </c>
    </row>
    <row r="86" spans="1:8" x14ac:dyDescent="0.3">
      <c r="A86" s="3" t="s">
        <v>114</v>
      </c>
      <c r="B86" s="3">
        <v>5574</v>
      </c>
      <c r="C86" s="3">
        <v>152540000</v>
      </c>
      <c r="D86" s="4">
        <v>2.1223495699146815</v>
      </c>
      <c r="F86" s="3" t="s">
        <v>114</v>
      </c>
      <c r="G86" s="3">
        <v>5574</v>
      </c>
      <c r="H86" s="3">
        <v>152540000</v>
      </c>
    </row>
    <row r="87" spans="1:8" x14ac:dyDescent="0.3">
      <c r="A87" s="3" t="s">
        <v>115</v>
      </c>
      <c r="B87" s="3">
        <v>10325</v>
      </c>
      <c r="C87" s="3">
        <v>395091000</v>
      </c>
      <c r="D87" s="4">
        <v>2.0307381255981656</v>
      </c>
      <c r="F87" s="3" t="s">
        <v>115</v>
      </c>
      <c r="G87" s="3">
        <v>10325</v>
      </c>
      <c r="H87" s="3">
        <v>395091000</v>
      </c>
    </row>
    <row r="88" spans="1:8" x14ac:dyDescent="0.3">
      <c r="A88" s="3" t="s">
        <v>116</v>
      </c>
      <c r="B88" s="3">
        <v>3931</v>
      </c>
      <c r="C88" s="3">
        <v>229691000</v>
      </c>
      <c r="D88" s="4">
        <v>1.8046423594057694</v>
      </c>
      <c r="F88" s="3" t="s">
        <v>116</v>
      </c>
      <c r="G88" s="3">
        <v>3931</v>
      </c>
      <c r="H88" s="3">
        <v>229691000</v>
      </c>
    </row>
    <row r="89" spans="1:8" x14ac:dyDescent="0.3">
      <c r="A89" s="3" t="s">
        <v>117</v>
      </c>
      <c r="B89" s="3">
        <v>2231</v>
      </c>
      <c r="C89" s="3">
        <v>184040000</v>
      </c>
      <c r="D89" s="4">
        <v>1.724225635581506</v>
      </c>
      <c r="F89" s="3" t="s">
        <v>117</v>
      </c>
      <c r="G89" s="3">
        <v>2231</v>
      </c>
      <c r="H89" s="3">
        <v>184040000</v>
      </c>
    </row>
    <row r="90" spans="1:8" x14ac:dyDescent="0.3">
      <c r="A90" s="3" t="s">
        <v>118</v>
      </c>
      <c r="B90" s="3">
        <v>1550</v>
      </c>
      <c r="C90" s="3">
        <v>205020000</v>
      </c>
      <c r="D90" s="4">
        <v>1.6583521907718006</v>
      </c>
      <c r="F90" s="3" t="s">
        <v>118</v>
      </c>
      <c r="G90" s="3">
        <v>1550</v>
      </c>
      <c r="H90" s="3">
        <v>205020000</v>
      </c>
    </row>
    <row r="91" spans="1:8" x14ac:dyDescent="0.3">
      <c r="A91" s="3" t="s">
        <v>119</v>
      </c>
      <c r="B91" s="3">
        <v>297</v>
      </c>
      <c r="C91" s="3">
        <v>77503000</v>
      </c>
      <c r="D91" s="4">
        <v>1.5825516636494434</v>
      </c>
      <c r="F91" s="3" t="s">
        <v>119</v>
      </c>
      <c r="G91" s="3">
        <v>297</v>
      </c>
      <c r="H91" s="3">
        <v>77503000</v>
      </c>
    </row>
    <row r="92" spans="1:8" x14ac:dyDescent="0.3">
      <c r="A92" s="3" t="s">
        <v>120</v>
      </c>
      <c r="B92" s="3">
        <v>50</v>
      </c>
      <c r="C92" s="3">
        <v>32381000</v>
      </c>
      <c r="D92" s="4">
        <v>1.6190500000000001</v>
      </c>
      <c r="F92" s="3" t="s">
        <v>120</v>
      </c>
      <c r="G92" s="3">
        <v>50</v>
      </c>
      <c r="H92" s="3">
        <v>32381000</v>
      </c>
    </row>
    <row r="93" spans="1:8" x14ac:dyDescent="0.3">
      <c r="A93" s="1" t="s">
        <v>0</v>
      </c>
      <c r="B93" s="1" t="s">
        <v>22</v>
      </c>
      <c r="C93" s="1" t="s">
        <v>23</v>
      </c>
      <c r="D93" s="2" t="s">
        <v>3</v>
      </c>
    </row>
    <row r="94" spans="1:8" x14ac:dyDescent="0.3">
      <c r="A94" s="3" t="s">
        <v>99</v>
      </c>
      <c r="B94" s="3">
        <v>3232</v>
      </c>
      <c r="C94" s="3">
        <v>59411000</v>
      </c>
      <c r="D94" s="4">
        <v>2.6214092394856423</v>
      </c>
      <c r="F94" s="3" t="s">
        <v>99</v>
      </c>
      <c r="G94" s="3">
        <v>3232</v>
      </c>
      <c r="H94" s="3">
        <v>59411000</v>
      </c>
    </row>
    <row r="95" spans="1:8" x14ac:dyDescent="0.3">
      <c r="A95" s="3" t="s">
        <v>113</v>
      </c>
      <c r="B95" s="3">
        <v>4589</v>
      </c>
      <c r="C95" s="3">
        <v>102179000</v>
      </c>
      <c r="D95" s="4">
        <v>2.2163330150205427</v>
      </c>
      <c r="F95" s="3" t="s">
        <v>113</v>
      </c>
      <c r="G95" s="3">
        <v>4589</v>
      </c>
      <c r="H95" s="3">
        <v>102179000</v>
      </c>
    </row>
    <row r="96" spans="1:8" x14ac:dyDescent="0.3">
      <c r="A96" s="3" t="s">
        <v>114</v>
      </c>
      <c r="B96" s="3">
        <v>2082</v>
      </c>
      <c r="C96" s="3">
        <v>56814000</v>
      </c>
      <c r="D96" s="4">
        <v>2.2170631412690529</v>
      </c>
      <c r="F96" s="3" t="s">
        <v>114</v>
      </c>
      <c r="G96" s="3">
        <v>2082</v>
      </c>
      <c r="H96" s="3">
        <v>56814000</v>
      </c>
    </row>
    <row r="97" spans="1:9" x14ac:dyDescent="0.3">
      <c r="A97" s="3" t="s">
        <v>115</v>
      </c>
      <c r="B97" s="3">
        <v>3801</v>
      </c>
      <c r="C97" s="3">
        <v>145882000</v>
      </c>
      <c r="D97" s="4">
        <v>2.1239067530857869</v>
      </c>
      <c r="F97" s="3" t="s">
        <v>115</v>
      </c>
      <c r="G97" s="3">
        <v>3801</v>
      </c>
      <c r="H97" s="3">
        <v>145882000</v>
      </c>
    </row>
    <row r="98" spans="1:9" x14ac:dyDescent="0.3">
      <c r="A98" s="3" t="s">
        <v>116</v>
      </c>
      <c r="B98" s="3">
        <v>1618</v>
      </c>
      <c r="C98" s="3">
        <v>94944000</v>
      </c>
      <c r="D98" s="4">
        <v>1.858320007626681</v>
      </c>
      <c r="F98" s="3" t="s">
        <v>116</v>
      </c>
      <c r="G98" s="3">
        <v>1618</v>
      </c>
      <c r="H98" s="3">
        <v>94944000</v>
      </c>
    </row>
    <row r="99" spans="1:9" x14ac:dyDescent="0.3">
      <c r="A99" s="3" t="s">
        <v>117</v>
      </c>
      <c r="B99" s="3">
        <v>918</v>
      </c>
      <c r="C99" s="3">
        <v>75782000</v>
      </c>
      <c r="D99" s="4">
        <v>1.7924798088395055</v>
      </c>
      <c r="F99" s="3" t="s">
        <v>117</v>
      </c>
      <c r="G99" s="3">
        <v>918</v>
      </c>
      <c r="H99" s="3">
        <v>75782000</v>
      </c>
    </row>
    <row r="100" spans="1:9" x14ac:dyDescent="0.3">
      <c r="A100" s="3" t="s">
        <v>118</v>
      </c>
      <c r="B100" s="3">
        <v>639</v>
      </c>
      <c r="C100" s="3">
        <v>84351000</v>
      </c>
      <c r="D100" s="4">
        <v>1.7537317663421068</v>
      </c>
      <c r="F100" s="3" t="s">
        <v>118</v>
      </c>
      <c r="G100" s="3">
        <v>639</v>
      </c>
      <c r="H100" s="3">
        <v>84351000</v>
      </c>
    </row>
    <row r="101" spans="1:9" x14ac:dyDescent="0.3">
      <c r="A101" s="3" t="s">
        <v>119</v>
      </c>
      <c r="B101" s="3">
        <v>129</v>
      </c>
      <c r="C101" s="3">
        <v>34342000</v>
      </c>
      <c r="D101" s="4">
        <v>1.7802462405161055</v>
      </c>
      <c r="F101" s="3" t="s">
        <v>119</v>
      </c>
      <c r="G101" s="3">
        <v>129</v>
      </c>
      <c r="H101" s="3">
        <v>34342000</v>
      </c>
    </row>
    <row r="102" spans="1:9" x14ac:dyDescent="0.3">
      <c r="A102" s="3" t="s">
        <v>120</v>
      </c>
      <c r="B102" s="3">
        <v>25</v>
      </c>
      <c r="C102" s="3">
        <v>20517000</v>
      </c>
      <c r="D102" s="4">
        <v>2.0516999999999999</v>
      </c>
      <c r="F102" s="3" t="s">
        <v>120</v>
      </c>
      <c r="G102" s="3">
        <v>25</v>
      </c>
      <c r="H102" s="3">
        <v>20517000</v>
      </c>
    </row>
    <row r="103" spans="1:9" x14ac:dyDescent="0.3">
      <c r="A103" s="1" t="s">
        <v>0</v>
      </c>
      <c r="B103" s="1" t="s">
        <v>24</v>
      </c>
      <c r="C103" s="1" t="s">
        <v>25</v>
      </c>
      <c r="D103" s="2" t="s">
        <v>3</v>
      </c>
    </row>
    <row r="104" spans="1:9" x14ac:dyDescent="0.3">
      <c r="A104" s="1"/>
      <c r="B104" s="1"/>
      <c r="C104" s="1"/>
      <c r="D104" s="2"/>
      <c r="F104" s="3" t="s">
        <v>99</v>
      </c>
      <c r="G104" s="7">
        <v>1233.2168228372195</v>
      </c>
      <c r="H104" s="7">
        <v>22669135.105687514</v>
      </c>
    </row>
    <row r="105" spans="1:9" x14ac:dyDescent="0.3">
      <c r="A105" s="3" t="s">
        <v>113</v>
      </c>
      <c r="B105" s="3">
        <v>1751</v>
      </c>
      <c r="C105" s="3">
        <v>39328000</v>
      </c>
      <c r="D105" s="4">
        <v>2.2558872616105674</v>
      </c>
      <c r="F105" s="3" t="s">
        <v>113</v>
      </c>
      <c r="G105" s="8">
        <v>1751</v>
      </c>
      <c r="H105" s="8">
        <v>39328000</v>
      </c>
      <c r="I105" s="4"/>
    </row>
    <row r="106" spans="1:9" x14ac:dyDescent="0.3">
      <c r="A106" s="3" t="s">
        <v>114</v>
      </c>
      <c r="B106" s="3">
        <v>932</v>
      </c>
      <c r="C106" s="3">
        <v>25426000</v>
      </c>
      <c r="D106" s="4">
        <v>2.252163873817961</v>
      </c>
      <c r="F106" s="3" t="s">
        <v>114</v>
      </c>
      <c r="G106" s="8">
        <v>932</v>
      </c>
      <c r="H106" s="8">
        <v>25426000</v>
      </c>
      <c r="I106" s="4"/>
    </row>
    <row r="107" spans="1:9" x14ac:dyDescent="0.3">
      <c r="A107" s="3" t="s">
        <v>115</v>
      </c>
      <c r="B107" s="3">
        <v>1435</v>
      </c>
      <c r="C107" s="3">
        <v>54760000</v>
      </c>
      <c r="D107" s="4">
        <v>2.219795649721056</v>
      </c>
      <c r="F107" s="3" t="s">
        <v>115</v>
      </c>
      <c r="G107" s="8">
        <v>1435</v>
      </c>
      <c r="H107" s="8">
        <v>54760000</v>
      </c>
      <c r="I107" s="4"/>
    </row>
    <row r="108" spans="1:9" x14ac:dyDescent="0.3">
      <c r="A108" s="3" t="s">
        <v>116</v>
      </c>
      <c r="B108" s="3">
        <v>528</v>
      </c>
      <c r="C108" s="3">
        <v>30975000</v>
      </c>
      <c r="D108" s="4">
        <v>2.0091832795314719</v>
      </c>
      <c r="F108" s="3" t="s">
        <v>116</v>
      </c>
      <c r="G108" s="8">
        <v>528</v>
      </c>
      <c r="H108" s="8">
        <v>30975000</v>
      </c>
      <c r="I108" s="4"/>
    </row>
    <row r="109" spans="1:9" x14ac:dyDescent="0.3">
      <c r="A109" s="3" t="s">
        <v>117</v>
      </c>
      <c r="B109" s="3">
        <v>357</v>
      </c>
      <c r="C109" s="3">
        <v>29356000</v>
      </c>
      <c r="D109" s="4">
        <v>1.8963759403804503</v>
      </c>
      <c r="F109" s="3" t="s">
        <v>117</v>
      </c>
      <c r="G109" s="8">
        <v>357</v>
      </c>
      <c r="H109" s="8">
        <v>29356000</v>
      </c>
      <c r="I109" s="4"/>
    </row>
    <row r="110" spans="1:9" x14ac:dyDescent="0.3">
      <c r="A110" s="3" t="s">
        <v>118</v>
      </c>
      <c r="B110" s="3">
        <v>243</v>
      </c>
      <c r="C110" s="3">
        <v>32517000</v>
      </c>
      <c r="D110" s="4">
        <v>1.8760330578512396</v>
      </c>
      <c r="F110" s="3" t="s">
        <v>118</v>
      </c>
      <c r="G110" s="8">
        <v>243</v>
      </c>
      <c r="H110" s="8">
        <v>32517000</v>
      </c>
      <c r="I110" s="4"/>
    </row>
    <row r="111" spans="1:9" x14ac:dyDescent="0.3">
      <c r="A111" s="3" t="s">
        <v>119</v>
      </c>
      <c r="B111" s="3">
        <v>70</v>
      </c>
      <c r="C111" s="3">
        <v>18340000</v>
      </c>
      <c r="D111" s="4">
        <v>1.6919126643574762</v>
      </c>
      <c r="F111" s="3" t="s">
        <v>119</v>
      </c>
      <c r="G111" s="8">
        <v>70</v>
      </c>
      <c r="H111" s="8">
        <v>18340000</v>
      </c>
      <c r="I111" s="4"/>
    </row>
    <row r="112" spans="1:9" x14ac:dyDescent="0.3">
      <c r="A112" s="3" t="s">
        <v>120</v>
      </c>
      <c r="B112" s="3">
        <v>17</v>
      </c>
      <c r="C112" s="3">
        <v>11114000</v>
      </c>
      <c r="D112" s="4">
        <v>1.6344117647058822</v>
      </c>
      <c r="F112" s="3" t="s">
        <v>120</v>
      </c>
      <c r="G112" s="8">
        <v>17</v>
      </c>
      <c r="H112" s="8">
        <v>11114000</v>
      </c>
      <c r="I112" s="4"/>
    </row>
    <row r="113" spans="1:8" x14ac:dyDescent="0.3">
      <c r="A113" s="1" t="s">
        <v>0</v>
      </c>
      <c r="B113" s="1" t="s">
        <v>26</v>
      </c>
      <c r="C113" s="1" t="s">
        <v>27</v>
      </c>
      <c r="D113" s="2" t="s">
        <v>3</v>
      </c>
      <c r="G113" s="7"/>
      <c r="H113" s="7"/>
    </row>
    <row r="114" spans="1:8" x14ac:dyDescent="0.3">
      <c r="A114" s="1"/>
      <c r="B114" s="1"/>
      <c r="C114" s="1"/>
      <c r="D114" s="2"/>
      <c r="F114" s="3" t="s">
        <v>99</v>
      </c>
      <c r="G114" s="7">
        <v>367.64088036609286</v>
      </c>
      <c r="H114" s="7">
        <v>6758017.4329919377</v>
      </c>
    </row>
    <row r="115" spans="1:8" x14ac:dyDescent="0.3">
      <c r="A115" s="3" t="s">
        <v>113</v>
      </c>
      <c r="B115" s="3">
        <v>522</v>
      </c>
      <c r="C115" s="3">
        <v>12136000</v>
      </c>
      <c r="D115" s="4">
        <v>2.2594703647118735</v>
      </c>
      <c r="F115" s="3" t="s">
        <v>113</v>
      </c>
      <c r="G115" s="3">
        <v>522</v>
      </c>
      <c r="H115" s="3">
        <v>12136000</v>
      </c>
    </row>
    <row r="116" spans="1:8" x14ac:dyDescent="0.3">
      <c r="A116" s="3" t="s">
        <v>114</v>
      </c>
      <c r="B116" s="3">
        <v>472</v>
      </c>
      <c r="C116" s="3">
        <v>12826000</v>
      </c>
      <c r="D116" s="4">
        <v>2.1146671591778583</v>
      </c>
      <c r="F116" s="3" t="s">
        <v>114</v>
      </c>
      <c r="G116" s="3">
        <v>472</v>
      </c>
      <c r="H116" s="3">
        <v>12826000</v>
      </c>
    </row>
    <row r="117" spans="1:8" x14ac:dyDescent="0.3">
      <c r="A117" s="3" t="s">
        <v>115</v>
      </c>
      <c r="B117" s="3">
        <v>573</v>
      </c>
      <c r="C117" s="3">
        <v>22041000</v>
      </c>
      <c r="D117" s="4">
        <v>2.154731498729348</v>
      </c>
      <c r="F117" s="3" t="s">
        <v>115</v>
      </c>
      <c r="G117" s="3">
        <v>573</v>
      </c>
      <c r="H117" s="3">
        <v>22041000</v>
      </c>
    </row>
    <row r="118" spans="1:8" x14ac:dyDescent="0.3">
      <c r="A118" s="3" t="s">
        <v>116</v>
      </c>
      <c r="B118" s="3">
        <v>219</v>
      </c>
      <c r="C118" s="3">
        <v>12840000</v>
      </c>
      <c r="D118" s="4">
        <v>1.9436825274182818</v>
      </c>
      <c r="F118" s="3" t="s">
        <v>116</v>
      </c>
      <c r="G118" s="3">
        <v>219</v>
      </c>
      <c r="H118" s="3">
        <v>12840000</v>
      </c>
    </row>
    <row r="119" spans="1:8" x14ac:dyDescent="0.3">
      <c r="A119" s="3" t="s">
        <v>117</v>
      </c>
      <c r="B119" s="3">
        <v>130</v>
      </c>
      <c r="C119" s="3">
        <v>10658000</v>
      </c>
      <c r="D119" s="4">
        <v>1.881226586873572</v>
      </c>
      <c r="F119" s="3" t="s">
        <v>117</v>
      </c>
      <c r="G119" s="3">
        <v>130</v>
      </c>
      <c r="H119" s="3">
        <v>10658000</v>
      </c>
    </row>
    <row r="120" spans="1:8" x14ac:dyDescent="0.3">
      <c r="A120" s="3" t="s">
        <v>118</v>
      </c>
      <c r="B120" s="3">
        <v>83</v>
      </c>
      <c r="C120" s="3">
        <v>11133000</v>
      </c>
      <c r="D120" s="4">
        <v>1.8759688587274794</v>
      </c>
      <c r="F120" s="3" t="s">
        <v>118</v>
      </c>
      <c r="G120" s="3">
        <v>83</v>
      </c>
      <c r="H120" s="3">
        <v>11133000</v>
      </c>
    </row>
    <row r="121" spans="1:8" x14ac:dyDescent="0.3">
      <c r="A121" s="3" t="s">
        <v>119</v>
      </c>
      <c r="B121" s="3">
        <v>28</v>
      </c>
      <c r="C121" s="3">
        <v>7705000</v>
      </c>
      <c r="D121" s="4">
        <v>1.6128299486620326</v>
      </c>
      <c r="F121" s="3" t="s">
        <v>119</v>
      </c>
      <c r="G121" s="3">
        <v>28</v>
      </c>
      <c r="H121" s="3">
        <v>7705000</v>
      </c>
    </row>
    <row r="122" spans="1:8" x14ac:dyDescent="0.3">
      <c r="A122" s="3" t="s">
        <v>120</v>
      </c>
      <c r="B122" s="3">
        <v>5</v>
      </c>
      <c r="C122" s="3">
        <v>2945000</v>
      </c>
      <c r="D122" s="4">
        <v>1.4724999999999999</v>
      </c>
      <c r="F122" s="3" t="s">
        <v>120</v>
      </c>
      <c r="G122" s="3">
        <v>5</v>
      </c>
      <c r="H122" s="3">
        <v>2945000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workbookViewId="0">
      <selection activeCell="M4" sqref="M4:N12"/>
    </sheetView>
  </sheetViews>
  <sheetFormatPr baseColWidth="10" defaultRowHeight="15.6" x14ac:dyDescent="0.3"/>
  <cols>
    <col min="12" max="12" width="12.296875" bestFit="1" customWidth="1"/>
  </cols>
  <sheetData>
    <row r="1" spans="1:14" x14ac:dyDescent="0.3">
      <c r="A1" s="16" t="s">
        <v>163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2900</v>
      </c>
    </row>
    <row r="4" spans="1:14" x14ac:dyDescent="0.3">
      <c r="A4" s="3" t="s">
        <v>99</v>
      </c>
      <c r="B4" s="3">
        <v>205735</v>
      </c>
      <c r="C4" s="3">
        <v>3527496000</v>
      </c>
      <c r="D4" s="4">
        <v>1.5947456243229583</v>
      </c>
      <c r="F4" s="3" t="s">
        <v>99</v>
      </c>
      <c r="G4" s="3">
        <v>205735</v>
      </c>
      <c r="H4" s="3">
        <v>3527496000</v>
      </c>
      <c r="J4" s="3" t="s">
        <v>99</v>
      </c>
      <c r="K4" s="7">
        <f>G4+G14+G24+G34+G44+G54+G64+G74+G84+G94+G104+G114</f>
        <v>1993380.0607817157</v>
      </c>
      <c r="L4" s="7">
        <f>H4+H14+H24+H34+H44+H54+H64+H74+H84+H94+H104+H114</f>
        <v>34607875580.655853</v>
      </c>
      <c r="M4">
        <f>1-SUM(K4:$K$12)/$K$14</f>
        <v>0.75448035105359912</v>
      </c>
      <c r="N4">
        <f>SUM(L4:$L$12)/(J4*SUM(K4:$K$12))</f>
        <v>1.9256246293941388</v>
      </c>
    </row>
    <row r="5" spans="1:14" x14ac:dyDescent="0.3">
      <c r="A5" s="3" t="s">
        <v>113</v>
      </c>
      <c r="B5" s="3">
        <v>113220</v>
      </c>
      <c r="C5" s="3">
        <v>2695162000</v>
      </c>
      <c r="D5" s="4">
        <v>1.620494335919318</v>
      </c>
      <c r="F5" s="3" t="s">
        <v>113</v>
      </c>
      <c r="G5" s="3">
        <v>113220</v>
      </c>
      <c r="H5" s="3">
        <v>2695162000</v>
      </c>
      <c r="J5" s="3" t="s">
        <v>113</v>
      </c>
      <c r="K5" s="7">
        <f t="shared" ref="K5:L11" si="0">G5+G15+G25+G35+G45+G55+G65+G75+G85+G95+G105+G115</f>
        <v>1825604</v>
      </c>
      <c r="L5" s="7">
        <f t="shared" si="0"/>
        <v>44175703000</v>
      </c>
      <c r="M5">
        <f>1-SUM(K5:$K$12)/$K$14</f>
        <v>0.84925396341296855</v>
      </c>
      <c r="N5">
        <f>SUM(L5:$L$12)/(J5*SUM(K5:$K$12))</f>
        <v>1.8130573084319968</v>
      </c>
    </row>
    <row r="6" spans="1:14" x14ac:dyDescent="0.3">
      <c r="A6" s="3">
        <v>30100</v>
      </c>
      <c r="B6" s="3">
        <v>28837</v>
      </c>
      <c r="C6" s="3">
        <v>986929000</v>
      </c>
      <c r="D6" s="4">
        <v>1.6838653773362324</v>
      </c>
      <c r="F6" s="3">
        <v>30100</v>
      </c>
      <c r="G6" s="3">
        <v>28837</v>
      </c>
      <c r="H6" s="3">
        <v>986929000</v>
      </c>
      <c r="J6" s="3">
        <v>30100</v>
      </c>
      <c r="K6" s="7">
        <f t="shared" si="0"/>
        <v>650218</v>
      </c>
      <c r="L6" s="7">
        <f t="shared" si="0"/>
        <v>22320951000</v>
      </c>
      <c r="M6">
        <f>1-SUM(K6:$K$12)/$K$14</f>
        <v>0.93605080121712714</v>
      </c>
      <c r="N6">
        <f>SUM(L6:$L$12)/(J6*SUM(K6:$K$12))</f>
        <v>1.7628495605714505</v>
      </c>
    </row>
    <row r="7" spans="1:14" x14ac:dyDescent="0.3">
      <c r="A7" s="3">
        <v>40100</v>
      </c>
      <c r="B7" s="3">
        <v>10992</v>
      </c>
      <c r="C7" s="3">
        <v>488536000</v>
      </c>
      <c r="D7" s="4">
        <v>1.7197887938911913</v>
      </c>
      <c r="F7" s="3">
        <v>40100</v>
      </c>
      <c r="G7" s="3">
        <v>10992</v>
      </c>
      <c r="H7" s="3">
        <v>488536000</v>
      </c>
      <c r="J7" s="3">
        <v>40100</v>
      </c>
      <c r="K7" s="7">
        <f t="shared" si="0"/>
        <v>278812</v>
      </c>
      <c r="L7" s="7">
        <f t="shared" si="0"/>
        <v>12395093000</v>
      </c>
      <c r="M7">
        <f>1-SUM(K7:$K$12)/$K$14</f>
        <v>0.96696488021966231</v>
      </c>
      <c r="N7">
        <f>SUM(L7:$L$12)/(J7*SUM(K7:$K$12))</f>
        <v>1.760407603244813</v>
      </c>
    </row>
    <row r="8" spans="1:14" x14ac:dyDescent="0.3">
      <c r="A8" s="3" t="s">
        <v>116</v>
      </c>
      <c r="B8" s="3">
        <v>8314</v>
      </c>
      <c r="C8" s="3">
        <v>484154000</v>
      </c>
      <c r="D8" s="4">
        <v>1.7357472034228705</v>
      </c>
      <c r="F8" s="3" t="s">
        <v>116</v>
      </c>
      <c r="G8" s="3">
        <v>8314</v>
      </c>
      <c r="H8" s="3">
        <v>484154000</v>
      </c>
      <c r="J8" s="3" t="s">
        <v>116</v>
      </c>
      <c r="K8" s="7">
        <f t="shared" si="0"/>
        <v>222090</v>
      </c>
      <c r="L8" s="7">
        <f t="shared" si="0"/>
        <v>12941772000</v>
      </c>
      <c r="M8">
        <f>1-SUM(K8:$K$12)/$K$14</f>
        <v>0.98022076700663974</v>
      </c>
      <c r="N8">
        <f>SUM(L8:$L$12)/(J8*SUM(K8:$K$12))</f>
        <v>1.7586461717374062</v>
      </c>
    </row>
    <row r="9" spans="1:14" x14ac:dyDescent="0.3">
      <c r="A9" s="3" t="s">
        <v>117</v>
      </c>
      <c r="B9" s="3">
        <v>3800</v>
      </c>
      <c r="C9" s="3">
        <v>311880000</v>
      </c>
      <c r="D9" s="4">
        <v>1.7520298816047848</v>
      </c>
      <c r="F9" s="3" t="s">
        <v>117</v>
      </c>
      <c r="G9" s="3">
        <v>3800</v>
      </c>
      <c r="H9" s="3">
        <v>311880000</v>
      </c>
      <c r="J9" s="3" t="s">
        <v>117</v>
      </c>
      <c r="K9" s="7">
        <f t="shared" si="0"/>
        <v>108010</v>
      </c>
      <c r="L9" s="7">
        <f t="shared" si="0"/>
        <v>8882485000</v>
      </c>
      <c r="M9">
        <f>1-SUM(K9:$K$12)/$K$14</f>
        <v>0.99077985304497318</v>
      </c>
      <c r="N9">
        <f>SUM(L9:$L$12)/(J9*SUM(K9:$K$12))</f>
        <v>1.7443135652621875</v>
      </c>
    </row>
    <row r="10" spans="1:14" x14ac:dyDescent="0.3">
      <c r="A10" s="3" t="s">
        <v>118</v>
      </c>
      <c r="B10" s="3">
        <v>2270</v>
      </c>
      <c r="C10" s="3">
        <v>298592000</v>
      </c>
      <c r="D10" s="4">
        <v>1.7675648364218794</v>
      </c>
      <c r="F10" s="3" t="s">
        <v>118</v>
      </c>
      <c r="G10" s="3">
        <v>2270</v>
      </c>
      <c r="H10" s="3">
        <v>298592000</v>
      </c>
      <c r="J10" s="3" t="s">
        <v>118</v>
      </c>
      <c r="K10" s="7">
        <f t="shared" si="0"/>
        <v>69547</v>
      </c>
      <c r="L10" s="7">
        <f t="shared" si="0"/>
        <v>9192805000</v>
      </c>
      <c r="M10">
        <f>1-SUM(K10:$K$12)/$K$14</f>
        <v>0.9959150994901097</v>
      </c>
      <c r="N10">
        <f>SUM(L10:$L$12)/(J10*SUM(K10:$K$12))</f>
        <v>1.7243783009978686</v>
      </c>
    </row>
    <row r="11" spans="1:14" x14ac:dyDescent="0.3">
      <c r="A11" s="3" t="s">
        <v>119</v>
      </c>
      <c r="B11" s="3">
        <v>477</v>
      </c>
      <c r="C11" s="3">
        <v>124593000</v>
      </c>
      <c r="D11" s="4">
        <v>1.7555858280673537</v>
      </c>
      <c r="F11" s="3" t="s">
        <v>119</v>
      </c>
      <c r="G11" s="3">
        <v>477</v>
      </c>
      <c r="H11" s="3">
        <v>124593000</v>
      </c>
      <c r="J11" s="3" t="s">
        <v>119</v>
      </c>
      <c r="K11" s="7">
        <f t="shared" si="0"/>
        <v>13350</v>
      </c>
      <c r="L11" s="7">
        <f t="shared" si="0"/>
        <v>3496519000</v>
      </c>
      <c r="M11">
        <f>1-SUM(K11:$K$12)/$K$14</f>
        <v>0.99922165429540477</v>
      </c>
      <c r="N11">
        <f>SUM(L11:$L$12)/(J11*SUM(K11:$K$12))</f>
        <v>1.7209414961446037</v>
      </c>
    </row>
    <row r="12" spans="1:14" x14ac:dyDescent="0.3">
      <c r="A12" s="3" t="s">
        <v>120</v>
      </c>
      <c r="B12" s="3">
        <v>114</v>
      </c>
      <c r="C12" s="3">
        <v>83021000</v>
      </c>
      <c r="D12" s="4">
        <v>1.8206359649122805</v>
      </c>
      <c r="F12" s="3" t="s">
        <v>120</v>
      </c>
      <c r="G12" s="3">
        <v>114</v>
      </c>
      <c r="H12" s="3">
        <v>83021000</v>
      </c>
      <c r="J12" s="3" t="s">
        <v>120</v>
      </c>
      <c r="K12" s="7">
        <f>G12+G22+G32+G42+G52+G62+G72+G82+G92+G102+G112+G122</f>
        <v>3021</v>
      </c>
      <c r="L12" s="7">
        <f>H12+H22+H32+H42+H52+H62+H72+H82+H92+H102+H112+H122</f>
        <v>2141005000</v>
      </c>
      <c r="M12">
        <f>1-SUM(K12:$K$12)/$K$14</f>
        <v>0.99985636904443331</v>
      </c>
      <c r="N12">
        <f>SUM(L12:$L$12)/(J12*SUM(K12:$K$12))</f>
        <v>1.7717684541542535</v>
      </c>
    </row>
    <row r="13" spans="1:14" x14ac:dyDescent="0.3">
      <c r="A13" s="1" t="s">
        <v>0</v>
      </c>
      <c r="B13" s="1" t="s">
        <v>37</v>
      </c>
      <c r="C13" s="1" t="s">
        <v>38</v>
      </c>
      <c r="D13" s="2" t="s">
        <v>3</v>
      </c>
    </row>
    <row r="14" spans="1:14" x14ac:dyDescent="0.3">
      <c r="A14" s="3" t="s">
        <v>99</v>
      </c>
      <c r="B14" s="3">
        <v>87311</v>
      </c>
      <c r="C14" s="3">
        <v>1507409000</v>
      </c>
      <c r="D14" s="4">
        <v>1.893934559059665</v>
      </c>
      <c r="F14" s="3" t="s">
        <v>99</v>
      </c>
      <c r="G14" s="3">
        <v>87311</v>
      </c>
      <c r="H14" s="3">
        <v>1507409000</v>
      </c>
      <c r="K14" s="9">
        <v>21033070.399628457</v>
      </c>
    </row>
    <row r="15" spans="1:14" x14ac:dyDescent="0.3">
      <c r="A15" s="3" t="s">
        <v>113</v>
      </c>
      <c r="B15" s="3">
        <v>64387</v>
      </c>
      <c r="C15" s="3">
        <v>1538724000</v>
      </c>
      <c r="D15" s="4">
        <v>1.8818215224806467</v>
      </c>
      <c r="F15" s="3" t="s">
        <v>113</v>
      </c>
      <c r="G15" s="3">
        <v>64387</v>
      </c>
      <c r="H15" s="3">
        <v>1538724000</v>
      </c>
    </row>
    <row r="16" spans="1:14" x14ac:dyDescent="0.3">
      <c r="A16" s="3">
        <v>30100</v>
      </c>
      <c r="B16" s="3">
        <v>19388</v>
      </c>
      <c r="C16" s="3">
        <v>666033000</v>
      </c>
      <c r="D16" s="4">
        <v>1.9515798188122158</v>
      </c>
      <c r="F16" s="3">
        <v>30100</v>
      </c>
      <c r="G16" s="3">
        <v>19388</v>
      </c>
      <c r="H16" s="3">
        <v>666033000</v>
      </c>
    </row>
    <row r="17" spans="1:8" x14ac:dyDescent="0.3">
      <c r="A17" s="3">
        <v>40100</v>
      </c>
      <c r="B17" s="3">
        <v>8783</v>
      </c>
      <c r="C17" s="3">
        <v>391068000</v>
      </c>
      <c r="D17" s="4">
        <v>1.9671465316435475</v>
      </c>
      <c r="F17" s="3">
        <v>40100</v>
      </c>
      <c r="G17" s="3">
        <v>8783</v>
      </c>
      <c r="H17" s="3">
        <v>391068000</v>
      </c>
    </row>
    <row r="18" spans="1:8" x14ac:dyDescent="0.3">
      <c r="A18" s="3" t="s">
        <v>116</v>
      </c>
      <c r="B18" s="3">
        <v>7410</v>
      </c>
      <c r="C18" s="3">
        <v>432236000</v>
      </c>
      <c r="D18" s="4">
        <v>1.9843492112128491</v>
      </c>
      <c r="F18" s="3" t="s">
        <v>116</v>
      </c>
      <c r="G18" s="3">
        <v>7410</v>
      </c>
      <c r="H18" s="3">
        <v>432236000</v>
      </c>
    </row>
    <row r="19" spans="1:8" x14ac:dyDescent="0.3">
      <c r="A19" s="3" t="s">
        <v>117</v>
      </c>
      <c r="B19" s="3">
        <v>3805</v>
      </c>
      <c r="C19" s="3">
        <v>313429000</v>
      </c>
      <c r="D19" s="4">
        <v>2.0142590699220713</v>
      </c>
      <c r="F19" s="3" t="s">
        <v>117</v>
      </c>
      <c r="G19" s="3">
        <v>3805</v>
      </c>
      <c r="H19" s="3">
        <v>313429000</v>
      </c>
    </row>
    <row r="20" spans="1:8" x14ac:dyDescent="0.3">
      <c r="A20" s="3" t="s">
        <v>118</v>
      </c>
      <c r="B20" s="3">
        <v>2642</v>
      </c>
      <c r="C20" s="3">
        <v>351889000</v>
      </c>
      <c r="D20" s="4">
        <v>2.0529628372202344</v>
      </c>
      <c r="F20" s="3" t="s">
        <v>118</v>
      </c>
      <c r="G20" s="3">
        <v>2642</v>
      </c>
      <c r="H20" s="3">
        <v>351889000</v>
      </c>
    </row>
    <row r="21" spans="1:8" x14ac:dyDescent="0.3">
      <c r="A21" s="3" t="s">
        <v>119</v>
      </c>
      <c r="B21" s="3">
        <v>603</v>
      </c>
      <c r="C21" s="3">
        <v>161487000</v>
      </c>
      <c r="D21" s="4">
        <v>2.1649604280100712</v>
      </c>
      <c r="F21" s="3" t="s">
        <v>119</v>
      </c>
      <c r="G21" s="3">
        <v>603</v>
      </c>
      <c r="H21" s="3">
        <v>161487000</v>
      </c>
    </row>
    <row r="22" spans="1:8" x14ac:dyDescent="0.3">
      <c r="A22" s="3" t="s">
        <v>120</v>
      </c>
      <c r="B22" s="3">
        <v>236</v>
      </c>
      <c r="C22" s="3">
        <v>201975000</v>
      </c>
      <c r="D22" s="4">
        <v>2.1395656779661016</v>
      </c>
      <c r="F22" s="3" t="s">
        <v>120</v>
      </c>
      <c r="G22" s="3">
        <v>236</v>
      </c>
      <c r="H22" s="3">
        <v>201975000</v>
      </c>
    </row>
    <row r="23" spans="1:8" x14ac:dyDescent="0.3">
      <c r="A23" s="1" t="s">
        <v>0</v>
      </c>
      <c r="B23" s="1" t="s">
        <v>8</v>
      </c>
      <c r="C23" s="1" t="s">
        <v>9</v>
      </c>
      <c r="D23" s="2" t="s">
        <v>3</v>
      </c>
    </row>
    <row r="24" spans="1:8" x14ac:dyDescent="0.3">
      <c r="A24" s="3" t="s">
        <v>99</v>
      </c>
      <c r="B24" s="3">
        <v>627821</v>
      </c>
      <c r="C24" s="3">
        <v>10897006000</v>
      </c>
      <c r="D24" s="4">
        <v>1.8922493353148864</v>
      </c>
      <c r="F24" s="3" t="s">
        <v>99</v>
      </c>
      <c r="G24" s="3">
        <v>627821</v>
      </c>
      <c r="H24" s="3">
        <v>10897006000</v>
      </c>
    </row>
    <row r="25" spans="1:8" x14ac:dyDescent="0.3">
      <c r="A25" s="3" t="s">
        <v>113</v>
      </c>
      <c r="B25" s="3">
        <v>578591</v>
      </c>
      <c r="C25" s="3">
        <v>13991757000</v>
      </c>
      <c r="D25" s="4">
        <v>1.7813691062851094</v>
      </c>
      <c r="F25" s="3" t="s">
        <v>113</v>
      </c>
      <c r="G25" s="3">
        <v>578591</v>
      </c>
      <c r="H25" s="3">
        <v>13991757000</v>
      </c>
    </row>
    <row r="26" spans="1:8" x14ac:dyDescent="0.3">
      <c r="A26" s="3">
        <v>30100</v>
      </c>
      <c r="B26" s="3">
        <v>197755</v>
      </c>
      <c r="C26" s="3">
        <v>6781229000</v>
      </c>
      <c r="D26" s="4">
        <v>1.7551466900859749</v>
      </c>
      <c r="F26" s="3">
        <v>30100</v>
      </c>
      <c r="G26" s="3">
        <v>197755</v>
      </c>
      <c r="H26" s="3">
        <v>6781229000</v>
      </c>
    </row>
    <row r="27" spans="1:8" x14ac:dyDescent="0.3">
      <c r="A27" s="3">
        <v>40100</v>
      </c>
      <c r="B27" s="3">
        <v>81130</v>
      </c>
      <c r="C27" s="3">
        <v>3603775000</v>
      </c>
      <c r="D27" s="4">
        <v>1.7809158174793063</v>
      </c>
      <c r="F27" s="3">
        <v>40100</v>
      </c>
      <c r="G27" s="3">
        <v>81130</v>
      </c>
      <c r="H27" s="3">
        <v>3603775000</v>
      </c>
    </row>
    <row r="28" spans="1:8" x14ac:dyDescent="0.3">
      <c r="A28" s="3" t="s">
        <v>116</v>
      </c>
      <c r="B28" s="3">
        <v>62024</v>
      </c>
      <c r="C28" s="3">
        <v>3611224000</v>
      </c>
      <c r="D28" s="4">
        <v>1.8018523124585024</v>
      </c>
      <c r="F28" s="3" t="s">
        <v>116</v>
      </c>
      <c r="G28" s="3">
        <v>62024</v>
      </c>
      <c r="H28" s="3">
        <v>3611224000</v>
      </c>
    </row>
    <row r="29" spans="1:8" x14ac:dyDescent="0.3">
      <c r="A29" s="3" t="s">
        <v>117</v>
      </c>
      <c r="B29" s="3">
        <v>29561</v>
      </c>
      <c r="C29" s="3">
        <v>2429468000</v>
      </c>
      <c r="D29" s="4">
        <v>1.8118225336618887</v>
      </c>
      <c r="F29" s="3" t="s">
        <v>117</v>
      </c>
      <c r="G29" s="3">
        <v>29561</v>
      </c>
      <c r="H29" s="3">
        <v>2429468000</v>
      </c>
    </row>
    <row r="30" spans="1:8" x14ac:dyDescent="0.3">
      <c r="A30" s="3" t="s">
        <v>118</v>
      </c>
      <c r="B30" s="3">
        <v>19347</v>
      </c>
      <c r="C30" s="3">
        <v>2563849000</v>
      </c>
      <c r="D30" s="4">
        <v>1.8079879470454192</v>
      </c>
      <c r="F30" s="3" t="s">
        <v>118</v>
      </c>
      <c r="G30" s="3">
        <v>19347</v>
      </c>
      <c r="H30" s="3">
        <v>2563849000</v>
      </c>
    </row>
    <row r="31" spans="1:8" x14ac:dyDescent="0.3">
      <c r="A31" s="3" t="s">
        <v>119</v>
      </c>
      <c r="B31" s="3">
        <v>4123</v>
      </c>
      <c r="C31" s="3">
        <v>1089627000</v>
      </c>
      <c r="D31" s="4">
        <v>1.8048057062936631</v>
      </c>
      <c r="F31" s="3" t="s">
        <v>119</v>
      </c>
      <c r="G31" s="3">
        <v>4123</v>
      </c>
      <c r="H31" s="3">
        <v>1089627000</v>
      </c>
    </row>
    <row r="32" spans="1:8" x14ac:dyDescent="0.3">
      <c r="A32" s="3" t="s">
        <v>120</v>
      </c>
      <c r="B32" s="3">
        <v>1081</v>
      </c>
      <c r="C32" s="3">
        <v>789754000</v>
      </c>
      <c r="D32" s="4">
        <v>1.8264431082331174</v>
      </c>
      <c r="F32" s="3" t="s">
        <v>120</v>
      </c>
      <c r="G32" s="3">
        <v>1081</v>
      </c>
      <c r="H32" s="3">
        <v>789754000</v>
      </c>
    </row>
    <row r="33" spans="1:8" x14ac:dyDescent="0.3">
      <c r="A33" s="1" t="s">
        <v>0</v>
      </c>
      <c r="B33" s="1" t="s">
        <v>10</v>
      </c>
      <c r="C33" s="1" t="s">
        <v>11</v>
      </c>
      <c r="D33" s="2" t="s">
        <v>3</v>
      </c>
    </row>
    <row r="34" spans="1:8" x14ac:dyDescent="0.3">
      <c r="A34" s="3" t="s">
        <v>99</v>
      </c>
      <c r="B34" s="3">
        <v>16898</v>
      </c>
      <c r="C34" s="3">
        <v>290555000</v>
      </c>
      <c r="D34" s="4">
        <v>1.6156181015452538</v>
      </c>
      <c r="F34" s="3" t="s">
        <v>99</v>
      </c>
      <c r="G34" s="3">
        <v>16898</v>
      </c>
      <c r="H34" s="3">
        <v>290555000</v>
      </c>
    </row>
    <row r="35" spans="1:8" x14ac:dyDescent="0.3">
      <c r="A35" s="3" t="s">
        <v>113</v>
      </c>
      <c r="B35" s="3">
        <v>9469</v>
      </c>
      <c r="C35" s="3">
        <v>226014000</v>
      </c>
      <c r="D35" s="4">
        <v>1.6384473032619979</v>
      </c>
      <c r="F35" s="3" t="s">
        <v>113</v>
      </c>
      <c r="G35" s="3">
        <v>9469</v>
      </c>
      <c r="H35" s="3">
        <v>226014000</v>
      </c>
    </row>
    <row r="36" spans="1:8" x14ac:dyDescent="0.3">
      <c r="A36" s="3">
        <v>30100</v>
      </c>
      <c r="B36" s="3">
        <v>2472</v>
      </c>
      <c r="C36" s="3">
        <v>84576000</v>
      </c>
      <c r="D36" s="4">
        <v>1.6900127405339915</v>
      </c>
      <c r="F36" s="3">
        <v>30100</v>
      </c>
      <c r="G36" s="3">
        <v>2472</v>
      </c>
      <c r="H36" s="3">
        <v>84576000</v>
      </c>
    </row>
    <row r="37" spans="1:8" x14ac:dyDescent="0.3">
      <c r="A37" s="3">
        <v>40100</v>
      </c>
      <c r="B37" s="3">
        <v>992</v>
      </c>
      <c r="C37" s="3">
        <v>44059000</v>
      </c>
      <c r="D37" s="4">
        <v>1.712471954570987</v>
      </c>
      <c r="F37" s="3">
        <v>40100</v>
      </c>
      <c r="G37" s="3">
        <v>992</v>
      </c>
      <c r="H37" s="3">
        <v>44059000</v>
      </c>
    </row>
    <row r="38" spans="1:8" x14ac:dyDescent="0.3">
      <c r="A38" s="3" t="s">
        <v>116</v>
      </c>
      <c r="B38" s="3">
        <v>738</v>
      </c>
      <c r="C38" s="3">
        <v>42923000</v>
      </c>
      <c r="D38" s="4">
        <v>1.7342302525909574</v>
      </c>
      <c r="F38" s="3" t="s">
        <v>116</v>
      </c>
      <c r="G38" s="3">
        <v>738</v>
      </c>
      <c r="H38" s="3">
        <v>42923000</v>
      </c>
    </row>
    <row r="39" spans="1:8" x14ac:dyDescent="0.3">
      <c r="A39" s="3" t="s">
        <v>117</v>
      </c>
      <c r="B39" s="3">
        <v>324</v>
      </c>
      <c r="C39" s="3">
        <v>26503000</v>
      </c>
      <c r="D39" s="4">
        <v>1.7581352784431943</v>
      </c>
      <c r="F39" s="3" t="s">
        <v>117</v>
      </c>
      <c r="G39" s="3">
        <v>324</v>
      </c>
      <c r="H39" s="3">
        <v>26503000</v>
      </c>
    </row>
    <row r="40" spans="1:8" x14ac:dyDescent="0.3">
      <c r="A40" s="3" t="s">
        <v>118</v>
      </c>
      <c r="B40" s="3">
        <v>218</v>
      </c>
      <c r="C40" s="3">
        <v>28525000</v>
      </c>
      <c r="D40" s="4">
        <v>1.7491774634631776</v>
      </c>
      <c r="F40" s="3" t="s">
        <v>118</v>
      </c>
      <c r="G40" s="3">
        <v>218</v>
      </c>
      <c r="H40" s="3">
        <v>28525000</v>
      </c>
    </row>
    <row r="41" spans="1:8" x14ac:dyDescent="0.3">
      <c r="A41" s="3" t="s">
        <v>119</v>
      </c>
      <c r="B41" s="3">
        <v>26</v>
      </c>
      <c r="C41" s="3">
        <v>6673000</v>
      </c>
      <c r="D41" s="4">
        <v>2.0506819760851283</v>
      </c>
      <c r="F41" s="3" t="s">
        <v>119</v>
      </c>
      <c r="G41" s="3">
        <v>26</v>
      </c>
      <c r="H41" s="3">
        <v>6673000</v>
      </c>
    </row>
    <row r="42" spans="1:8" x14ac:dyDescent="0.3">
      <c r="A42" s="3" t="s">
        <v>120</v>
      </c>
      <c r="B42" s="3">
        <v>15</v>
      </c>
      <c r="C42" s="3">
        <v>10151000</v>
      </c>
      <c r="D42" s="4">
        <v>1.6918333333333335</v>
      </c>
      <c r="F42" s="3" t="s">
        <v>120</v>
      </c>
      <c r="G42" s="3">
        <v>15</v>
      </c>
      <c r="H42" s="3">
        <v>10151000</v>
      </c>
    </row>
    <row r="43" spans="1:8" x14ac:dyDescent="0.3">
      <c r="A43" s="1" t="s">
        <v>0</v>
      </c>
      <c r="B43" s="1" t="s">
        <v>12</v>
      </c>
      <c r="C43" s="1" t="s">
        <v>13</v>
      </c>
      <c r="D43" s="2" t="s">
        <v>3</v>
      </c>
    </row>
    <row r="44" spans="1:8" x14ac:dyDescent="0.3">
      <c r="A44" s="3" t="s">
        <v>99</v>
      </c>
      <c r="B44" s="3">
        <v>473982</v>
      </c>
      <c r="C44" s="3">
        <v>8259409000</v>
      </c>
      <c r="D44" s="4">
        <v>1.8462986471229093</v>
      </c>
      <c r="F44" s="3" t="s">
        <v>99</v>
      </c>
      <c r="G44" s="3">
        <v>473982</v>
      </c>
      <c r="H44" s="3">
        <v>8259409000</v>
      </c>
    </row>
    <row r="45" spans="1:8" x14ac:dyDescent="0.3">
      <c r="A45" s="3" t="s">
        <v>113</v>
      </c>
      <c r="B45" s="3">
        <v>486827</v>
      </c>
      <c r="C45" s="3">
        <v>11789916000</v>
      </c>
      <c r="D45" s="4">
        <v>1.6954959258839435</v>
      </c>
      <c r="F45" s="3" t="s">
        <v>113</v>
      </c>
      <c r="G45" s="3">
        <v>486827</v>
      </c>
      <c r="H45" s="3">
        <v>11789916000</v>
      </c>
    </row>
    <row r="46" spans="1:8" x14ac:dyDescent="0.3">
      <c r="A46" s="3">
        <v>30100</v>
      </c>
      <c r="B46" s="3">
        <v>166274</v>
      </c>
      <c r="C46" s="3">
        <v>5693632000</v>
      </c>
      <c r="D46" s="4">
        <v>1.6429515383962181</v>
      </c>
      <c r="F46" s="3">
        <v>30100</v>
      </c>
      <c r="G46" s="3">
        <v>166274</v>
      </c>
      <c r="H46" s="3">
        <v>5693632000</v>
      </c>
    </row>
    <row r="47" spans="1:8" x14ac:dyDescent="0.3">
      <c r="A47" s="3">
        <v>40100</v>
      </c>
      <c r="B47" s="3">
        <v>64441</v>
      </c>
      <c r="C47" s="3">
        <v>2860673000</v>
      </c>
      <c r="D47" s="4">
        <v>1.6651857876881366</v>
      </c>
      <c r="F47" s="3">
        <v>40100</v>
      </c>
      <c r="G47" s="3">
        <v>64441</v>
      </c>
      <c r="H47" s="3">
        <v>2860673000</v>
      </c>
    </row>
    <row r="48" spans="1:8" x14ac:dyDescent="0.3">
      <c r="A48" s="3" t="s">
        <v>116</v>
      </c>
      <c r="B48" s="3">
        <v>46013</v>
      </c>
      <c r="C48" s="3">
        <v>2671140000</v>
      </c>
      <c r="D48" s="4">
        <v>1.6857398466359383</v>
      </c>
      <c r="F48" s="3" t="s">
        <v>116</v>
      </c>
      <c r="G48" s="3">
        <v>46013</v>
      </c>
      <c r="H48" s="3">
        <v>2671140000</v>
      </c>
    </row>
    <row r="49" spans="1:8" x14ac:dyDescent="0.3">
      <c r="A49" s="3" t="s">
        <v>117</v>
      </c>
      <c r="B49" s="3">
        <v>20364</v>
      </c>
      <c r="C49" s="3">
        <v>1672969000</v>
      </c>
      <c r="D49" s="4">
        <v>1.6921921942402836</v>
      </c>
      <c r="F49" s="3" t="s">
        <v>117</v>
      </c>
      <c r="G49" s="3">
        <v>20364</v>
      </c>
      <c r="H49" s="3">
        <v>1672969000</v>
      </c>
    </row>
    <row r="50" spans="1:8" x14ac:dyDescent="0.3">
      <c r="A50" s="3" t="s">
        <v>118</v>
      </c>
      <c r="B50" s="3">
        <v>12561</v>
      </c>
      <c r="C50" s="3">
        <v>1658362000</v>
      </c>
      <c r="D50" s="4">
        <v>1.6733404807644641</v>
      </c>
      <c r="F50" s="3" t="s">
        <v>118</v>
      </c>
      <c r="G50" s="3">
        <v>12561</v>
      </c>
      <c r="H50" s="3">
        <v>1658362000</v>
      </c>
    </row>
    <row r="51" spans="1:8" x14ac:dyDescent="0.3">
      <c r="A51" s="3" t="s">
        <v>119</v>
      </c>
      <c r="B51" s="3">
        <v>2172</v>
      </c>
      <c r="C51" s="3">
        <v>567024000</v>
      </c>
      <c r="D51" s="4">
        <v>1.6828919380036529</v>
      </c>
      <c r="F51" s="3" t="s">
        <v>119</v>
      </c>
      <c r="G51" s="3">
        <v>2172</v>
      </c>
      <c r="H51" s="3">
        <v>567024000</v>
      </c>
    </row>
    <row r="52" spans="1:8" x14ac:dyDescent="0.3">
      <c r="A52" s="3" t="s">
        <v>120</v>
      </c>
      <c r="B52" s="3">
        <v>461</v>
      </c>
      <c r="C52" s="3">
        <v>319630000</v>
      </c>
      <c r="D52" s="4">
        <v>1.7333514099783081</v>
      </c>
      <c r="F52" s="3" t="s">
        <v>120</v>
      </c>
      <c r="G52" s="3">
        <v>461</v>
      </c>
      <c r="H52" s="3">
        <v>319630000</v>
      </c>
    </row>
    <row r="53" spans="1:8" x14ac:dyDescent="0.3">
      <c r="A53" s="1" t="s">
        <v>0</v>
      </c>
      <c r="B53" s="1" t="s">
        <v>14</v>
      </c>
      <c r="C53" s="1" t="s">
        <v>15</v>
      </c>
      <c r="D53" s="2" t="s">
        <v>3</v>
      </c>
    </row>
    <row r="54" spans="1:8" x14ac:dyDescent="0.3">
      <c r="A54" s="3" t="s">
        <v>99</v>
      </c>
      <c r="B54" s="3">
        <v>347423</v>
      </c>
      <c r="C54" s="3">
        <v>6034817000</v>
      </c>
      <c r="D54" s="4">
        <v>2.0112142416346837</v>
      </c>
      <c r="F54" s="3" t="s">
        <v>99</v>
      </c>
      <c r="G54" s="3">
        <v>347423</v>
      </c>
      <c r="H54" s="3">
        <v>6034817000</v>
      </c>
    </row>
    <row r="55" spans="1:8" x14ac:dyDescent="0.3">
      <c r="A55" s="3" t="s">
        <v>113</v>
      </c>
      <c r="B55" s="3">
        <v>353037</v>
      </c>
      <c r="C55" s="3">
        <v>8596535000</v>
      </c>
      <c r="D55" s="4">
        <v>1.8546090746969417</v>
      </c>
      <c r="F55" s="3" t="s">
        <v>113</v>
      </c>
      <c r="G55" s="3">
        <v>353037</v>
      </c>
      <c r="H55" s="3">
        <v>8596535000</v>
      </c>
    </row>
    <row r="56" spans="1:8" x14ac:dyDescent="0.3">
      <c r="A56" s="3">
        <v>30100</v>
      </c>
      <c r="B56" s="3">
        <v>143050</v>
      </c>
      <c r="C56" s="3">
        <v>4919836000</v>
      </c>
      <c r="D56" s="4">
        <v>1.7427000145929441</v>
      </c>
      <c r="F56" s="3">
        <v>30100</v>
      </c>
      <c r="G56" s="3">
        <v>143050</v>
      </c>
      <c r="H56" s="3">
        <v>4919836000</v>
      </c>
    </row>
    <row r="57" spans="1:8" x14ac:dyDescent="0.3">
      <c r="A57" s="3">
        <v>40100</v>
      </c>
      <c r="B57" s="3">
        <v>63493</v>
      </c>
      <c r="C57" s="3">
        <v>2821770000</v>
      </c>
      <c r="D57" s="4">
        <v>1.7168511298539613</v>
      </c>
      <c r="F57" s="3">
        <v>40100</v>
      </c>
      <c r="G57" s="3">
        <v>63493</v>
      </c>
      <c r="H57" s="3">
        <v>2821770000</v>
      </c>
    </row>
    <row r="58" spans="1:8" x14ac:dyDescent="0.3">
      <c r="A58" s="3" t="s">
        <v>116</v>
      </c>
      <c r="B58" s="3">
        <v>51010</v>
      </c>
      <c r="C58" s="3">
        <v>2972725000</v>
      </c>
      <c r="D58" s="4">
        <v>1.7026442266974766</v>
      </c>
      <c r="F58" s="3" t="s">
        <v>116</v>
      </c>
      <c r="G58" s="3">
        <v>51010</v>
      </c>
      <c r="H58" s="3">
        <v>2972725000</v>
      </c>
    </row>
    <row r="59" spans="1:8" x14ac:dyDescent="0.3">
      <c r="A59" s="3" t="s">
        <v>117</v>
      </c>
      <c r="B59" s="3">
        <v>24821</v>
      </c>
      <c r="C59" s="3">
        <v>2041661000</v>
      </c>
      <c r="D59" s="4">
        <v>1.6726906568849116</v>
      </c>
      <c r="F59" s="3" t="s">
        <v>117</v>
      </c>
      <c r="G59" s="3">
        <v>24821</v>
      </c>
      <c r="H59" s="3">
        <v>2041661000</v>
      </c>
    </row>
    <row r="60" spans="1:8" x14ac:dyDescent="0.3">
      <c r="A60" s="3" t="s">
        <v>118</v>
      </c>
      <c r="B60" s="3">
        <v>15219</v>
      </c>
      <c r="C60" s="3">
        <v>2003456000</v>
      </c>
      <c r="D60" s="4">
        <v>1.6450627202728503</v>
      </c>
      <c r="F60" s="3" t="s">
        <v>118</v>
      </c>
      <c r="G60" s="3">
        <v>15219</v>
      </c>
      <c r="H60" s="3">
        <v>2003456000</v>
      </c>
    </row>
    <row r="61" spans="1:8" x14ac:dyDescent="0.3">
      <c r="A61" s="3" t="s">
        <v>119</v>
      </c>
      <c r="B61" s="3">
        <v>2612</v>
      </c>
      <c r="C61" s="3">
        <v>677640000</v>
      </c>
      <c r="D61" s="4">
        <v>1.6325095589491752</v>
      </c>
      <c r="F61" s="3" t="s">
        <v>119</v>
      </c>
      <c r="G61" s="3">
        <v>2612</v>
      </c>
      <c r="H61" s="3">
        <v>677640000</v>
      </c>
    </row>
    <row r="62" spans="1:8" x14ac:dyDescent="0.3">
      <c r="A62" s="3" t="s">
        <v>120</v>
      </c>
      <c r="B62" s="3">
        <v>491</v>
      </c>
      <c r="C62" s="3">
        <v>336002000</v>
      </c>
      <c r="D62" s="4">
        <v>1.7108044806517311</v>
      </c>
      <c r="F62" s="3" t="s">
        <v>120</v>
      </c>
      <c r="G62" s="3">
        <v>491</v>
      </c>
      <c r="H62" s="3">
        <v>336002000</v>
      </c>
    </row>
    <row r="63" spans="1:8" x14ac:dyDescent="0.3">
      <c r="A63" s="1" t="s">
        <v>0</v>
      </c>
      <c r="B63" s="1" t="s">
        <v>16</v>
      </c>
      <c r="C63" s="1" t="s">
        <v>17</v>
      </c>
      <c r="D63" s="2" t="s">
        <v>3</v>
      </c>
    </row>
    <row r="64" spans="1:8" x14ac:dyDescent="0.3">
      <c r="A64" s="3" t="s">
        <v>99</v>
      </c>
      <c r="B64" s="3">
        <v>162267</v>
      </c>
      <c r="C64" s="3">
        <v>2805758000</v>
      </c>
      <c r="D64" s="4">
        <v>2.1365156788402984</v>
      </c>
      <c r="F64" s="3" t="s">
        <v>99</v>
      </c>
      <c r="G64" s="3">
        <v>162267</v>
      </c>
      <c r="H64" s="3">
        <v>2805758000</v>
      </c>
    </row>
    <row r="65" spans="1:8" x14ac:dyDescent="0.3">
      <c r="A65" s="3" t="s">
        <v>113</v>
      </c>
      <c r="B65" s="3">
        <v>141077</v>
      </c>
      <c r="C65" s="3">
        <v>3429268000</v>
      </c>
      <c r="D65" s="4">
        <v>2.0253008263824563</v>
      </c>
      <c r="F65" s="3" t="s">
        <v>113</v>
      </c>
      <c r="G65" s="3">
        <v>141077</v>
      </c>
      <c r="H65" s="3">
        <v>3429268000</v>
      </c>
    </row>
    <row r="66" spans="1:8" x14ac:dyDescent="0.3">
      <c r="A66" s="3">
        <v>30100</v>
      </c>
      <c r="B66" s="3">
        <v>60689</v>
      </c>
      <c r="C66" s="3">
        <v>2092464000</v>
      </c>
      <c r="D66" s="4">
        <v>1.8771534027229875</v>
      </c>
      <c r="F66" s="3">
        <v>30100</v>
      </c>
      <c r="G66" s="3">
        <v>60689</v>
      </c>
      <c r="H66" s="3">
        <v>2092464000</v>
      </c>
    </row>
    <row r="67" spans="1:8" x14ac:dyDescent="0.3">
      <c r="A67" s="3">
        <v>40100</v>
      </c>
      <c r="B67" s="3">
        <v>31276</v>
      </c>
      <c r="C67" s="3">
        <v>1393881000</v>
      </c>
      <c r="D67" s="4">
        <v>1.7974725812202972</v>
      </c>
      <c r="F67" s="3">
        <v>40100</v>
      </c>
      <c r="G67" s="3">
        <v>31276</v>
      </c>
      <c r="H67" s="3">
        <v>1393881000</v>
      </c>
    </row>
    <row r="68" spans="1:8" x14ac:dyDescent="0.3">
      <c r="A68" s="3" t="s">
        <v>116</v>
      </c>
      <c r="B68" s="3">
        <v>28106</v>
      </c>
      <c r="C68" s="3">
        <v>1643596000</v>
      </c>
      <c r="D68" s="4">
        <v>1.7536306709572018</v>
      </c>
      <c r="F68" s="3" t="s">
        <v>116</v>
      </c>
      <c r="G68" s="3">
        <v>28106</v>
      </c>
      <c r="H68" s="3">
        <v>1643596000</v>
      </c>
    </row>
    <row r="69" spans="1:8" x14ac:dyDescent="0.3">
      <c r="A69" s="3" t="s">
        <v>117</v>
      </c>
      <c r="B69" s="3">
        <v>14644</v>
      </c>
      <c r="C69" s="3">
        <v>1205284000</v>
      </c>
      <c r="D69" s="4">
        <v>1.6990107107686547</v>
      </c>
      <c r="F69" s="3" t="s">
        <v>117</v>
      </c>
      <c r="G69" s="3">
        <v>14644</v>
      </c>
      <c r="H69" s="3">
        <v>1205284000</v>
      </c>
    </row>
    <row r="70" spans="1:8" x14ac:dyDescent="0.3">
      <c r="A70" s="3" t="s">
        <v>118</v>
      </c>
      <c r="B70" s="3">
        <v>9678</v>
      </c>
      <c r="C70" s="3">
        <v>1279186000</v>
      </c>
      <c r="D70" s="4">
        <v>1.6466120437607199</v>
      </c>
      <c r="F70" s="3" t="s">
        <v>118</v>
      </c>
      <c r="G70" s="3">
        <v>9678</v>
      </c>
      <c r="H70" s="3">
        <v>1279186000</v>
      </c>
    </row>
    <row r="71" spans="1:8" x14ac:dyDescent="0.3">
      <c r="A71" s="3" t="s">
        <v>119</v>
      </c>
      <c r="B71" s="3">
        <v>1777</v>
      </c>
      <c r="C71" s="3">
        <v>460798000</v>
      </c>
      <c r="D71" s="4">
        <v>1.573576934229941</v>
      </c>
      <c r="F71" s="3" t="s">
        <v>119</v>
      </c>
      <c r="G71" s="3">
        <v>1777</v>
      </c>
      <c r="H71" s="3">
        <v>460798000</v>
      </c>
    </row>
    <row r="72" spans="1:8" x14ac:dyDescent="0.3">
      <c r="A72" s="3" t="s">
        <v>120</v>
      </c>
      <c r="B72" s="3">
        <v>329</v>
      </c>
      <c r="C72" s="3">
        <v>202324000</v>
      </c>
      <c r="D72" s="4">
        <v>1.5374164133738601</v>
      </c>
      <c r="F72" s="3" t="s">
        <v>120</v>
      </c>
      <c r="G72" s="3">
        <v>329</v>
      </c>
      <c r="H72" s="3">
        <v>202324000</v>
      </c>
    </row>
    <row r="73" spans="1:8" x14ac:dyDescent="0.3">
      <c r="A73" s="1" t="s">
        <v>0</v>
      </c>
      <c r="B73" s="1" t="s">
        <v>18</v>
      </c>
      <c r="C73" s="1" t="s">
        <v>19</v>
      </c>
      <c r="D73" s="2" t="s">
        <v>3</v>
      </c>
    </row>
    <row r="74" spans="1:8" x14ac:dyDescent="0.3">
      <c r="A74" s="3" t="s">
        <v>99</v>
      </c>
      <c r="B74" s="3">
        <v>52676</v>
      </c>
      <c r="C74" s="3">
        <v>930523000</v>
      </c>
      <c r="D74" s="4">
        <v>2.322875818966768</v>
      </c>
      <c r="F74" s="3" t="s">
        <v>99</v>
      </c>
      <c r="G74" s="3">
        <v>52676</v>
      </c>
      <c r="H74" s="3">
        <v>930523000</v>
      </c>
    </row>
    <row r="75" spans="1:8" x14ac:dyDescent="0.3">
      <c r="A75" s="3" t="s">
        <v>113</v>
      </c>
      <c r="B75" s="3">
        <v>49215</v>
      </c>
      <c r="C75" s="3">
        <v>1190339000</v>
      </c>
      <c r="D75" s="4">
        <v>2.1785354787210109</v>
      </c>
      <c r="F75" s="3" t="s">
        <v>113</v>
      </c>
      <c r="G75" s="3">
        <v>49215</v>
      </c>
      <c r="H75" s="3">
        <v>1190339000</v>
      </c>
    </row>
    <row r="76" spans="1:8" x14ac:dyDescent="0.3">
      <c r="A76" s="3">
        <v>30100</v>
      </c>
      <c r="B76" s="3">
        <v>20741</v>
      </c>
      <c r="C76" s="3">
        <v>715590000</v>
      </c>
      <c r="D76" s="4">
        <v>2.026678260772651</v>
      </c>
      <c r="F76" s="3">
        <v>30100</v>
      </c>
      <c r="G76" s="3">
        <v>20741</v>
      </c>
      <c r="H76" s="3">
        <v>715590000</v>
      </c>
    </row>
    <row r="77" spans="1:8" x14ac:dyDescent="0.3">
      <c r="A77" s="3">
        <v>40100</v>
      </c>
      <c r="B77" s="3">
        <v>11423</v>
      </c>
      <c r="C77" s="3">
        <v>510376000</v>
      </c>
      <c r="D77" s="4">
        <v>1.9095886346456805</v>
      </c>
      <c r="F77" s="3">
        <v>40100</v>
      </c>
      <c r="G77" s="3">
        <v>11423</v>
      </c>
      <c r="H77" s="3">
        <v>510376000</v>
      </c>
    </row>
    <row r="78" spans="1:8" x14ac:dyDescent="0.3">
      <c r="A78" s="3" t="s">
        <v>116</v>
      </c>
      <c r="B78" s="3">
        <v>11623</v>
      </c>
      <c r="C78" s="3">
        <v>680567000</v>
      </c>
      <c r="D78" s="4">
        <v>1.8330002473588651</v>
      </c>
      <c r="F78" s="3" t="s">
        <v>116</v>
      </c>
      <c r="G78" s="3">
        <v>11623</v>
      </c>
      <c r="H78" s="3">
        <v>680567000</v>
      </c>
    </row>
    <row r="79" spans="1:8" x14ac:dyDescent="0.3">
      <c r="A79" s="3" t="s">
        <v>117</v>
      </c>
      <c r="B79" s="3">
        <v>6483</v>
      </c>
      <c r="C79" s="3">
        <v>533332000</v>
      </c>
      <c r="D79" s="4">
        <v>1.7603346847412136</v>
      </c>
      <c r="F79" s="3" t="s">
        <v>117</v>
      </c>
      <c r="G79" s="3">
        <v>6483</v>
      </c>
      <c r="H79" s="3">
        <v>533332000</v>
      </c>
    </row>
    <row r="80" spans="1:8" x14ac:dyDescent="0.3">
      <c r="A80" s="3" t="s">
        <v>118</v>
      </c>
      <c r="B80" s="3">
        <v>4668</v>
      </c>
      <c r="C80" s="3">
        <v>617217000</v>
      </c>
      <c r="D80" s="4">
        <v>1.6943808227814467</v>
      </c>
      <c r="F80" s="3" t="s">
        <v>118</v>
      </c>
      <c r="G80" s="3">
        <v>4668</v>
      </c>
      <c r="H80" s="3">
        <v>617217000</v>
      </c>
    </row>
    <row r="81" spans="1:8" x14ac:dyDescent="0.3">
      <c r="A81" s="3" t="s">
        <v>119</v>
      </c>
      <c r="B81" s="3">
        <v>933</v>
      </c>
      <c r="C81" s="3">
        <v>244478000</v>
      </c>
      <c r="D81" s="4">
        <v>1.6382923678686496</v>
      </c>
      <c r="F81" s="3" t="s">
        <v>119</v>
      </c>
      <c r="G81" s="3">
        <v>933</v>
      </c>
      <c r="H81" s="3">
        <v>244478000</v>
      </c>
    </row>
    <row r="82" spans="1:8" x14ac:dyDescent="0.3">
      <c r="A82" s="3" t="s">
        <v>120</v>
      </c>
      <c r="B82" s="3">
        <v>170</v>
      </c>
      <c r="C82" s="3">
        <v>117110000</v>
      </c>
      <c r="D82" s="4">
        <v>1.7222058823529414</v>
      </c>
      <c r="F82" s="3" t="s">
        <v>120</v>
      </c>
      <c r="G82" s="3">
        <v>170</v>
      </c>
      <c r="H82" s="3">
        <v>117110000</v>
      </c>
    </row>
    <row r="83" spans="1:8" x14ac:dyDescent="0.3">
      <c r="A83" s="1" t="s">
        <v>0</v>
      </c>
      <c r="B83" s="1" t="s">
        <v>20</v>
      </c>
      <c r="C83" s="1" t="s">
        <v>21</v>
      </c>
      <c r="D83" s="2" t="s">
        <v>3</v>
      </c>
    </row>
    <row r="84" spans="1:8" x14ac:dyDescent="0.3">
      <c r="A84" s="3" t="s">
        <v>99</v>
      </c>
      <c r="B84" s="3">
        <v>11719</v>
      </c>
      <c r="C84" s="3">
        <v>215866000</v>
      </c>
      <c r="D84" s="4">
        <v>2.5529277946099671</v>
      </c>
      <c r="F84" s="3" t="s">
        <v>99</v>
      </c>
      <c r="G84" s="3">
        <v>11719</v>
      </c>
      <c r="H84" s="3">
        <v>215866000</v>
      </c>
    </row>
    <row r="85" spans="1:8" x14ac:dyDescent="0.3">
      <c r="A85" s="3" t="s">
        <v>113</v>
      </c>
      <c r="B85" s="3">
        <v>18114</v>
      </c>
      <c r="C85" s="3">
        <v>434952000</v>
      </c>
      <c r="D85" s="4">
        <v>2.2225817556382697</v>
      </c>
      <c r="F85" s="3" t="s">
        <v>113</v>
      </c>
      <c r="G85" s="3">
        <v>18114</v>
      </c>
      <c r="H85" s="3">
        <v>434952000</v>
      </c>
    </row>
    <row r="86" spans="1:8" x14ac:dyDescent="0.3">
      <c r="A86" s="3">
        <v>30100</v>
      </c>
      <c r="B86" s="3">
        <v>6990</v>
      </c>
      <c r="C86" s="3">
        <v>241684000</v>
      </c>
      <c r="D86" s="4">
        <v>2.0936746472430428</v>
      </c>
      <c r="F86" s="3">
        <v>30100</v>
      </c>
      <c r="G86" s="3">
        <v>6990</v>
      </c>
      <c r="H86" s="3">
        <v>241684000</v>
      </c>
    </row>
    <row r="87" spans="1:8" x14ac:dyDescent="0.3">
      <c r="A87" s="3">
        <v>40100</v>
      </c>
      <c r="B87" s="3">
        <v>4090</v>
      </c>
      <c r="C87" s="3">
        <v>182828000</v>
      </c>
      <c r="D87" s="4">
        <v>1.9412712718985476</v>
      </c>
      <c r="F87" s="3">
        <v>40100</v>
      </c>
      <c r="G87" s="3">
        <v>4090</v>
      </c>
      <c r="H87" s="3">
        <v>182828000</v>
      </c>
    </row>
    <row r="88" spans="1:8" x14ac:dyDescent="0.3">
      <c r="A88" s="3" t="s">
        <v>116</v>
      </c>
      <c r="B88" s="3">
        <v>4432</v>
      </c>
      <c r="C88" s="3">
        <v>260567000</v>
      </c>
      <c r="D88" s="4">
        <v>1.8440771070240165</v>
      </c>
      <c r="F88" s="3" t="s">
        <v>116</v>
      </c>
      <c r="G88" s="3">
        <v>4432</v>
      </c>
      <c r="H88" s="3">
        <v>260567000</v>
      </c>
    </row>
    <row r="89" spans="1:8" x14ac:dyDescent="0.3">
      <c r="A89" s="3" t="s">
        <v>117</v>
      </c>
      <c r="B89" s="3">
        <v>2640</v>
      </c>
      <c r="C89" s="3">
        <v>218541000</v>
      </c>
      <c r="D89" s="4">
        <v>1.7524099196163387</v>
      </c>
      <c r="F89" s="3" t="s">
        <v>117</v>
      </c>
      <c r="G89" s="3">
        <v>2640</v>
      </c>
      <c r="H89" s="3">
        <v>218541000</v>
      </c>
    </row>
    <row r="90" spans="1:8" x14ac:dyDescent="0.3">
      <c r="A90" s="3" t="s">
        <v>118</v>
      </c>
      <c r="B90" s="3">
        <v>1810</v>
      </c>
      <c r="C90" s="3">
        <v>241424000</v>
      </c>
      <c r="D90" s="4">
        <v>1.6970268504283621</v>
      </c>
      <c r="F90" s="3" t="s">
        <v>118</v>
      </c>
      <c r="G90" s="3">
        <v>1810</v>
      </c>
      <c r="H90" s="3">
        <v>241424000</v>
      </c>
    </row>
    <row r="91" spans="1:8" x14ac:dyDescent="0.3">
      <c r="A91" s="3" t="s">
        <v>119</v>
      </c>
      <c r="B91" s="3">
        <v>376</v>
      </c>
      <c r="C91" s="3">
        <v>98826000</v>
      </c>
      <c r="D91" s="4">
        <v>1.6007827521319067</v>
      </c>
      <c r="F91" s="3" t="s">
        <v>119</v>
      </c>
      <c r="G91" s="3">
        <v>376</v>
      </c>
      <c r="H91" s="3">
        <v>98826000</v>
      </c>
    </row>
    <row r="92" spans="1:8" x14ac:dyDescent="0.3">
      <c r="A92" s="3" t="s">
        <v>120</v>
      </c>
      <c r="B92" s="3">
        <v>63</v>
      </c>
      <c r="C92" s="3">
        <v>41793000</v>
      </c>
      <c r="D92" s="4">
        <v>1.658452380952381</v>
      </c>
      <c r="F92" s="3" t="s">
        <v>120</v>
      </c>
      <c r="G92" s="3">
        <v>63</v>
      </c>
      <c r="H92" s="3">
        <v>41793000</v>
      </c>
    </row>
    <row r="93" spans="1:8" x14ac:dyDescent="0.3">
      <c r="A93" s="1" t="s">
        <v>0</v>
      </c>
      <c r="B93" s="1" t="s">
        <v>22</v>
      </c>
      <c r="C93" s="1" t="s">
        <v>23</v>
      </c>
      <c r="D93" s="2" t="s">
        <v>3</v>
      </c>
    </row>
    <row r="94" spans="1:8" x14ac:dyDescent="0.3">
      <c r="A94" s="1"/>
      <c r="B94" s="1"/>
      <c r="C94" s="1"/>
      <c r="D94" s="2"/>
      <c r="F94" s="3" t="s">
        <v>99</v>
      </c>
      <c r="G94" s="7">
        <v>5124.5555371535829</v>
      </c>
      <c r="H94" s="7">
        <v>94395196.312244669</v>
      </c>
    </row>
    <row r="95" spans="1:8" x14ac:dyDescent="0.3">
      <c r="A95" s="3" t="s">
        <v>113</v>
      </c>
      <c r="B95" s="3">
        <v>7921</v>
      </c>
      <c r="C95" s="3">
        <v>188954000</v>
      </c>
      <c r="D95" s="4">
        <v>2.1810102118953898</v>
      </c>
      <c r="F95" s="3" t="s">
        <v>113</v>
      </c>
      <c r="G95" s="8">
        <v>7921</v>
      </c>
      <c r="H95" s="8">
        <v>188954000</v>
      </c>
    </row>
    <row r="96" spans="1:8" x14ac:dyDescent="0.3">
      <c r="A96" s="3">
        <v>30100</v>
      </c>
      <c r="B96" s="3">
        <v>2536</v>
      </c>
      <c r="C96" s="3">
        <v>87889000</v>
      </c>
      <c r="D96" s="4">
        <v>2.145375060989331</v>
      </c>
      <c r="F96" s="3">
        <v>30100</v>
      </c>
      <c r="G96" s="8">
        <v>2536</v>
      </c>
      <c r="H96" s="8">
        <v>87889000</v>
      </c>
    </row>
    <row r="97" spans="1:8" x14ac:dyDescent="0.3">
      <c r="A97" s="3">
        <v>40100</v>
      </c>
      <c r="B97" s="3">
        <v>1477</v>
      </c>
      <c r="C97" s="3">
        <v>66153000</v>
      </c>
      <c r="D97" s="4">
        <v>1.9815969200013503</v>
      </c>
      <c r="F97" s="3">
        <v>40100</v>
      </c>
      <c r="G97" s="8">
        <v>1477</v>
      </c>
      <c r="H97" s="8">
        <v>66153000</v>
      </c>
    </row>
    <row r="98" spans="1:8" x14ac:dyDescent="0.3">
      <c r="A98" s="3" t="s">
        <v>116</v>
      </c>
      <c r="B98" s="3">
        <v>1640</v>
      </c>
      <c r="C98" s="3">
        <v>96613000</v>
      </c>
      <c r="D98" s="4">
        <v>1.8684454295828234</v>
      </c>
      <c r="F98" s="3" t="s">
        <v>116</v>
      </c>
      <c r="G98" s="8">
        <v>1640</v>
      </c>
      <c r="H98" s="8">
        <v>96613000</v>
      </c>
    </row>
    <row r="99" spans="1:8" x14ac:dyDescent="0.3">
      <c r="A99" s="3" t="s">
        <v>117</v>
      </c>
      <c r="B99" s="3">
        <v>1046</v>
      </c>
      <c r="C99" s="3">
        <v>86149000</v>
      </c>
      <c r="D99" s="4">
        <v>1.745356561333737</v>
      </c>
      <c r="F99" s="3" t="s">
        <v>117</v>
      </c>
      <c r="G99" s="8">
        <v>1046</v>
      </c>
      <c r="H99" s="8">
        <v>86149000</v>
      </c>
    </row>
    <row r="100" spans="1:8" x14ac:dyDescent="0.3">
      <c r="A100" s="3" t="s">
        <v>118</v>
      </c>
      <c r="B100" s="3">
        <v>757</v>
      </c>
      <c r="C100" s="3">
        <v>100201000</v>
      </c>
      <c r="D100" s="4">
        <v>1.6696686611033507</v>
      </c>
      <c r="F100" s="3" t="s">
        <v>118</v>
      </c>
      <c r="G100" s="8">
        <v>757</v>
      </c>
      <c r="H100" s="8">
        <v>100201000</v>
      </c>
    </row>
    <row r="101" spans="1:8" x14ac:dyDescent="0.3">
      <c r="A101" s="3" t="s">
        <v>119</v>
      </c>
      <c r="B101" s="3">
        <v>152</v>
      </c>
      <c r="C101" s="3">
        <v>39427000</v>
      </c>
      <c r="D101" s="4">
        <v>1.5783633606925351</v>
      </c>
      <c r="F101" s="3" t="s">
        <v>119</v>
      </c>
      <c r="G101" s="8">
        <v>152</v>
      </c>
      <c r="H101" s="8">
        <v>39427000</v>
      </c>
    </row>
    <row r="102" spans="1:8" x14ac:dyDescent="0.3">
      <c r="A102" s="3" t="s">
        <v>120</v>
      </c>
      <c r="B102" s="3">
        <v>25</v>
      </c>
      <c r="C102" s="3">
        <v>16475000</v>
      </c>
      <c r="D102" s="4">
        <v>1.6475</v>
      </c>
      <c r="F102" s="3" t="s">
        <v>120</v>
      </c>
      <c r="G102" s="8">
        <v>25</v>
      </c>
      <c r="H102" s="8">
        <v>16475000</v>
      </c>
    </row>
    <row r="103" spans="1:8" x14ac:dyDescent="0.3">
      <c r="A103" s="1" t="s">
        <v>0</v>
      </c>
      <c r="B103" s="1" t="s">
        <v>24</v>
      </c>
      <c r="C103" s="1" t="s">
        <v>25</v>
      </c>
      <c r="D103" s="2" t="s">
        <v>3</v>
      </c>
      <c r="G103" s="7"/>
      <c r="H103" s="7"/>
    </row>
    <row r="104" spans="1:8" x14ac:dyDescent="0.3">
      <c r="A104" s="1"/>
      <c r="B104" s="1"/>
      <c r="C104" s="1"/>
      <c r="D104" s="2"/>
      <c r="F104" s="3" t="s">
        <v>99</v>
      </c>
      <c r="G104" s="7">
        <v>1771.3714254168046</v>
      </c>
      <c r="H104" s="7">
        <v>32628966.986860987</v>
      </c>
    </row>
    <row r="105" spans="1:8" x14ac:dyDescent="0.3">
      <c r="A105" s="3" t="s">
        <v>113</v>
      </c>
      <c r="B105" s="3">
        <v>2738</v>
      </c>
      <c r="C105" s="3">
        <v>68028000</v>
      </c>
      <c r="D105" s="4">
        <v>2.3426946099260495</v>
      </c>
      <c r="F105" s="3" t="s">
        <v>113</v>
      </c>
      <c r="G105" s="8">
        <v>2738</v>
      </c>
      <c r="H105" s="8">
        <v>68028000</v>
      </c>
    </row>
    <row r="106" spans="1:8" x14ac:dyDescent="0.3">
      <c r="A106" s="3">
        <v>30100</v>
      </c>
      <c r="B106" s="3">
        <v>1029</v>
      </c>
      <c r="C106" s="3">
        <v>35522000</v>
      </c>
      <c r="D106" s="4">
        <v>2.2733029588361151</v>
      </c>
      <c r="F106" s="3">
        <v>30100</v>
      </c>
      <c r="G106" s="8">
        <v>1029</v>
      </c>
      <c r="H106" s="8">
        <v>35522000</v>
      </c>
    </row>
    <row r="107" spans="1:8" x14ac:dyDescent="0.3">
      <c r="A107" s="3">
        <v>40100</v>
      </c>
      <c r="B107" s="3">
        <v>527</v>
      </c>
      <c r="C107" s="3">
        <v>23547000</v>
      </c>
      <c r="D107" s="4">
        <v>2.1831312130632323</v>
      </c>
      <c r="F107" s="3">
        <v>40100</v>
      </c>
      <c r="G107" s="8">
        <v>527</v>
      </c>
      <c r="H107" s="8">
        <v>23547000</v>
      </c>
    </row>
    <row r="108" spans="1:8" x14ac:dyDescent="0.3">
      <c r="A108" s="3" t="s">
        <v>116</v>
      </c>
      <c r="B108" s="3">
        <v>545</v>
      </c>
      <c r="C108" s="3">
        <v>32206000</v>
      </c>
      <c r="D108" s="4">
        <v>2.0947319536581692</v>
      </c>
      <c r="F108" s="3" t="s">
        <v>116</v>
      </c>
      <c r="G108" s="8">
        <v>545</v>
      </c>
      <c r="H108" s="8">
        <v>32206000</v>
      </c>
    </row>
    <row r="109" spans="1:8" x14ac:dyDescent="0.3">
      <c r="A109" s="3" t="s">
        <v>117</v>
      </c>
      <c r="B109" s="3">
        <v>376</v>
      </c>
      <c r="C109" s="3">
        <v>31131000</v>
      </c>
      <c r="D109" s="4">
        <v>1.9705107293128961</v>
      </c>
      <c r="F109" s="3" t="s">
        <v>117</v>
      </c>
      <c r="G109" s="8">
        <v>376</v>
      </c>
      <c r="H109" s="8">
        <v>31131000</v>
      </c>
    </row>
    <row r="110" spans="1:8" x14ac:dyDescent="0.3">
      <c r="A110" s="3" t="s">
        <v>118</v>
      </c>
      <c r="B110" s="3">
        <v>285</v>
      </c>
      <c r="C110" s="3">
        <v>38086000</v>
      </c>
      <c r="D110" s="4">
        <v>1.9313047695010561</v>
      </c>
      <c r="F110" s="3" t="s">
        <v>118</v>
      </c>
      <c r="G110" s="8">
        <v>285</v>
      </c>
      <c r="H110" s="8">
        <v>38086000</v>
      </c>
    </row>
    <row r="111" spans="1:8" x14ac:dyDescent="0.3">
      <c r="A111" s="3" t="s">
        <v>119</v>
      </c>
      <c r="B111" s="3">
        <v>64</v>
      </c>
      <c r="C111" s="3">
        <v>16660000</v>
      </c>
      <c r="D111" s="4">
        <v>1.890196206244704</v>
      </c>
      <c r="F111" s="3" t="s">
        <v>119</v>
      </c>
      <c r="G111" s="8">
        <v>64</v>
      </c>
      <c r="H111" s="8">
        <v>16660000</v>
      </c>
    </row>
    <row r="112" spans="1:8" x14ac:dyDescent="0.3">
      <c r="A112" s="3" t="s">
        <v>120</v>
      </c>
      <c r="B112" s="3">
        <v>28</v>
      </c>
      <c r="C112" s="3">
        <v>18137000</v>
      </c>
      <c r="D112" s="4">
        <v>1.619375</v>
      </c>
      <c r="F112" s="3" t="s">
        <v>120</v>
      </c>
      <c r="G112" s="8">
        <v>28</v>
      </c>
      <c r="H112" s="8">
        <v>18137000</v>
      </c>
    </row>
    <row r="113" spans="1:8" x14ac:dyDescent="0.3">
      <c r="A113" s="1" t="s">
        <v>0</v>
      </c>
      <c r="B113" s="1" t="s">
        <v>26</v>
      </c>
      <c r="C113" s="1" t="s">
        <v>27</v>
      </c>
      <c r="D113" s="2" t="s">
        <v>3</v>
      </c>
      <c r="G113" s="7"/>
      <c r="H113" s="7"/>
    </row>
    <row r="114" spans="1:8" x14ac:dyDescent="0.3">
      <c r="A114" s="1"/>
      <c r="B114" s="1"/>
      <c r="C114" s="1"/>
      <c r="D114" s="2"/>
      <c r="F114" s="3" t="s">
        <v>99</v>
      </c>
      <c r="G114" s="7">
        <v>652.13381914541242</v>
      </c>
      <c r="H114" s="7">
        <v>12012417.356740642</v>
      </c>
    </row>
    <row r="115" spans="1:8" x14ac:dyDescent="0.3">
      <c r="A115" s="3" t="s">
        <v>113</v>
      </c>
      <c r="B115" s="3">
        <v>1008</v>
      </c>
      <c r="C115" s="3">
        <v>26054000</v>
      </c>
      <c r="D115" s="4">
        <v>2.3383313951221303</v>
      </c>
      <c r="F115" s="3" t="s">
        <v>113</v>
      </c>
      <c r="G115" s="3">
        <v>1008</v>
      </c>
      <c r="H115" s="3">
        <v>26054000</v>
      </c>
    </row>
    <row r="116" spans="1:8" x14ac:dyDescent="0.3">
      <c r="A116" s="3">
        <v>30100</v>
      </c>
      <c r="B116" s="3">
        <v>457</v>
      </c>
      <c r="C116" s="3">
        <v>15567000</v>
      </c>
      <c r="D116" s="4">
        <v>2.1716300245234805</v>
      </c>
      <c r="F116" s="3">
        <v>30100</v>
      </c>
      <c r="G116" s="3">
        <v>457</v>
      </c>
      <c r="H116" s="3">
        <v>15567000</v>
      </c>
    </row>
    <row r="117" spans="1:8" x14ac:dyDescent="0.3">
      <c r="A117" s="3">
        <v>40100</v>
      </c>
      <c r="B117" s="3">
        <v>188</v>
      </c>
      <c r="C117" s="3">
        <v>8427000</v>
      </c>
      <c r="D117" s="4">
        <v>2.1368099637270461</v>
      </c>
      <c r="F117" s="3">
        <v>40100</v>
      </c>
      <c r="G117" s="3">
        <v>188</v>
      </c>
      <c r="H117" s="3">
        <v>8427000</v>
      </c>
    </row>
    <row r="118" spans="1:8" x14ac:dyDescent="0.3">
      <c r="A118" s="3" t="s">
        <v>116</v>
      </c>
      <c r="B118" s="3">
        <v>235</v>
      </c>
      <c r="C118" s="3">
        <v>13821000</v>
      </c>
      <c r="D118" s="4">
        <v>2.0074579523124294</v>
      </c>
      <c r="F118" s="3" t="s">
        <v>116</v>
      </c>
      <c r="G118" s="3">
        <v>235</v>
      </c>
      <c r="H118" s="3">
        <v>13821000</v>
      </c>
    </row>
    <row r="119" spans="1:8" x14ac:dyDescent="0.3">
      <c r="A119" s="3" t="s">
        <v>117</v>
      </c>
      <c r="B119" s="3">
        <v>146</v>
      </c>
      <c r="C119" s="3">
        <v>12138000</v>
      </c>
      <c r="D119" s="4">
        <v>1.9329275412349416</v>
      </c>
      <c r="F119" s="3" t="s">
        <v>117</v>
      </c>
      <c r="G119" s="3">
        <v>146</v>
      </c>
      <c r="H119" s="3">
        <v>12138000</v>
      </c>
    </row>
    <row r="120" spans="1:8" x14ac:dyDescent="0.3">
      <c r="A120" s="3" t="s">
        <v>118</v>
      </c>
      <c r="B120" s="3">
        <v>92</v>
      </c>
      <c r="C120" s="3">
        <v>12018000</v>
      </c>
      <c r="D120" s="4">
        <v>1.9193399193399194</v>
      </c>
      <c r="F120" s="3" t="s">
        <v>118</v>
      </c>
      <c r="G120" s="3">
        <v>92</v>
      </c>
      <c r="H120" s="3">
        <v>12018000</v>
      </c>
    </row>
    <row r="121" spans="1:8" x14ac:dyDescent="0.3">
      <c r="A121" s="3" t="s">
        <v>119</v>
      </c>
      <c r="B121" s="3">
        <v>35</v>
      </c>
      <c r="C121" s="3">
        <v>9286000</v>
      </c>
      <c r="D121" s="4">
        <v>1.6176795323268598</v>
      </c>
      <c r="F121" s="3" t="s">
        <v>119</v>
      </c>
      <c r="G121" s="3">
        <v>35</v>
      </c>
      <c r="H121" s="3">
        <v>9286000</v>
      </c>
    </row>
    <row r="122" spans="1:8" x14ac:dyDescent="0.3">
      <c r="A122" s="3" t="s">
        <v>120</v>
      </c>
      <c r="B122" s="3">
        <v>8</v>
      </c>
      <c r="C122" s="3">
        <v>4633000</v>
      </c>
      <c r="D122" s="4">
        <v>1.4478124999999999</v>
      </c>
      <c r="F122" s="3" t="s">
        <v>120</v>
      </c>
      <c r="G122" s="3">
        <v>8</v>
      </c>
      <c r="H122" s="3">
        <v>4633000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12" max="12" width="12.296875" bestFit="1" customWidth="1"/>
  </cols>
  <sheetData>
    <row r="1" spans="1:14" x14ac:dyDescent="0.3">
      <c r="A1" s="16" t="s">
        <v>164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3100</v>
      </c>
    </row>
    <row r="4" spans="1:14" x14ac:dyDescent="0.3">
      <c r="A4" s="3" t="s">
        <v>99</v>
      </c>
      <c r="B4" s="3">
        <v>275627</v>
      </c>
      <c r="C4" s="3">
        <v>4718812000</v>
      </c>
      <c r="D4" s="4">
        <v>1.5922413953139485</v>
      </c>
      <c r="F4" s="3" t="s">
        <v>99</v>
      </c>
      <c r="G4" s="3">
        <v>275627</v>
      </c>
      <c r="H4" s="3">
        <v>4718812000</v>
      </c>
      <c r="J4" s="3" t="s">
        <v>99</v>
      </c>
      <c r="K4" s="7">
        <f>G4+G15+G26+G37+G48+G59+G70+G81+G92+G103+G114+G125</f>
        <v>2203150.9552218048</v>
      </c>
      <c r="L4" s="7">
        <f>H4+H15+H26+H37+H48+H59+H70+H81+H92+H103+H114+H125</f>
        <v>38314605558.893059</v>
      </c>
      <c r="M4">
        <f>1-SUM(K4:$K$13)/$K$15</f>
        <v>0.71538984173949816</v>
      </c>
      <c r="N4">
        <f>SUM(L4:$L$13)/(J4*SUM(K4:$K$13))</f>
        <v>1.9798806957072728</v>
      </c>
    </row>
    <row r="5" spans="1:14" x14ac:dyDescent="0.3">
      <c r="A5" s="3" t="s">
        <v>113</v>
      </c>
      <c r="B5" s="3">
        <v>104854</v>
      </c>
      <c r="C5" s="3">
        <v>2330247000</v>
      </c>
      <c r="D5" s="4">
        <v>1.6182983974618932</v>
      </c>
      <c r="F5" s="3" t="s">
        <v>113</v>
      </c>
      <c r="G5" s="3">
        <v>104854</v>
      </c>
      <c r="H5" s="3">
        <v>2330247000</v>
      </c>
      <c r="J5" s="3" t="s">
        <v>113</v>
      </c>
      <c r="K5" s="7">
        <f t="shared" ref="K5:L13" si="0">G5+G16+G27+G38+G49+G60+G71+G82+G93+G104+G115+G126</f>
        <v>1363814</v>
      </c>
      <c r="L5" s="7">
        <f t="shared" si="0"/>
        <v>30507366000</v>
      </c>
      <c r="M5">
        <f>1-SUM(K5:$K$13)/$K$15</f>
        <v>0.81855871298738347</v>
      </c>
      <c r="N5">
        <f>SUM(L5:$L$13)/(J5*SUM(K5:$K$13))</f>
        <v>1.8411367734892701</v>
      </c>
    </row>
    <row r="6" spans="1:14" x14ac:dyDescent="0.3">
      <c r="A6" s="3" t="s">
        <v>114</v>
      </c>
      <c r="B6" s="3">
        <v>47171</v>
      </c>
      <c r="C6" s="3">
        <v>1288469000</v>
      </c>
      <c r="D6" s="4">
        <v>1.654574503187052</v>
      </c>
      <c r="F6" s="3" t="s">
        <v>114</v>
      </c>
      <c r="G6" s="3">
        <v>47171</v>
      </c>
      <c r="H6" s="3">
        <v>1288469000</v>
      </c>
      <c r="J6" s="3" t="s">
        <v>114</v>
      </c>
      <c r="K6" s="7">
        <f t="shared" si="0"/>
        <v>821839</v>
      </c>
      <c r="L6" s="7">
        <f t="shared" si="0"/>
        <v>22496692000</v>
      </c>
      <c r="M6">
        <f>1-SUM(K6:$K$13)/$K$15</f>
        <v>0.88242322060933076</v>
      </c>
      <c r="N6">
        <f>SUM(L6:$L$13)/(J6*SUM(K6:$K$13))</f>
        <v>1.7911413011050734</v>
      </c>
    </row>
    <row r="7" spans="1:14" x14ac:dyDescent="0.3">
      <c r="A7" s="3">
        <v>30100</v>
      </c>
      <c r="B7" s="3">
        <v>38492</v>
      </c>
      <c r="C7" s="3">
        <v>1315707000</v>
      </c>
      <c r="D7" s="4">
        <v>1.6855235393613759</v>
      </c>
      <c r="F7" s="3">
        <v>30100</v>
      </c>
      <c r="G7" s="3">
        <v>38492</v>
      </c>
      <c r="H7" s="3">
        <v>1315707000</v>
      </c>
      <c r="J7" s="3">
        <v>30100</v>
      </c>
      <c r="K7" s="7">
        <f t="shared" si="0"/>
        <v>815005</v>
      </c>
      <c r="L7" s="7">
        <f t="shared" si="0"/>
        <v>27969170000</v>
      </c>
      <c r="M7">
        <f>1-SUM(K7:$K$13)/$K$15</f>
        <v>0.92090819222533815</v>
      </c>
      <c r="N7">
        <f>SUM(L7:$L$13)/(J7*SUM(K7:$K$13))</f>
        <v>1.7778670690748186</v>
      </c>
    </row>
    <row r="8" spans="1:14" x14ac:dyDescent="0.3">
      <c r="A8" s="3">
        <v>40100</v>
      </c>
      <c r="B8" s="3">
        <v>14611</v>
      </c>
      <c r="C8" s="3">
        <v>648940000</v>
      </c>
      <c r="D8" s="4">
        <v>1.7276663102554466</v>
      </c>
      <c r="F8" s="3">
        <v>40100</v>
      </c>
      <c r="G8" s="3">
        <v>14611</v>
      </c>
      <c r="H8" s="3">
        <v>648940000</v>
      </c>
      <c r="J8" s="3">
        <v>40100</v>
      </c>
      <c r="K8" s="7">
        <f t="shared" si="0"/>
        <v>348740</v>
      </c>
      <c r="L8" s="7">
        <f t="shared" si="0"/>
        <v>15505223000</v>
      </c>
      <c r="M8">
        <f>1-SUM(K8:$K$13)/$K$15</f>
        <v>0.95907314216310469</v>
      </c>
      <c r="N8">
        <f>SUM(L8:$L$13)/(J8*SUM(K8:$K$13))</f>
        <v>1.7809073487839411</v>
      </c>
    </row>
    <row r="9" spans="1:14" x14ac:dyDescent="0.3">
      <c r="A9" s="3" t="s">
        <v>116</v>
      </c>
      <c r="B9" s="3">
        <v>10898</v>
      </c>
      <c r="C9" s="3">
        <v>634039000</v>
      </c>
      <c r="D9" s="4">
        <v>1.7500631270630016</v>
      </c>
      <c r="F9" s="3" t="s">
        <v>116</v>
      </c>
      <c r="G9" s="3">
        <v>10898</v>
      </c>
      <c r="H9" s="3">
        <v>634039000</v>
      </c>
      <c r="J9" s="3" t="s">
        <v>116</v>
      </c>
      <c r="K9" s="7">
        <f t="shared" si="0"/>
        <v>277606</v>
      </c>
      <c r="L9" s="7">
        <f t="shared" si="0"/>
        <v>16178417000</v>
      </c>
      <c r="M9">
        <f>1-SUM(K9:$K$13)/$K$15</f>
        <v>0.9754038942950507</v>
      </c>
      <c r="N9">
        <f>SUM(L9:$L$13)/(J9*SUM(K9:$K$13))</f>
        <v>1.782644118801018</v>
      </c>
    </row>
    <row r="10" spans="1:14" x14ac:dyDescent="0.3">
      <c r="A10" s="3" t="s">
        <v>117</v>
      </c>
      <c r="B10" s="3">
        <v>4994</v>
      </c>
      <c r="C10" s="3">
        <v>410268000</v>
      </c>
      <c r="D10" s="4">
        <v>1.7690660203842097</v>
      </c>
      <c r="F10" s="3" t="s">
        <v>117</v>
      </c>
      <c r="G10" s="3">
        <v>4994</v>
      </c>
      <c r="H10" s="3">
        <v>410268000</v>
      </c>
      <c r="J10" s="3" t="s">
        <v>117</v>
      </c>
      <c r="K10" s="7">
        <f t="shared" si="0"/>
        <v>135475</v>
      </c>
      <c r="L10" s="7">
        <f t="shared" si="0"/>
        <v>11142920000</v>
      </c>
      <c r="M10">
        <f>1-SUM(K10:$K$13)/$K$15</f>
        <v>0.98840359256981425</v>
      </c>
      <c r="N10">
        <f>SUM(L10:$L$13)/(J10*SUM(K10:$K$13))</f>
        <v>1.7702970591786664</v>
      </c>
    </row>
    <row r="11" spans="1:14" x14ac:dyDescent="0.3">
      <c r="A11" s="3" t="s">
        <v>118</v>
      </c>
      <c r="B11" s="3">
        <v>3054</v>
      </c>
      <c r="C11" s="3">
        <v>402302000</v>
      </c>
      <c r="D11" s="4">
        <v>1.7807464979234571</v>
      </c>
      <c r="F11" s="3" t="s">
        <v>118</v>
      </c>
      <c r="G11" s="3">
        <v>3054</v>
      </c>
      <c r="H11" s="3">
        <v>402302000</v>
      </c>
      <c r="J11" s="3" t="s">
        <v>118</v>
      </c>
      <c r="K11" s="7">
        <f t="shared" si="0"/>
        <v>89888</v>
      </c>
      <c r="L11" s="7">
        <f t="shared" si="0"/>
        <v>11911146000</v>
      </c>
      <c r="M11">
        <f>1-SUM(K11:$K$13)/$K$15</f>
        <v>0.99474759854869643</v>
      </c>
      <c r="N11">
        <f>SUM(L11:$L$13)/(J11*SUM(K11:$K$13))</f>
        <v>1.7446749427598898</v>
      </c>
    </row>
    <row r="12" spans="1:14" x14ac:dyDescent="0.3">
      <c r="A12" s="3" t="s">
        <v>119</v>
      </c>
      <c r="B12" s="3">
        <v>640</v>
      </c>
      <c r="C12" s="3">
        <v>170258000</v>
      </c>
      <c r="D12" s="4">
        <v>1.7783858070964518</v>
      </c>
      <c r="F12" s="3" t="s">
        <v>119</v>
      </c>
      <c r="G12" s="3">
        <v>640</v>
      </c>
      <c r="H12" s="3">
        <v>170258000</v>
      </c>
      <c r="J12" s="3" t="s">
        <v>119</v>
      </c>
      <c r="K12" s="7">
        <f t="shared" si="0"/>
        <v>18136</v>
      </c>
      <c r="L12" s="7">
        <f t="shared" si="0"/>
        <v>4756082000</v>
      </c>
      <c r="M12">
        <f>1-SUM(K12:$K$13)/$K$15</f>
        <v>0.99895686232009162</v>
      </c>
      <c r="N12">
        <f>SUM(L12:$L$13)/(J12*SUM(K12:$K$13))</f>
        <v>1.7223824342093632</v>
      </c>
    </row>
    <row r="13" spans="1:14" x14ac:dyDescent="0.3">
      <c r="A13" s="3" t="s">
        <v>120</v>
      </c>
      <c r="B13" s="3">
        <v>160</v>
      </c>
      <c r="C13" s="3">
        <v>114426000</v>
      </c>
      <c r="D13" s="4">
        <v>1.78790625</v>
      </c>
      <c r="F13" s="3" t="s">
        <v>120</v>
      </c>
      <c r="G13" s="3">
        <v>160</v>
      </c>
      <c r="H13" s="3">
        <v>114426000</v>
      </c>
      <c r="J13" s="3" t="s">
        <v>120</v>
      </c>
      <c r="K13" s="7">
        <f t="shared" si="0"/>
        <v>4140</v>
      </c>
      <c r="L13" s="7">
        <f>H13+H24+H35+H46+H57+H68+H79+H90+H101+H112+H123+H134</f>
        <v>2921313000</v>
      </c>
      <c r="M13">
        <f>1-SUM(K13:$K$13)/$K$15</f>
        <v>0.9998061326093185</v>
      </c>
      <c r="N13">
        <f>SUM(L13:$L$13)/(J13*SUM(K13:$K$13))</f>
        <v>1.7640778985507246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 t="s">
        <v>99</v>
      </c>
      <c r="B15" s="3">
        <v>103626</v>
      </c>
      <c r="C15" s="3">
        <v>1786239000</v>
      </c>
      <c r="D15" s="4">
        <v>1.9094823680032096</v>
      </c>
      <c r="F15" s="3" t="s">
        <v>99</v>
      </c>
      <c r="G15" s="3">
        <v>103626</v>
      </c>
      <c r="H15" s="3">
        <v>1786239000</v>
      </c>
      <c r="K15" s="9">
        <v>21354803.329468094</v>
      </c>
    </row>
    <row r="16" spans="1:14" x14ac:dyDescent="0.3">
      <c r="A16" s="3" t="s">
        <v>113</v>
      </c>
      <c r="B16" s="3">
        <v>52525</v>
      </c>
      <c r="C16" s="3">
        <v>1172205000</v>
      </c>
      <c r="D16" s="4">
        <v>1.8930541359232314</v>
      </c>
      <c r="F16" s="3" t="s">
        <v>113</v>
      </c>
      <c r="G16" s="3">
        <v>52525</v>
      </c>
      <c r="H16" s="3">
        <v>1172205000</v>
      </c>
    </row>
    <row r="17" spans="1:8" x14ac:dyDescent="0.3">
      <c r="A17" s="3" t="s">
        <v>114</v>
      </c>
      <c r="B17" s="3">
        <v>25598</v>
      </c>
      <c r="C17" s="3">
        <v>699395000</v>
      </c>
      <c r="D17" s="4">
        <v>1.9389052220904546</v>
      </c>
      <c r="F17" s="3" t="s">
        <v>114</v>
      </c>
      <c r="G17" s="3">
        <v>25598</v>
      </c>
      <c r="H17" s="3">
        <v>699395000</v>
      </c>
    </row>
    <row r="18" spans="1:8" x14ac:dyDescent="0.3">
      <c r="A18" s="3">
        <v>30100</v>
      </c>
      <c r="B18" s="3">
        <v>23586</v>
      </c>
      <c r="C18" s="3">
        <v>809122000</v>
      </c>
      <c r="D18" s="4">
        <v>1.9642649680507982</v>
      </c>
      <c r="F18" s="3">
        <v>30100</v>
      </c>
      <c r="G18" s="3">
        <v>23586</v>
      </c>
      <c r="H18" s="3">
        <v>809122000</v>
      </c>
    </row>
    <row r="19" spans="1:8" x14ac:dyDescent="0.3">
      <c r="A19" s="3">
        <v>40100</v>
      </c>
      <c r="B19" s="3">
        <v>10486</v>
      </c>
      <c r="C19" s="3">
        <v>467227000</v>
      </c>
      <c r="D19" s="4">
        <v>1.9837970933303888</v>
      </c>
      <c r="F19" s="3">
        <v>40100</v>
      </c>
      <c r="G19" s="3">
        <v>10486</v>
      </c>
      <c r="H19" s="3">
        <v>467227000</v>
      </c>
    </row>
    <row r="20" spans="1:8" x14ac:dyDescent="0.3">
      <c r="A20" s="3" t="s">
        <v>116</v>
      </c>
      <c r="B20" s="3">
        <v>9065</v>
      </c>
      <c r="C20" s="3">
        <v>529117000</v>
      </c>
      <c r="D20" s="4">
        <v>1.9908501930821678</v>
      </c>
      <c r="F20" s="3" t="s">
        <v>116</v>
      </c>
      <c r="G20" s="3">
        <v>9065</v>
      </c>
      <c r="H20" s="3">
        <v>529117000</v>
      </c>
    </row>
    <row r="21" spans="1:8" x14ac:dyDescent="0.3">
      <c r="A21" s="3" t="s">
        <v>117</v>
      </c>
      <c r="B21" s="3">
        <v>4726</v>
      </c>
      <c r="C21" s="3">
        <v>389434000</v>
      </c>
      <c r="D21" s="4">
        <v>2.0102516826141463</v>
      </c>
      <c r="F21" s="3" t="s">
        <v>117</v>
      </c>
      <c r="G21" s="3">
        <v>4726</v>
      </c>
      <c r="H21" s="3">
        <v>389434000</v>
      </c>
    </row>
    <row r="22" spans="1:8" x14ac:dyDescent="0.3">
      <c r="A22" s="3" t="s">
        <v>118</v>
      </c>
      <c r="B22" s="3">
        <v>3336</v>
      </c>
      <c r="C22" s="3">
        <v>444674000</v>
      </c>
      <c r="D22" s="4">
        <v>2.0382470108622548</v>
      </c>
      <c r="F22" s="3" t="s">
        <v>118</v>
      </c>
      <c r="G22" s="3">
        <v>3336</v>
      </c>
      <c r="H22" s="3">
        <v>444674000</v>
      </c>
    </row>
    <row r="23" spans="1:8" x14ac:dyDescent="0.3">
      <c r="A23" s="3" t="s">
        <v>119</v>
      </c>
      <c r="B23" s="3">
        <v>761</v>
      </c>
      <c r="C23" s="3">
        <v>203675000</v>
      </c>
      <c r="D23" s="4">
        <v>2.1470096691615952</v>
      </c>
      <c r="F23" s="3" t="s">
        <v>119</v>
      </c>
      <c r="G23" s="3">
        <v>761</v>
      </c>
      <c r="H23" s="3">
        <v>203675000</v>
      </c>
    </row>
    <row r="24" spans="1:8" x14ac:dyDescent="0.3">
      <c r="A24" s="3" t="s">
        <v>120</v>
      </c>
      <c r="B24" s="3">
        <v>285</v>
      </c>
      <c r="C24" s="3">
        <v>245704000</v>
      </c>
      <c r="D24" s="4">
        <v>2.155298245614035</v>
      </c>
      <c r="F24" s="3" t="s">
        <v>120</v>
      </c>
      <c r="G24" s="3">
        <v>285</v>
      </c>
      <c r="H24" s="3">
        <v>245704000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 t="s">
        <v>99</v>
      </c>
      <c r="B26" s="3">
        <v>684333</v>
      </c>
      <c r="C26" s="3">
        <v>11907113000</v>
      </c>
      <c r="D26" s="4">
        <v>1.95086479598671</v>
      </c>
      <c r="F26" s="3" t="s">
        <v>99</v>
      </c>
      <c r="G26" s="3">
        <v>684333</v>
      </c>
      <c r="H26" s="3">
        <v>11907113000</v>
      </c>
    </row>
    <row r="27" spans="1:8" x14ac:dyDescent="0.3">
      <c r="A27" s="3" t="s">
        <v>113</v>
      </c>
      <c r="B27" s="3">
        <v>433060</v>
      </c>
      <c r="C27" s="3">
        <v>9689079000</v>
      </c>
      <c r="D27" s="4">
        <v>1.8088124951480116</v>
      </c>
      <c r="F27" s="3" t="s">
        <v>113</v>
      </c>
      <c r="G27" s="3">
        <v>433060</v>
      </c>
      <c r="H27" s="3">
        <v>9689079000</v>
      </c>
    </row>
    <row r="28" spans="1:8" x14ac:dyDescent="0.3">
      <c r="A28" s="3" t="s">
        <v>114</v>
      </c>
      <c r="B28" s="3">
        <v>259718</v>
      </c>
      <c r="C28" s="3">
        <v>7106972000</v>
      </c>
      <c r="D28" s="4">
        <v>1.7646782249439135</v>
      </c>
      <c r="F28" s="3" t="s">
        <v>114</v>
      </c>
      <c r="G28" s="3">
        <v>259718</v>
      </c>
      <c r="H28" s="3">
        <v>7106972000</v>
      </c>
    </row>
    <row r="29" spans="1:8" x14ac:dyDescent="0.3">
      <c r="A29" s="3">
        <v>30100</v>
      </c>
      <c r="B29" s="3">
        <v>252248</v>
      </c>
      <c r="C29" s="3">
        <v>8644188000</v>
      </c>
      <c r="D29" s="4">
        <v>1.7617597772837676</v>
      </c>
      <c r="F29" s="3">
        <v>30100</v>
      </c>
      <c r="G29" s="3">
        <v>252248</v>
      </c>
      <c r="H29" s="3">
        <v>8644188000</v>
      </c>
    </row>
    <row r="30" spans="1:8" x14ac:dyDescent="0.3">
      <c r="A30" s="3">
        <v>40100</v>
      </c>
      <c r="B30" s="3">
        <v>103213</v>
      </c>
      <c r="C30" s="3">
        <v>4584011000</v>
      </c>
      <c r="D30" s="4">
        <v>1.7924376919640217</v>
      </c>
      <c r="F30" s="3">
        <v>40100</v>
      </c>
      <c r="G30" s="3">
        <v>103213</v>
      </c>
      <c r="H30" s="3">
        <v>4584011000</v>
      </c>
    </row>
    <row r="31" spans="1:8" x14ac:dyDescent="0.3">
      <c r="A31" s="3" t="s">
        <v>116</v>
      </c>
      <c r="B31" s="3">
        <v>78720</v>
      </c>
      <c r="C31" s="3">
        <v>4581266000</v>
      </c>
      <c r="D31" s="4">
        <v>1.8173047608499229</v>
      </c>
      <c r="F31" s="3" t="s">
        <v>116</v>
      </c>
      <c r="G31" s="3">
        <v>78720</v>
      </c>
      <c r="H31" s="3">
        <v>4581266000</v>
      </c>
    </row>
    <row r="32" spans="1:8" x14ac:dyDescent="0.3">
      <c r="A32" s="3" t="s">
        <v>117</v>
      </c>
      <c r="B32" s="3">
        <v>37297</v>
      </c>
      <c r="C32" s="3">
        <v>3069580000</v>
      </c>
      <c r="D32" s="4">
        <v>1.8323242861736211</v>
      </c>
      <c r="F32" s="3" t="s">
        <v>117</v>
      </c>
      <c r="G32" s="3">
        <v>37297</v>
      </c>
      <c r="H32" s="3">
        <v>3069580000</v>
      </c>
    </row>
    <row r="33" spans="1:8" x14ac:dyDescent="0.3">
      <c r="A33" s="3" t="s">
        <v>118</v>
      </c>
      <c r="B33" s="3">
        <v>24923</v>
      </c>
      <c r="C33" s="3">
        <v>3309763000</v>
      </c>
      <c r="D33" s="4">
        <v>1.8230369228862071</v>
      </c>
      <c r="F33" s="3" t="s">
        <v>118</v>
      </c>
      <c r="G33" s="3">
        <v>24923</v>
      </c>
      <c r="H33" s="3">
        <v>3309763000</v>
      </c>
    </row>
    <row r="34" spans="1:8" x14ac:dyDescent="0.3">
      <c r="A34" s="3" t="s">
        <v>119</v>
      </c>
      <c r="B34" s="3">
        <v>5489</v>
      </c>
      <c r="C34" s="3">
        <v>1449620000</v>
      </c>
      <c r="D34" s="4">
        <v>1.8056322019495665</v>
      </c>
      <c r="F34" s="3" t="s">
        <v>119</v>
      </c>
      <c r="G34" s="3">
        <v>5489</v>
      </c>
      <c r="H34" s="3">
        <v>1449620000</v>
      </c>
    </row>
    <row r="35" spans="1:8" x14ac:dyDescent="0.3">
      <c r="A35" s="3" t="s">
        <v>120</v>
      </c>
      <c r="B35" s="3">
        <v>1436</v>
      </c>
      <c r="C35" s="3">
        <v>1052431000</v>
      </c>
      <c r="D35" s="4">
        <v>1.8322266713091924</v>
      </c>
      <c r="F35" s="3" t="s">
        <v>120</v>
      </c>
      <c r="G35" s="3">
        <v>1436</v>
      </c>
      <c r="H35" s="3">
        <v>1052431000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 t="s">
        <v>99</v>
      </c>
      <c r="B37" s="3">
        <v>22475</v>
      </c>
      <c r="C37" s="3">
        <v>386698000</v>
      </c>
      <c r="D37" s="4">
        <v>1.6402985394417524</v>
      </c>
      <c r="F37" s="3" t="s">
        <v>99</v>
      </c>
      <c r="G37" s="3">
        <v>22475</v>
      </c>
      <c r="H37" s="3">
        <v>386698000</v>
      </c>
    </row>
    <row r="38" spans="1:8" x14ac:dyDescent="0.3">
      <c r="A38" s="3" t="s">
        <v>113</v>
      </c>
      <c r="B38" s="3">
        <v>9070</v>
      </c>
      <c r="C38" s="3">
        <v>201511000</v>
      </c>
      <c r="D38" s="4">
        <v>1.6645747287284247</v>
      </c>
      <c r="F38" s="3" t="s">
        <v>113</v>
      </c>
      <c r="G38" s="3">
        <v>9070</v>
      </c>
      <c r="H38" s="3">
        <v>201511000</v>
      </c>
    </row>
    <row r="39" spans="1:8" x14ac:dyDescent="0.3">
      <c r="A39" s="3" t="s">
        <v>114</v>
      </c>
      <c r="B39" s="3">
        <v>3990</v>
      </c>
      <c r="C39" s="3">
        <v>109131000</v>
      </c>
      <c r="D39" s="4">
        <v>1.7201615803490833</v>
      </c>
      <c r="F39" s="3" t="s">
        <v>114</v>
      </c>
      <c r="G39" s="3">
        <v>3990</v>
      </c>
      <c r="H39" s="3">
        <v>109131000</v>
      </c>
    </row>
    <row r="40" spans="1:8" x14ac:dyDescent="0.3">
      <c r="A40" s="3">
        <v>30100</v>
      </c>
      <c r="B40" s="3">
        <v>3379</v>
      </c>
      <c r="C40" s="3">
        <v>115593000</v>
      </c>
      <c r="D40" s="4">
        <v>1.7570974258496392</v>
      </c>
      <c r="F40" s="3">
        <v>30100</v>
      </c>
      <c r="G40" s="3">
        <v>3379</v>
      </c>
      <c r="H40" s="3">
        <v>115593000</v>
      </c>
    </row>
    <row r="41" spans="1:8" x14ac:dyDescent="0.3">
      <c r="A41" s="3">
        <v>40100</v>
      </c>
      <c r="B41" s="3">
        <v>1282</v>
      </c>
      <c r="C41" s="3">
        <v>57057000</v>
      </c>
      <c r="D41" s="4">
        <v>1.8230848247734284</v>
      </c>
      <c r="F41" s="3">
        <v>40100</v>
      </c>
      <c r="G41" s="3">
        <v>1282</v>
      </c>
      <c r="H41" s="3">
        <v>57057000</v>
      </c>
    </row>
    <row r="42" spans="1:8" x14ac:dyDescent="0.3">
      <c r="A42" s="3" t="s">
        <v>116</v>
      </c>
      <c r="B42" s="3">
        <v>998</v>
      </c>
      <c r="C42" s="3">
        <v>58578000</v>
      </c>
      <c r="D42" s="4">
        <v>1.8569274494489283</v>
      </c>
      <c r="F42" s="3" t="s">
        <v>116</v>
      </c>
      <c r="G42" s="3">
        <v>998</v>
      </c>
      <c r="H42" s="3">
        <v>58578000</v>
      </c>
    </row>
    <row r="43" spans="1:8" x14ac:dyDescent="0.3">
      <c r="A43" s="3" t="s">
        <v>117</v>
      </c>
      <c r="B43" s="3">
        <v>459</v>
      </c>
      <c r="C43" s="3">
        <v>37828000</v>
      </c>
      <c r="D43" s="4">
        <v>1.9077090413762492</v>
      </c>
      <c r="F43" s="3" t="s">
        <v>117</v>
      </c>
      <c r="G43" s="3">
        <v>459</v>
      </c>
      <c r="H43" s="3">
        <v>37828000</v>
      </c>
    </row>
    <row r="44" spans="1:8" x14ac:dyDescent="0.3">
      <c r="A44" s="3" t="s">
        <v>118</v>
      </c>
      <c r="B44" s="3">
        <v>297</v>
      </c>
      <c r="C44" s="3">
        <v>39838000</v>
      </c>
      <c r="D44" s="4">
        <v>1.9503473028277205</v>
      </c>
      <c r="F44" s="3" t="s">
        <v>118</v>
      </c>
      <c r="G44" s="3">
        <v>297</v>
      </c>
      <c r="H44" s="3">
        <v>39838000</v>
      </c>
    </row>
    <row r="45" spans="1:8" x14ac:dyDescent="0.3">
      <c r="A45" s="3" t="s">
        <v>119</v>
      </c>
      <c r="B45" s="3">
        <v>64</v>
      </c>
      <c r="C45" s="3">
        <v>17865000</v>
      </c>
      <c r="D45" s="4">
        <v>2.0300896063596112</v>
      </c>
      <c r="F45" s="3" t="s">
        <v>119</v>
      </c>
      <c r="G45" s="3">
        <v>64</v>
      </c>
      <c r="H45" s="3">
        <v>17865000</v>
      </c>
    </row>
    <row r="46" spans="1:8" x14ac:dyDescent="0.3">
      <c r="A46" s="3" t="s">
        <v>120</v>
      </c>
      <c r="B46" s="3">
        <v>22</v>
      </c>
      <c r="C46" s="3">
        <v>17070000</v>
      </c>
      <c r="D46" s="4">
        <v>1.9397727272727274</v>
      </c>
      <c r="F46" s="3" t="s">
        <v>120</v>
      </c>
      <c r="G46" s="3">
        <v>22</v>
      </c>
      <c r="H46" s="3">
        <v>17070000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 t="s">
        <v>99</v>
      </c>
      <c r="B48" s="3">
        <v>497746</v>
      </c>
      <c r="C48" s="3">
        <v>8695942000</v>
      </c>
      <c r="D48" s="4">
        <v>1.9159549052069667</v>
      </c>
      <c r="F48" s="3" t="s">
        <v>99</v>
      </c>
      <c r="G48" s="3">
        <v>497746</v>
      </c>
      <c r="H48" s="3">
        <v>8695942000</v>
      </c>
    </row>
    <row r="49" spans="1:8" x14ac:dyDescent="0.3">
      <c r="A49" s="3" t="s">
        <v>113</v>
      </c>
      <c r="B49" s="3">
        <v>355934</v>
      </c>
      <c r="C49" s="3">
        <v>7970752000</v>
      </c>
      <c r="D49" s="4">
        <v>1.7285873133552569</v>
      </c>
      <c r="F49" s="3" t="s">
        <v>113</v>
      </c>
      <c r="G49" s="3">
        <v>355934</v>
      </c>
      <c r="H49" s="3">
        <v>7970752000</v>
      </c>
    </row>
    <row r="50" spans="1:8" x14ac:dyDescent="0.3">
      <c r="A50" s="3" t="s">
        <v>114</v>
      </c>
      <c r="B50" s="3">
        <v>222818</v>
      </c>
      <c r="C50" s="3">
        <v>6099288000</v>
      </c>
      <c r="D50" s="4">
        <v>1.6643595597075975</v>
      </c>
      <c r="F50" s="3" t="s">
        <v>114</v>
      </c>
      <c r="G50" s="3">
        <v>222818</v>
      </c>
      <c r="H50" s="3">
        <v>6099288000</v>
      </c>
    </row>
    <row r="51" spans="1:8" x14ac:dyDescent="0.3">
      <c r="A51" s="3">
        <v>30100</v>
      </c>
      <c r="B51" s="3">
        <v>212929</v>
      </c>
      <c r="C51" s="3">
        <v>7293222000</v>
      </c>
      <c r="D51" s="4">
        <v>1.652806460065914</v>
      </c>
      <c r="F51" s="3">
        <v>30100</v>
      </c>
      <c r="G51" s="3">
        <v>212929</v>
      </c>
      <c r="H51" s="3">
        <v>7293222000</v>
      </c>
    </row>
    <row r="52" spans="1:8" x14ac:dyDescent="0.3">
      <c r="A52" s="3">
        <v>40100</v>
      </c>
      <c r="B52" s="3">
        <v>83771</v>
      </c>
      <c r="C52" s="3">
        <v>3718810000</v>
      </c>
      <c r="D52" s="4">
        <v>1.6748790539153027</v>
      </c>
      <c r="F52" s="3">
        <v>40100</v>
      </c>
      <c r="G52" s="3">
        <v>83771</v>
      </c>
      <c r="H52" s="3">
        <v>3718810000</v>
      </c>
    </row>
    <row r="53" spans="1:8" x14ac:dyDescent="0.3">
      <c r="A53" s="3" t="s">
        <v>116</v>
      </c>
      <c r="B53" s="3">
        <v>59641</v>
      </c>
      <c r="C53" s="3">
        <v>3463182000</v>
      </c>
      <c r="D53" s="4">
        <v>1.7006575495990068</v>
      </c>
      <c r="F53" s="3" t="s">
        <v>116</v>
      </c>
      <c r="G53" s="3">
        <v>59641</v>
      </c>
      <c r="H53" s="3">
        <v>3463182000</v>
      </c>
    </row>
    <row r="54" spans="1:8" x14ac:dyDescent="0.3">
      <c r="A54" s="3" t="s">
        <v>117</v>
      </c>
      <c r="B54" s="3">
        <v>26042</v>
      </c>
      <c r="C54" s="3">
        <v>2137810000</v>
      </c>
      <c r="D54" s="4">
        <v>1.7163296941713047</v>
      </c>
      <c r="F54" s="3" t="s">
        <v>117</v>
      </c>
      <c r="G54" s="3">
        <v>26042</v>
      </c>
      <c r="H54" s="3">
        <v>2137810000</v>
      </c>
    </row>
    <row r="55" spans="1:8" x14ac:dyDescent="0.3">
      <c r="A55" s="3" t="s">
        <v>118</v>
      </c>
      <c r="B55" s="3">
        <v>16331</v>
      </c>
      <c r="C55" s="3">
        <v>2154523000</v>
      </c>
      <c r="D55" s="4">
        <v>1.6978961390711427</v>
      </c>
      <c r="F55" s="3" t="s">
        <v>118</v>
      </c>
      <c r="G55" s="3">
        <v>16331</v>
      </c>
      <c r="H55" s="3">
        <v>2154523000</v>
      </c>
    </row>
    <row r="56" spans="1:8" x14ac:dyDescent="0.3">
      <c r="A56" s="3" t="s">
        <v>119</v>
      </c>
      <c r="B56" s="3">
        <v>3071</v>
      </c>
      <c r="C56" s="3">
        <v>798178000</v>
      </c>
      <c r="D56" s="4">
        <v>1.6837454928449755</v>
      </c>
      <c r="F56" s="3" t="s">
        <v>119</v>
      </c>
      <c r="G56" s="3">
        <v>3071</v>
      </c>
      <c r="H56" s="3">
        <v>798178000</v>
      </c>
    </row>
    <row r="57" spans="1:8" x14ac:dyDescent="0.3">
      <c r="A57" s="3" t="s">
        <v>120</v>
      </c>
      <c r="B57" s="3">
        <v>649</v>
      </c>
      <c r="C57" s="3">
        <v>455155000</v>
      </c>
      <c r="D57" s="4">
        <v>1.753293528505393</v>
      </c>
      <c r="F57" s="3" t="s">
        <v>120</v>
      </c>
      <c r="G57" s="3">
        <v>649</v>
      </c>
      <c r="H57" s="3">
        <v>455155000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</row>
    <row r="59" spans="1:8" x14ac:dyDescent="0.3">
      <c r="A59" s="3" t="s">
        <v>99</v>
      </c>
      <c r="B59" s="3">
        <v>381587</v>
      </c>
      <c r="C59" s="3">
        <v>6638817000</v>
      </c>
      <c r="D59" s="4">
        <v>2.0772585357540967</v>
      </c>
      <c r="F59" s="3" t="s">
        <v>99</v>
      </c>
      <c r="G59" s="3">
        <v>381587</v>
      </c>
      <c r="H59" s="3">
        <v>6638817000</v>
      </c>
    </row>
    <row r="60" spans="1:8" x14ac:dyDescent="0.3">
      <c r="A60" s="3" t="s">
        <v>113</v>
      </c>
      <c r="B60" s="3">
        <v>248566</v>
      </c>
      <c r="C60" s="3">
        <v>5569224000</v>
      </c>
      <c r="D60" s="4">
        <v>1.8956345960529846</v>
      </c>
      <c r="F60" s="3" t="s">
        <v>113</v>
      </c>
      <c r="G60" s="3">
        <v>248566</v>
      </c>
      <c r="H60" s="3">
        <v>5569224000</v>
      </c>
    </row>
    <row r="61" spans="1:8" x14ac:dyDescent="0.3">
      <c r="A61" s="3" t="s">
        <v>114</v>
      </c>
      <c r="B61" s="3">
        <v>165742</v>
      </c>
      <c r="C61" s="3">
        <v>4541639000</v>
      </c>
      <c r="D61" s="4">
        <v>1.8044040542021045</v>
      </c>
      <c r="F61" s="3" t="s">
        <v>114</v>
      </c>
      <c r="G61" s="3">
        <v>165742</v>
      </c>
      <c r="H61" s="3">
        <v>4541639000</v>
      </c>
    </row>
    <row r="62" spans="1:8" x14ac:dyDescent="0.3">
      <c r="A62" s="3">
        <v>30100</v>
      </c>
      <c r="B62" s="3">
        <v>177849</v>
      </c>
      <c r="C62" s="3">
        <v>6116873000</v>
      </c>
      <c r="D62" s="4">
        <v>1.7659168130786642</v>
      </c>
      <c r="F62" s="3">
        <v>30100</v>
      </c>
      <c r="G62" s="3">
        <v>177849</v>
      </c>
      <c r="H62" s="3">
        <v>6116873000</v>
      </c>
    </row>
    <row r="63" spans="1:8" x14ac:dyDescent="0.3">
      <c r="A63" s="3">
        <v>40100</v>
      </c>
      <c r="B63" s="3">
        <v>79498</v>
      </c>
      <c r="C63" s="3">
        <v>3536097000</v>
      </c>
      <c r="D63" s="4">
        <v>1.7432459915499037</v>
      </c>
      <c r="F63" s="3">
        <v>40100</v>
      </c>
      <c r="G63" s="3">
        <v>79498</v>
      </c>
      <c r="H63" s="3">
        <v>3536097000</v>
      </c>
    </row>
    <row r="64" spans="1:8" x14ac:dyDescent="0.3">
      <c r="A64" s="3" t="s">
        <v>116</v>
      </c>
      <c r="B64" s="3">
        <v>63846</v>
      </c>
      <c r="C64" s="3">
        <v>3722018000</v>
      </c>
      <c r="D64" s="4">
        <v>1.7323287208384803</v>
      </c>
      <c r="F64" s="3" t="s">
        <v>116</v>
      </c>
      <c r="G64" s="3">
        <v>63846</v>
      </c>
      <c r="H64" s="3">
        <v>3722018000</v>
      </c>
    </row>
    <row r="65" spans="1:8" x14ac:dyDescent="0.3">
      <c r="A65" s="3" t="s">
        <v>117</v>
      </c>
      <c r="B65" s="3">
        <v>31210</v>
      </c>
      <c r="C65" s="3">
        <v>2564903000</v>
      </c>
      <c r="D65" s="4">
        <v>1.7027282009849367</v>
      </c>
      <c r="F65" s="3" t="s">
        <v>117</v>
      </c>
      <c r="G65" s="3">
        <v>31210</v>
      </c>
      <c r="H65" s="3">
        <v>2564903000</v>
      </c>
    </row>
    <row r="66" spans="1:8" x14ac:dyDescent="0.3">
      <c r="A66" s="3" t="s">
        <v>118</v>
      </c>
      <c r="B66" s="3">
        <v>20315</v>
      </c>
      <c r="C66" s="3">
        <v>2681359000</v>
      </c>
      <c r="D66" s="4">
        <v>1.6628564406657826</v>
      </c>
      <c r="F66" s="3" t="s">
        <v>118</v>
      </c>
      <c r="G66" s="3">
        <v>20315</v>
      </c>
      <c r="H66" s="3">
        <v>2681359000</v>
      </c>
    </row>
    <row r="67" spans="1:8" x14ac:dyDescent="0.3">
      <c r="A67" s="3" t="s">
        <v>119</v>
      </c>
      <c r="B67" s="3">
        <v>3610</v>
      </c>
      <c r="C67" s="3">
        <v>939967000</v>
      </c>
      <c r="D67" s="4">
        <v>1.6406302165606979</v>
      </c>
      <c r="F67" s="3" t="s">
        <v>119</v>
      </c>
      <c r="G67" s="3">
        <v>3610</v>
      </c>
      <c r="H67" s="3">
        <v>939967000</v>
      </c>
    </row>
    <row r="68" spans="1:8" x14ac:dyDescent="0.3">
      <c r="A68" s="3" t="s">
        <v>120</v>
      </c>
      <c r="B68" s="3">
        <v>716</v>
      </c>
      <c r="C68" s="3">
        <v>480216000</v>
      </c>
      <c r="D68" s="4">
        <v>1.676731843575419</v>
      </c>
      <c r="F68" s="3" t="s">
        <v>120</v>
      </c>
      <c r="G68" s="3">
        <v>716</v>
      </c>
      <c r="H68" s="3">
        <v>480216000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</row>
    <row r="70" spans="1:8" x14ac:dyDescent="0.3">
      <c r="A70" s="3" t="s">
        <v>99</v>
      </c>
      <c r="B70" s="3">
        <v>180200</v>
      </c>
      <c r="C70" s="3">
        <v>3129308000</v>
      </c>
      <c r="D70" s="4">
        <v>2.2003422090451901</v>
      </c>
      <c r="F70" s="3" t="s">
        <v>99</v>
      </c>
      <c r="G70" s="3">
        <v>180200</v>
      </c>
      <c r="H70" s="3">
        <v>3129308000</v>
      </c>
    </row>
    <row r="71" spans="1:8" x14ac:dyDescent="0.3">
      <c r="A71" s="3" t="s">
        <v>113</v>
      </c>
      <c r="B71" s="3">
        <v>101552</v>
      </c>
      <c r="C71" s="3">
        <v>2271228000</v>
      </c>
      <c r="D71" s="4">
        <v>2.0706917972601193</v>
      </c>
      <c r="F71" s="3" t="s">
        <v>113</v>
      </c>
      <c r="G71" s="3">
        <v>101552</v>
      </c>
      <c r="H71" s="3">
        <v>2271228000</v>
      </c>
    </row>
    <row r="72" spans="1:8" x14ac:dyDescent="0.3">
      <c r="A72" s="3" t="s">
        <v>114</v>
      </c>
      <c r="B72" s="3">
        <v>63636</v>
      </c>
      <c r="C72" s="3">
        <v>1744016000</v>
      </c>
      <c r="D72" s="4">
        <v>1.9843871166898499</v>
      </c>
      <c r="F72" s="3" t="s">
        <v>114</v>
      </c>
      <c r="G72" s="3">
        <v>63636</v>
      </c>
      <c r="H72" s="3">
        <v>1744016000</v>
      </c>
    </row>
    <row r="73" spans="1:8" x14ac:dyDescent="0.3">
      <c r="A73" s="3">
        <v>30100</v>
      </c>
      <c r="B73" s="3">
        <v>71345</v>
      </c>
      <c r="C73" s="3">
        <v>2460383000</v>
      </c>
      <c r="D73" s="4">
        <v>1.9250706146220169</v>
      </c>
      <c r="F73" s="3">
        <v>30100</v>
      </c>
      <c r="G73" s="3">
        <v>71345</v>
      </c>
      <c r="H73" s="3">
        <v>2460383000</v>
      </c>
    </row>
    <row r="74" spans="1:8" x14ac:dyDescent="0.3">
      <c r="A74" s="3">
        <v>40100</v>
      </c>
      <c r="B74" s="3">
        <v>36432</v>
      </c>
      <c r="C74" s="3">
        <v>1624554000</v>
      </c>
      <c r="D74" s="4">
        <v>1.8468590899750872</v>
      </c>
      <c r="F74" s="3">
        <v>40100</v>
      </c>
      <c r="G74" s="3">
        <v>36432</v>
      </c>
      <c r="H74" s="3">
        <v>1624554000</v>
      </c>
    </row>
    <row r="75" spans="1:8" x14ac:dyDescent="0.3">
      <c r="A75" s="3" t="s">
        <v>116</v>
      </c>
      <c r="B75" s="3">
        <v>33901</v>
      </c>
      <c r="C75" s="3">
        <v>1984326000</v>
      </c>
      <c r="D75" s="4">
        <v>1.79601260181698</v>
      </c>
      <c r="F75" s="3" t="s">
        <v>116</v>
      </c>
      <c r="G75" s="3">
        <v>33901</v>
      </c>
      <c r="H75" s="3">
        <v>1984326000</v>
      </c>
    </row>
    <row r="76" spans="1:8" x14ac:dyDescent="0.3">
      <c r="A76" s="3" t="s">
        <v>117</v>
      </c>
      <c r="B76" s="3">
        <v>18055</v>
      </c>
      <c r="C76" s="3">
        <v>1486533000</v>
      </c>
      <c r="D76" s="4">
        <v>1.7371812056665319</v>
      </c>
      <c r="F76" s="3" t="s">
        <v>117</v>
      </c>
      <c r="G76" s="3">
        <v>18055</v>
      </c>
      <c r="H76" s="3">
        <v>1486533000</v>
      </c>
    </row>
    <row r="77" spans="1:8" x14ac:dyDescent="0.3">
      <c r="A77" s="3" t="s">
        <v>118</v>
      </c>
      <c r="B77" s="3">
        <v>12535</v>
      </c>
      <c r="C77" s="3">
        <v>1667300000</v>
      </c>
      <c r="D77" s="4">
        <v>1.6763048248119983</v>
      </c>
      <c r="F77" s="3" t="s">
        <v>118</v>
      </c>
      <c r="G77" s="3">
        <v>12535</v>
      </c>
      <c r="H77" s="3">
        <v>1667300000</v>
      </c>
    </row>
    <row r="78" spans="1:8" x14ac:dyDescent="0.3">
      <c r="A78" s="3" t="s">
        <v>119</v>
      </c>
      <c r="B78" s="3">
        <v>2469</v>
      </c>
      <c r="C78" s="3">
        <v>644313000</v>
      </c>
      <c r="D78" s="4">
        <v>1.5800333926265857</v>
      </c>
      <c r="F78" s="3" t="s">
        <v>119</v>
      </c>
      <c r="G78" s="3">
        <v>2469</v>
      </c>
      <c r="H78" s="3">
        <v>644313000</v>
      </c>
    </row>
    <row r="79" spans="1:8" x14ac:dyDescent="0.3">
      <c r="A79" s="3" t="s">
        <v>120</v>
      </c>
      <c r="B79" s="3">
        <v>470</v>
      </c>
      <c r="C79" s="3">
        <v>284895000</v>
      </c>
      <c r="D79" s="4">
        <v>1.5153989361702127</v>
      </c>
      <c r="F79" s="3" t="s">
        <v>120</v>
      </c>
      <c r="G79" s="3">
        <v>470</v>
      </c>
      <c r="H79" s="3">
        <v>284895000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</row>
    <row r="81" spans="1:8" x14ac:dyDescent="0.3">
      <c r="A81" s="3" t="s">
        <v>99</v>
      </c>
      <c r="B81" s="3">
        <v>45870</v>
      </c>
      <c r="C81" s="3">
        <v>831940000</v>
      </c>
      <c r="D81" s="4">
        <v>2.4652902174122957</v>
      </c>
      <c r="F81" s="3" t="s">
        <v>99</v>
      </c>
      <c r="G81" s="3">
        <v>45870</v>
      </c>
      <c r="H81" s="3">
        <v>831940000</v>
      </c>
    </row>
    <row r="82" spans="1:8" x14ac:dyDescent="0.3">
      <c r="A82" s="3" t="s">
        <v>113</v>
      </c>
      <c r="B82" s="3">
        <v>37068</v>
      </c>
      <c r="C82" s="3">
        <v>827169000</v>
      </c>
      <c r="D82" s="4">
        <v>2.2086379660310107</v>
      </c>
      <c r="F82" s="3" t="s">
        <v>113</v>
      </c>
      <c r="G82" s="3">
        <v>37068</v>
      </c>
      <c r="H82" s="3">
        <v>827169000</v>
      </c>
    </row>
    <row r="83" spans="1:8" x14ac:dyDescent="0.3">
      <c r="A83" s="3" t="s">
        <v>114</v>
      </c>
      <c r="B83" s="3">
        <v>20678</v>
      </c>
      <c r="C83" s="3">
        <v>566466000</v>
      </c>
      <c r="D83" s="4">
        <v>2.1518570104483117</v>
      </c>
      <c r="F83" s="3" t="s">
        <v>114</v>
      </c>
      <c r="G83" s="3">
        <v>20678</v>
      </c>
      <c r="H83" s="3">
        <v>566466000</v>
      </c>
    </row>
    <row r="84" spans="1:8" x14ac:dyDescent="0.3">
      <c r="A84" s="3">
        <v>30100</v>
      </c>
      <c r="B84" s="3">
        <v>23334</v>
      </c>
      <c r="C84" s="3">
        <v>805874000</v>
      </c>
      <c r="D84" s="4">
        <v>2.0782764564811078</v>
      </c>
      <c r="F84" s="3">
        <v>30100</v>
      </c>
      <c r="G84" s="3">
        <v>23334</v>
      </c>
      <c r="H84" s="3">
        <v>805874000</v>
      </c>
    </row>
    <row r="85" spans="1:8" x14ac:dyDescent="0.3">
      <c r="A85" s="3">
        <v>40100</v>
      </c>
      <c r="B85" s="3">
        <v>12789</v>
      </c>
      <c r="C85" s="3">
        <v>571304000</v>
      </c>
      <c r="D85" s="4">
        <v>1.9568993776512953</v>
      </c>
      <c r="F85" s="3">
        <v>40100</v>
      </c>
      <c r="G85" s="3">
        <v>12789</v>
      </c>
      <c r="H85" s="3">
        <v>571304000</v>
      </c>
    </row>
    <row r="86" spans="1:8" x14ac:dyDescent="0.3">
      <c r="A86" s="3" t="s">
        <v>116</v>
      </c>
      <c r="B86" s="3">
        <v>13272</v>
      </c>
      <c r="C86" s="3">
        <v>778080000</v>
      </c>
      <c r="D86" s="4">
        <v>1.8712791800020192</v>
      </c>
      <c r="F86" s="3" t="s">
        <v>116</v>
      </c>
      <c r="G86" s="3">
        <v>13272</v>
      </c>
      <c r="H86" s="3">
        <v>778080000</v>
      </c>
    </row>
    <row r="87" spans="1:8" x14ac:dyDescent="0.3">
      <c r="A87" s="3" t="s">
        <v>117</v>
      </c>
      <c r="B87" s="3">
        <v>7980</v>
      </c>
      <c r="C87" s="3">
        <v>657652000</v>
      </c>
      <c r="D87" s="4">
        <v>1.7801816225363232</v>
      </c>
      <c r="F87" s="3" t="s">
        <v>117</v>
      </c>
      <c r="G87" s="3">
        <v>7980</v>
      </c>
      <c r="H87" s="3">
        <v>657652000</v>
      </c>
    </row>
    <row r="88" spans="1:8" x14ac:dyDescent="0.3">
      <c r="A88" s="3" t="s">
        <v>118</v>
      </c>
      <c r="B88" s="3">
        <v>5577</v>
      </c>
      <c r="C88" s="3">
        <v>742487000</v>
      </c>
      <c r="D88" s="4">
        <v>1.726615478568881</v>
      </c>
      <c r="F88" s="3" t="s">
        <v>118</v>
      </c>
      <c r="G88" s="3">
        <v>5577</v>
      </c>
      <c r="H88" s="3">
        <v>742487000</v>
      </c>
    </row>
    <row r="89" spans="1:8" x14ac:dyDescent="0.3">
      <c r="A89" s="3" t="s">
        <v>119</v>
      </c>
      <c r="B89" s="3">
        <v>1236</v>
      </c>
      <c r="C89" s="3">
        <v>323913000</v>
      </c>
      <c r="D89" s="4">
        <v>1.6205748015185293</v>
      </c>
      <c r="F89" s="3" t="s">
        <v>119</v>
      </c>
      <c r="G89" s="3">
        <v>1236</v>
      </c>
      <c r="H89" s="3">
        <v>323913000</v>
      </c>
    </row>
    <row r="90" spans="1:8" x14ac:dyDescent="0.3">
      <c r="A90" s="3" t="s">
        <v>120</v>
      </c>
      <c r="B90" s="3">
        <v>226</v>
      </c>
      <c r="C90" s="3">
        <v>150180000</v>
      </c>
      <c r="D90" s="4">
        <v>1.661283185840708</v>
      </c>
      <c r="F90" s="3" t="s">
        <v>120</v>
      </c>
      <c r="G90" s="3">
        <v>226</v>
      </c>
      <c r="H90" s="3">
        <v>150180000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</row>
    <row r="92" spans="1:8" x14ac:dyDescent="0.3">
      <c r="A92" s="3" t="s">
        <v>99</v>
      </c>
      <c r="B92" s="3">
        <v>7934</v>
      </c>
      <c r="C92" s="3">
        <v>149174000</v>
      </c>
      <c r="D92" s="4">
        <v>2.7098102777840913</v>
      </c>
      <c r="F92" s="3" t="s">
        <v>99</v>
      </c>
      <c r="G92" s="3">
        <v>7934</v>
      </c>
      <c r="H92" s="3">
        <v>149174000</v>
      </c>
    </row>
    <row r="93" spans="1:8" x14ac:dyDescent="0.3">
      <c r="A93" s="3" t="s">
        <v>113</v>
      </c>
      <c r="B93" s="3">
        <v>14382</v>
      </c>
      <c r="C93" s="3">
        <v>320596000</v>
      </c>
      <c r="D93" s="4">
        <v>2.2344414683389027</v>
      </c>
      <c r="F93" s="3" t="s">
        <v>113</v>
      </c>
      <c r="G93" s="3">
        <v>14382</v>
      </c>
      <c r="H93" s="3">
        <v>320596000</v>
      </c>
    </row>
    <row r="94" spans="1:8" x14ac:dyDescent="0.3">
      <c r="A94" s="3" t="s">
        <v>114</v>
      </c>
      <c r="B94" s="3">
        <v>7277</v>
      </c>
      <c r="C94" s="3">
        <v>198936000</v>
      </c>
      <c r="D94" s="4">
        <v>2.2279612514409366</v>
      </c>
      <c r="F94" s="3" t="s">
        <v>114</v>
      </c>
      <c r="G94" s="3">
        <v>7277</v>
      </c>
      <c r="H94" s="3">
        <v>198936000</v>
      </c>
    </row>
    <row r="95" spans="1:8" x14ac:dyDescent="0.3">
      <c r="A95" s="3">
        <v>30100</v>
      </c>
      <c r="B95" s="3">
        <v>7379</v>
      </c>
      <c r="C95" s="3">
        <v>254891000</v>
      </c>
      <c r="D95" s="4">
        <v>2.1681331910736792</v>
      </c>
      <c r="F95" s="3">
        <v>30100</v>
      </c>
      <c r="G95" s="3">
        <v>7379</v>
      </c>
      <c r="H95" s="3">
        <v>254891000</v>
      </c>
    </row>
    <row r="96" spans="1:8" x14ac:dyDescent="0.3">
      <c r="A96" s="3">
        <v>40100</v>
      </c>
      <c r="B96" s="3">
        <v>4378</v>
      </c>
      <c r="C96" s="3">
        <v>195326000</v>
      </c>
      <c r="D96" s="4">
        <v>2.0069722966653463</v>
      </c>
      <c r="F96" s="3">
        <v>40100</v>
      </c>
      <c r="G96" s="3">
        <v>4378</v>
      </c>
      <c r="H96" s="3">
        <v>195326000</v>
      </c>
    </row>
    <row r="97" spans="1:8" x14ac:dyDescent="0.3">
      <c r="A97" s="3" t="s">
        <v>116</v>
      </c>
      <c r="B97" s="3">
        <v>4722</v>
      </c>
      <c r="C97" s="3">
        <v>277946000</v>
      </c>
      <c r="D97" s="4">
        <v>1.9044015430531103</v>
      </c>
      <c r="F97" s="3" t="s">
        <v>116</v>
      </c>
      <c r="G97" s="3">
        <v>4722</v>
      </c>
      <c r="H97" s="3">
        <v>277946000</v>
      </c>
    </row>
    <row r="98" spans="1:8" x14ac:dyDescent="0.3">
      <c r="A98" s="3" t="s">
        <v>117</v>
      </c>
      <c r="B98" s="3">
        <v>3035</v>
      </c>
      <c r="C98" s="3">
        <v>250483000</v>
      </c>
      <c r="D98" s="4">
        <v>1.7859761463110295</v>
      </c>
      <c r="F98" s="3" t="s">
        <v>117</v>
      </c>
      <c r="G98" s="3">
        <v>3035</v>
      </c>
      <c r="H98" s="3">
        <v>250483000</v>
      </c>
    </row>
    <row r="99" spans="1:8" x14ac:dyDescent="0.3">
      <c r="A99" s="3" t="s">
        <v>118</v>
      </c>
      <c r="B99" s="3">
        <v>2198</v>
      </c>
      <c r="C99" s="3">
        <v>293153000</v>
      </c>
      <c r="D99" s="4">
        <v>1.7195852353518175</v>
      </c>
      <c r="F99" s="3" t="s">
        <v>118</v>
      </c>
      <c r="G99" s="3">
        <v>2198</v>
      </c>
      <c r="H99" s="3">
        <v>293153000</v>
      </c>
    </row>
    <row r="100" spans="1:8" x14ac:dyDescent="0.3">
      <c r="A100" s="3" t="s">
        <v>119</v>
      </c>
      <c r="B100" s="3">
        <v>468</v>
      </c>
      <c r="C100" s="3">
        <v>122199000</v>
      </c>
      <c r="D100" s="4">
        <v>1.6191102309807661</v>
      </c>
      <c r="F100" s="3" t="s">
        <v>119</v>
      </c>
      <c r="G100" s="3">
        <v>468</v>
      </c>
      <c r="H100" s="3">
        <v>122199000</v>
      </c>
    </row>
    <row r="101" spans="1:8" x14ac:dyDescent="0.3">
      <c r="A101" s="3" t="s">
        <v>120</v>
      </c>
      <c r="B101" s="3">
        <v>93</v>
      </c>
      <c r="C101" s="3">
        <v>59556000</v>
      </c>
      <c r="D101" s="4">
        <v>1.600967741935484</v>
      </c>
      <c r="F101" s="3" t="s">
        <v>120</v>
      </c>
      <c r="G101" s="3">
        <v>93</v>
      </c>
      <c r="H101" s="3">
        <v>59556000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</row>
    <row r="103" spans="1:8" x14ac:dyDescent="0.3">
      <c r="A103" s="1"/>
      <c r="B103" s="1"/>
      <c r="C103" s="1"/>
      <c r="D103" s="2"/>
      <c r="F103" s="3">
        <v>15100</v>
      </c>
      <c r="G103" s="7">
        <v>2975.6637463496036</v>
      </c>
      <c r="H103" s="7">
        <v>55948029.203170627</v>
      </c>
    </row>
    <row r="104" spans="1:8" x14ac:dyDescent="0.3">
      <c r="A104" s="3" t="s">
        <v>113</v>
      </c>
      <c r="B104" s="3">
        <v>5394</v>
      </c>
      <c r="C104" s="3">
        <v>122259000</v>
      </c>
      <c r="D104" s="4">
        <v>2.2907258731456328</v>
      </c>
      <c r="F104" s="3">
        <v>20100</v>
      </c>
      <c r="G104" s="8">
        <v>5394</v>
      </c>
      <c r="H104" s="8">
        <v>122259000</v>
      </c>
    </row>
    <row r="105" spans="1:8" x14ac:dyDescent="0.3">
      <c r="A105" s="3" t="s">
        <v>114</v>
      </c>
      <c r="B105" s="3">
        <v>3082</v>
      </c>
      <c r="C105" s="3">
        <v>84167000</v>
      </c>
      <c r="D105" s="4">
        <v>2.2778225140040016</v>
      </c>
      <c r="F105" s="3">
        <v>25100</v>
      </c>
      <c r="G105" s="8">
        <v>3082</v>
      </c>
      <c r="H105" s="8">
        <v>84167000</v>
      </c>
    </row>
    <row r="106" spans="1:8" x14ac:dyDescent="0.3">
      <c r="A106" s="3">
        <v>30100</v>
      </c>
      <c r="B106" s="3">
        <v>2746</v>
      </c>
      <c r="C106" s="3">
        <v>94372000</v>
      </c>
      <c r="D106" s="4">
        <v>2.2701848993494043</v>
      </c>
      <c r="F106" s="3">
        <v>30100</v>
      </c>
      <c r="G106" s="8">
        <v>2746</v>
      </c>
      <c r="H106" s="8">
        <v>94372000</v>
      </c>
    </row>
    <row r="107" spans="1:8" x14ac:dyDescent="0.3">
      <c r="A107" s="3">
        <v>40100</v>
      </c>
      <c r="B107" s="3">
        <v>1529</v>
      </c>
      <c r="C107" s="3">
        <v>68306000</v>
      </c>
      <c r="D107" s="4">
        <v>2.1267940653636721</v>
      </c>
      <c r="F107" s="3">
        <v>40100</v>
      </c>
      <c r="G107" s="8">
        <v>1529</v>
      </c>
      <c r="H107" s="8">
        <v>68306000</v>
      </c>
    </row>
    <row r="108" spans="1:8" x14ac:dyDescent="0.3">
      <c r="A108" s="3" t="s">
        <v>116</v>
      </c>
      <c r="B108" s="3">
        <v>1715</v>
      </c>
      <c r="C108" s="3">
        <v>101124000</v>
      </c>
      <c r="D108" s="4">
        <v>2.0142398314370507</v>
      </c>
      <c r="F108" s="3">
        <v>50100</v>
      </c>
      <c r="G108" s="8">
        <v>1715</v>
      </c>
      <c r="H108" s="8">
        <v>101124000</v>
      </c>
    </row>
    <row r="109" spans="1:8" x14ac:dyDescent="0.3">
      <c r="A109" s="3" t="s">
        <v>117</v>
      </c>
      <c r="B109" s="3">
        <v>1135</v>
      </c>
      <c r="C109" s="3">
        <v>93583000</v>
      </c>
      <c r="D109" s="4">
        <v>1.894073884075514</v>
      </c>
      <c r="F109" s="3">
        <v>70100</v>
      </c>
      <c r="G109" s="8">
        <v>1135</v>
      </c>
      <c r="H109" s="8">
        <v>93583000</v>
      </c>
    </row>
    <row r="110" spans="1:8" x14ac:dyDescent="0.3">
      <c r="A110" s="3" t="s">
        <v>118</v>
      </c>
      <c r="B110" s="3">
        <v>866</v>
      </c>
      <c r="C110" s="3">
        <v>115404000</v>
      </c>
      <c r="D110" s="4">
        <v>1.8345145504539984</v>
      </c>
      <c r="F110" s="3">
        <v>100100</v>
      </c>
      <c r="G110" s="8">
        <v>866</v>
      </c>
      <c r="H110" s="8">
        <v>115404000</v>
      </c>
    </row>
    <row r="111" spans="1:8" x14ac:dyDescent="0.3">
      <c r="A111" s="3" t="s">
        <v>119</v>
      </c>
      <c r="B111" s="3">
        <v>214</v>
      </c>
      <c r="C111" s="3">
        <v>56886000</v>
      </c>
      <c r="D111" s="4">
        <v>1.7660041574543468</v>
      </c>
      <c r="F111" s="3">
        <v>200100</v>
      </c>
      <c r="G111" s="8">
        <v>214</v>
      </c>
      <c r="H111" s="8">
        <v>56886000</v>
      </c>
    </row>
    <row r="112" spans="1:8" x14ac:dyDescent="0.3">
      <c r="A112" s="3" t="s">
        <v>120</v>
      </c>
      <c r="B112" s="3">
        <v>43</v>
      </c>
      <c r="C112" s="3">
        <v>33932000</v>
      </c>
      <c r="D112" s="4">
        <v>1.9727906976744187</v>
      </c>
      <c r="F112" s="3">
        <v>400000</v>
      </c>
      <c r="G112" s="8">
        <v>43</v>
      </c>
      <c r="H112" s="8">
        <v>33932000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1"/>
      <c r="B114" s="1"/>
      <c r="C114" s="1"/>
      <c r="D114" s="2"/>
      <c r="F114" s="3">
        <v>15100</v>
      </c>
      <c r="G114" s="7">
        <v>677.9923515505493</v>
      </c>
      <c r="H114" s="7">
        <v>12747520.928938953</v>
      </c>
    </row>
    <row r="115" spans="1:8" x14ac:dyDescent="0.3">
      <c r="A115" s="3" t="s">
        <v>113</v>
      </c>
      <c r="B115" s="3">
        <v>1229</v>
      </c>
      <c r="C115" s="3">
        <v>28924000</v>
      </c>
      <c r="D115" s="4">
        <v>2.4608695428057432</v>
      </c>
      <c r="F115" s="3">
        <v>20100</v>
      </c>
      <c r="G115" s="8">
        <v>1229</v>
      </c>
      <c r="H115" s="8">
        <v>28924000</v>
      </c>
    </row>
    <row r="116" spans="1:8" x14ac:dyDescent="0.3">
      <c r="A116" s="3" t="s">
        <v>114</v>
      </c>
      <c r="B116" s="3">
        <v>1381</v>
      </c>
      <c r="C116" s="3">
        <v>37751000</v>
      </c>
      <c r="D116" s="4">
        <v>2.248952458469498</v>
      </c>
      <c r="F116" s="3">
        <v>25100</v>
      </c>
      <c r="G116" s="8">
        <v>1381</v>
      </c>
      <c r="H116" s="8">
        <v>37751000</v>
      </c>
    </row>
    <row r="117" spans="1:8" x14ac:dyDescent="0.3">
      <c r="A117" s="3">
        <v>30100</v>
      </c>
      <c r="B117" s="3">
        <v>1176</v>
      </c>
      <c r="C117" s="3">
        <v>40416000</v>
      </c>
      <c r="D117" s="4">
        <v>2.2952726999282489</v>
      </c>
      <c r="F117" s="3">
        <v>30100</v>
      </c>
      <c r="G117" s="8">
        <v>1176</v>
      </c>
      <c r="H117" s="8">
        <v>40416000</v>
      </c>
    </row>
    <row r="118" spans="1:8" x14ac:dyDescent="0.3">
      <c r="A118" s="3">
        <v>40100</v>
      </c>
      <c r="B118" s="3">
        <v>537</v>
      </c>
      <c r="C118" s="3">
        <v>24067000</v>
      </c>
      <c r="D118" s="4">
        <v>2.2307323959428111</v>
      </c>
      <c r="F118" s="3">
        <v>40100</v>
      </c>
      <c r="G118" s="8">
        <v>537</v>
      </c>
      <c r="H118" s="8">
        <v>24067000</v>
      </c>
    </row>
    <row r="119" spans="1:8" x14ac:dyDescent="0.3">
      <c r="A119" s="3" t="s">
        <v>116</v>
      </c>
      <c r="B119" s="3">
        <v>623</v>
      </c>
      <c r="C119" s="3">
        <v>36510000</v>
      </c>
      <c r="D119" s="4">
        <v>2.1113767016375968</v>
      </c>
      <c r="F119" s="3">
        <v>50100</v>
      </c>
      <c r="G119" s="8">
        <v>623</v>
      </c>
      <c r="H119" s="8">
        <v>36510000</v>
      </c>
    </row>
    <row r="120" spans="1:8" x14ac:dyDescent="0.3">
      <c r="A120" s="3" t="s">
        <v>117</v>
      </c>
      <c r="B120" s="3">
        <v>387</v>
      </c>
      <c r="C120" s="3">
        <v>31901000</v>
      </c>
      <c r="D120" s="4">
        <v>2.0051659083810955</v>
      </c>
      <c r="F120" s="3">
        <v>70100</v>
      </c>
      <c r="G120" s="8">
        <v>387</v>
      </c>
      <c r="H120" s="8">
        <v>31901000</v>
      </c>
    </row>
    <row r="121" spans="1:8" x14ac:dyDescent="0.3">
      <c r="A121" s="3" t="s">
        <v>118</v>
      </c>
      <c r="B121" s="3">
        <v>348</v>
      </c>
      <c r="C121" s="3">
        <v>46504000</v>
      </c>
      <c r="D121" s="4">
        <v>1.8949173097644714</v>
      </c>
      <c r="F121" s="3">
        <v>100100</v>
      </c>
      <c r="G121" s="8">
        <v>348</v>
      </c>
      <c r="H121" s="8">
        <v>46504000</v>
      </c>
    </row>
    <row r="122" spans="1:8" x14ac:dyDescent="0.3">
      <c r="A122" s="3" t="s">
        <v>119</v>
      </c>
      <c r="B122" s="3">
        <v>82</v>
      </c>
      <c r="C122" s="3">
        <v>20929000</v>
      </c>
      <c r="D122" s="4">
        <v>1.8340829585207397</v>
      </c>
      <c r="F122" s="3">
        <v>200100</v>
      </c>
      <c r="G122" s="8">
        <v>82</v>
      </c>
      <c r="H122" s="8">
        <v>20929000</v>
      </c>
    </row>
    <row r="123" spans="1:8" x14ac:dyDescent="0.3">
      <c r="A123" s="3" t="s">
        <v>120</v>
      </c>
      <c r="B123" s="3">
        <v>28</v>
      </c>
      <c r="C123" s="3">
        <v>19441000</v>
      </c>
      <c r="D123" s="4">
        <v>1.7358035714285713</v>
      </c>
      <c r="F123" s="3">
        <v>400000</v>
      </c>
      <c r="G123" s="8">
        <v>28</v>
      </c>
      <c r="H123" s="8">
        <v>19441000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1"/>
      <c r="B125" s="1"/>
      <c r="C125" s="1"/>
      <c r="D125" s="2"/>
      <c r="F125" s="3">
        <v>15100</v>
      </c>
      <c r="G125" s="7">
        <v>99.2991239048811</v>
      </c>
      <c r="H125" s="7">
        <v>1867008.7609511891</v>
      </c>
    </row>
    <row r="126" spans="1:8" x14ac:dyDescent="0.3">
      <c r="A126" s="3" t="s">
        <v>113</v>
      </c>
      <c r="B126" s="3">
        <v>180</v>
      </c>
      <c r="C126" s="3">
        <v>4172000</v>
      </c>
      <c r="D126" s="4">
        <v>2.453307234320202</v>
      </c>
      <c r="F126" s="3">
        <v>20100</v>
      </c>
      <c r="G126" s="3">
        <v>180</v>
      </c>
      <c r="H126" s="3">
        <v>4172000</v>
      </c>
    </row>
    <row r="127" spans="1:8" x14ac:dyDescent="0.3">
      <c r="A127" s="3" t="s">
        <v>114</v>
      </c>
      <c r="B127" s="3">
        <v>748</v>
      </c>
      <c r="C127" s="3">
        <v>20462000</v>
      </c>
      <c r="D127" s="4">
        <v>2.0575633972048317</v>
      </c>
      <c r="F127" s="3">
        <v>25100</v>
      </c>
      <c r="G127" s="3">
        <v>748</v>
      </c>
      <c r="H127" s="3">
        <v>20462000</v>
      </c>
    </row>
    <row r="128" spans="1:8" x14ac:dyDescent="0.3">
      <c r="A128" s="3">
        <v>30100</v>
      </c>
      <c r="B128" s="3">
        <v>542</v>
      </c>
      <c r="C128" s="3">
        <v>18529000</v>
      </c>
      <c r="D128" s="4">
        <v>2.191800203318067</v>
      </c>
      <c r="F128" s="3">
        <v>30100</v>
      </c>
      <c r="G128" s="3">
        <v>542</v>
      </c>
      <c r="H128" s="3">
        <v>18529000</v>
      </c>
    </row>
    <row r="129" spans="1:8" x14ac:dyDescent="0.3">
      <c r="A129" s="3">
        <v>40100</v>
      </c>
      <c r="B129" s="3">
        <v>214</v>
      </c>
      <c r="C129" s="3">
        <v>9524000</v>
      </c>
      <c r="D129" s="4">
        <v>2.2370039089603813</v>
      </c>
      <c r="F129" s="3">
        <v>40100</v>
      </c>
      <c r="G129" s="3">
        <v>214</v>
      </c>
      <c r="H129" s="3">
        <v>9524000</v>
      </c>
    </row>
    <row r="130" spans="1:8" x14ac:dyDescent="0.3">
      <c r="A130" s="3" t="s">
        <v>116</v>
      </c>
      <c r="B130" s="3">
        <v>205</v>
      </c>
      <c r="C130" s="3">
        <v>12231000</v>
      </c>
      <c r="D130" s="4">
        <v>2.1675789046906186</v>
      </c>
      <c r="F130" s="3">
        <v>50100</v>
      </c>
      <c r="G130" s="3">
        <v>205</v>
      </c>
      <c r="H130" s="3">
        <v>12231000</v>
      </c>
    </row>
    <row r="131" spans="1:8" x14ac:dyDescent="0.3">
      <c r="A131" s="3" t="s">
        <v>117</v>
      </c>
      <c r="B131" s="3">
        <v>155</v>
      </c>
      <c r="C131" s="3">
        <v>12945000</v>
      </c>
      <c r="D131" s="4">
        <v>2.0152690200597565</v>
      </c>
      <c r="F131" s="3">
        <v>70100</v>
      </c>
      <c r="G131" s="3">
        <v>155</v>
      </c>
      <c r="H131" s="3">
        <v>12945000</v>
      </c>
    </row>
    <row r="132" spans="1:8" x14ac:dyDescent="0.3">
      <c r="A132" s="3" t="s">
        <v>118</v>
      </c>
      <c r="B132" s="3">
        <v>108</v>
      </c>
      <c r="C132" s="3">
        <v>13839000</v>
      </c>
      <c r="D132" s="4">
        <v>1.999645091750355</v>
      </c>
      <c r="F132" s="3">
        <v>100100</v>
      </c>
      <c r="G132" s="3">
        <v>108</v>
      </c>
      <c r="H132" s="3">
        <v>13839000</v>
      </c>
    </row>
    <row r="133" spans="1:8" x14ac:dyDescent="0.3">
      <c r="A133" s="3" t="s">
        <v>119</v>
      </c>
      <c r="B133" s="3">
        <v>32</v>
      </c>
      <c r="C133" s="3">
        <v>8279000</v>
      </c>
      <c r="D133" s="4">
        <v>1.8838308118667939</v>
      </c>
      <c r="F133" s="3">
        <v>200100</v>
      </c>
      <c r="G133" s="3">
        <v>32</v>
      </c>
      <c r="H133" s="3">
        <v>8279000</v>
      </c>
    </row>
    <row r="134" spans="1:8" x14ac:dyDescent="0.3">
      <c r="A134" s="3" t="s">
        <v>120</v>
      </c>
      <c r="B134" s="3">
        <v>12</v>
      </c>
      <c r="C134" s="3">
        <v>8307000</v>
      </c>
      <c r="D134" s="4">
        <v>1.7306250000000001</v>
      </c>
      <c r="F134" s="3">
        <v>400000</v>
      </c>
      <c r="G134" s="3">
        <v>12</v>
      </c>
      <c r="H134" s="3">
        <v>8307000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12" max="12" width="16.296875" customWidth="1"/>
  </cols>
  <sheetData>
    <row r="1" spans="1:14" x14ac:dyDescent="0.3">
      <c r="A1" s="16" t="s">
        <v>165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3300</v>
      </c>
    </row>
    <row r="4" spans="1:14" x14ac:dyDescent="0.3">
      <c r="A4" s="3" t="s">
        <v>99</v>
      </c>
      <c r="B4" s="3">
        <v>368313</v>
      </c>
      <c r="C4" s="3">
        <v>6300682000</v>
      </c>
      <c r="D4" s="4">
        <v>1.5896725055206202</v>
      </c>
      <c r="F4" s="3" t="s">
        <v>99</v>
      </c>
      <c r="G4" s="3">
        <v>368313</v>
      </c>
      <c r="H4" s="3">
        <v>6300682000</v>
      </c>
      <c r="J4" s="3" t="s">
        <v>99</v>
      </c>
      <c r="K4" s="7">
        <f>G4+G15+G26+G37+G48+G59+G70+G81+G92+G103+G114+G125</f>
        <v>2401520.1435314198</v>
      </c>
      <c r="L4" s="7">
        <f>H4+H15+H26+H37+H48+H59+H70+H81+H92+H103+H114+H125</f>
        <v>41803018649.361343</v>
      </c>
      <c r="M4">
        <f>1-SUM(K4:$K$13)/$K$15</f>
        <v>0.67529634478972267</v>
      </c>
      <c r="N4">
        <f>SUM(L4:$L$13)/(J4*SUM(K4:$K$13))</f>
        <v>2.0288152537084332</v>
      </c>
    </row>
    <row r="5" spans="1:14" x14ac:dyDescent="0.3">
      <c r="A5" s="3" t="s">
        <v>113</v>
      </c>
      <c r="B5" s="3">
        <v>138257</v>
      </c>
      <c r="C5" s="3">
        <v>3074053000</v>
      </c>
      <c r="D5" s="4">
        <v>1.618968362459795</v>
      </c>
      <c r="F5" s="3" t="s">
        <v>113</v>
      </c>
      <c r="G5" s="3">
        <v>138257</v>
      </c>
      <c r="H5" s="3">
        <v>3074053000</v>
      </c>
      <c r="J5" s="3" t="s">
        <v>113</v>
      </c>
      <c r="K5" s="7">
        <f t="shared" ref="K5:L13" si="0">G5+G16+G27+G38+G49+G60+G71+G82+G93+G104+G115+G126</f>
        <v>1564850.8996305419</v>
      </c>
      <c r="L5" s="7">
        <f t="shared" si="0"/>
        <v>35023422794.334976</v>
      </c>
      <c r="M5">
        <f>1-SUM(K5:$K$13)/$K$15</f>
        <v>0.7862063599827569</v>
      </c>
      <c r="N5">
        <f>SUM(L5:$L$13)/(J5*SUM(K5:$K$13))</f>
        <v>1.8655486250558613</v>
      </c>
    </row>
    <row r="6" spans="1:14" x14ac:dyDescent="0.3">
      <c r="A6" s="3" t="s">
        <v>114</v>
      </c>
      <c r="B6" s="3">
        <v>62405</v>
      </c>
      <c r="C6" s="3">
        <v>1701741000</v>
      </c>
      <c r="D6" s="4">
        <v>1.652851250832754</v>
      </c>
      <c r="F6" s="3" t="s">
        <v>114</v>
      </c>
      <c r="G6" s="3">
        <v>62405</v>
      </c>
      <c r="H6" s="3">
        <v>1701741000</v>
      </c>
      <c r="J6" s="3" t="s">
        <v>114</v>
      </c>
      <c r="K6" s="7">
        <f t="shared" si="0"/>
        <v>980640</v>
      </c>
      <c r="L6" s="7">
        <f t="shared" si="0"/>
        <v>26841671000</v>
      </c>
      <c r="M6">
        <f>1-SUM(K6:$K$13)/$K$15</f>
        <v>0.85847626682502931</v>
      </c>
      <c r="N6">
        <f>SUM(L6:$L$13)/(J6*SUM(K6:$K$13))</f>
        <v>1.8014624452657571</v>
      </c>
    </row>
    <row r="7" spans="1:14" x14ac:dyDescent="0.3">
      <c r="A7" s="3">
        <v>30100</v>
      </c>
      <c r="B7" s="3">
        <v>51614</v>
      </c>
      <c r="C7" s="3">
        <v>1763858000</v>
      </c>
      <c r="D7" s="4">
        <v>1.6824907442732029</v>
      </c>
      <c r="F7" s="3">
        <v>30100</v>
      </c>
      <c r="G7" s="3">
        <v>51614</v>
      </c>
      <c r="H7" s="3">
        <v>1763858000</v>
      </c>
      <c r="J7" s="3">
        <v>30100</v>
      </c>
      <c r="K7" s="7">
        <f t="shared" si="0"/>
        <v>998376</v>
      </c>
      <c r="L7" s="7">
        <f t="shared" si="0"/>
        <v>34281278000</v>
      </c>
      <c r="M7">
        <f>1-SUM(K7:$K$13)/$K$15</f>
        <v>0.90376541319836023</v>
      </c>
      <c r="N7">
        <f>SUM(L7:$L$13)/(J7*SUM(K7:$K$13))</f>
        <v>1.7812237620381381</v>
      </c>
    </row>
    <row r="8" spans="1:14" x14ac:dyDescent="0.3">
      <c r="A8" s="3">
        <v>40100</v>
      </c>
      <c r="B8" s="3">
        <v>19360</v>
      </c>
      <c r="C8" s="3">
        <v>859328000</v>
      </c>
      <c r="D8" s="4">
        <v>1.7310333688117008</v>
      </c>
      <c r="F8" s="3">
        <v>40100</v>
      </c>
      <c r="G8" s="3">
        <v>19360</v>
      </c>
      <c r="H8" s="3">
        <v>859328000</v>
      </c>
      <c r="J8" s="3">
        <v>40100</v>
      </c>
      <c r="K8" s="7">
        <f t="shared" si="0"/>
        <v>430493</v>
      </c>
      <c r="L8" s="7">
        <f t="shared" si="0"/>
        <v>19135238000</v>
      </c>
      <c r="M8">
        <f>1-SUM(K8:$K$13)/$K$15</f>
        <v>0.9498736657677237</v>
      </c>
      <c r="N8">
        <f>SUM(L8:$L$13)/(J8*SUM(K8:$K$13))</f>
        <v>1.7792353760455635</v>
      </c>
    </row>
    <row r="9" spans="1:14" x14ac:dyDescent="0.3">
      <c r="A9" s="3" t="s">
        <v>116</v>
      </c>
      <c r="B9" s="3">
        <v>14299</v>
      </c>
      <c r="C9" s="3">
        <v>831596000</v>
      </c>
      <c r="D9" s="4">
        <v>1.7585982992930931</v>
      </c>
      <c r="F9" s="3" t="s">
        <v>116</v>
      </c>
      <c r="G9" s="3">
        <v>14299</v>
      </c>
      <c r="H9" s="3">
        <v>831596000</v>
      </c>
      <c r="J9" s="3" t="s">
        <v>116</v>
      </c>
      <c r="K9" s="7">
        <f t="shared" si="0"/>
        <v>338690</v>
      </c>
      <c r="L9" s="7">
        <f t="shared" si="0"/>
        <v>19734018000</v>
      </c>
      <c r="M9">
        <f>1-SUM(K9:$K$13)/$K$15</f>
        <v>0.96975523340691272</v>
      </c>
      <c r="N9">
        <f>SUM(L9:$L$13)/(J9*SUM(K9:$K$13))</f>
        <v>1.7770204407839434</v>
      </c>
    </row>
    <row r="10" spans="1:14" x14ac:dyDescent="0.3">
      <c r="A10" s="3" t="s">
        <v>117</v>
      </c>
      <c r="B10" s="3">
        <v>6511</v>
      </c>
      <c r="C10" s="3">
        <v>535497000</v>
      </c>
      <c r="D10" s="4">
        <v>1.782393748778905</v>
      </c>
      <c r="F10" s="3" t="s">
        <v>117</v>
      </c>
      <c r="G10" s="3">
        <v>6511</v>
      </c>
      <c r="H10" s="3">
        <v>535497000</v>
      </c>
      <c r="J10" s="3" t="s">
        <v>117</v>
      </c>
      <c r="K10" s="7">
        <f t="shared" si="0"/>
        <v>176038</v>
      </c>
      <c r="L10" s="7">
        <f t="shared" si="0"/>
        <v>13655939000</v>
      </c>
      <c r="M10">
        <f>1-SUM(K10:$K$13)/$K$15</f>
        <v>0.98539703976315296</v>
      </c>
      <c r="N10">
        <f>SUM(L10:$L$13)/(J10*SUM(K10:$K$13))</f>
        <v>1.7400882502156656</v>
      </c>
    </row>
    <row r="11" spans="1:14" x14ac:dyDescent="0.3">
      <c r="A11" s="3" t="s">
        <v>118</v>
      </c>
      <c r="B11" s="3">
        <v>4023</v>
      </c>
      <c r="C11" s="3">
        <v>534870000</v>
      </c>
      <c r="D11" s="4">
        <v>1.7914278172443634</v>
      </c>
      <c r="F11" s="3" t="s">
        <v>118</v>
      </c>
      <c r="G11" s="3">
        <v>4023</v>
      </c>
      <c r="H11" s="3">
        <v>534870000</v>
      </c>
      <c r="J11" s="3" t="s">
        <v>118</v>
      </c>
      <c r="K11" s="7">
        <f t="shared" si="0"/>
        <v>110991</v>
      </c>
      <c r="L11" s="7">
        <f t="shared" si="0"/>
        <v>14757350000</v>
      </c>
      <c r="M11">
        <f>1-SUM(K11:$K$13)/$K$15</f>
        <v>0.99352704746146059</v>
      </c>
      <c r="N11">
        <f>SUM(L11:$L$13)/(J11*SUM(K11:$K$13))</f>
        <v>1.7757687167924185</v>
      </c>
    </row>
    <row r="12" spans="1:14" x14ac:dyDescent="0.3">
      <c r="A12" s="3" t="s">
        <v>119</v>
      </c>
      <c r="B12" s="3">
        <v>863</v>
      </c>
      <c r="C12" s="3">
        <v>227733000</v>
      </c>
      <c r="D12" s="4">
        <v>1.7514316236377223</v>
      </c>
      <c r="F12" s="3" t="s">
        <v>119</v>
      </c>
      <c r="G12" s="3">
        <v>863</v>
      </c>
      <c r="H12" s="3">
        <v>227733000</v>
      </c>
      <c r="J12" s="3" t="s">
        <v>119</v>
      </c>
      <c r="K12" s="7">
        <f t="shared" si="0"/>
        <v>23659</v>
      </c>
      <c r="L12" s="7">
        <f t="shared" si="0"/>
        <v>6200726000</v>
      </c>
      <c r="M12">
        <f>1-SUM(K12:$K$13)/$K$15</f>
        <v>0.99865297302550282</v>
      </c>
      <c r="N12">
        <f>SUM(L12:$L$13)/(J12*SUM(K12:$K$13))</f>
        <v>1.7401999449413017</v>
      </c>
    </row>
    <row r="13" spans="1:14" x14ac:dyDescent="0.3">
      <c r="A13" s="3" t="s">
        <v>120</v>
      </c>
      <c r="B13" s="3">
        <v>227</v>
      </c>
      <c r="C13" s="3">
        <v>154270000</v>
      </c>
      <c r="D13" s="4">
        <v>1.6990088105726873</v>
      </c>
      <c r="F13" s="3" t="s">
        <v>120</v>
      </c>
      <c r="G13" s="3">
        <v>227</v>
      </c>
      <c r="H13" s="3">
        <v>154270000</v>
      </c>
      <c r="J13" s="3" t="s">
        <v>120</v>
      </c>
      <c r="K13" s="7">
        <f t="shared" si="0"/>
        <v>5508</v>
      </c>
      <c r="L13" s="7">
        <f>H13+H24+H35+H46+H57+H68+H79+H90+H101+H112+H123+H134</f>
        <v>3955632000</v>
      </c>
      <c r="M13">
        <f>1-SUM(K13:$K$13)/$K$15</f>
        <v>0.99974562263600886</v>
      </c>
      <c r="N13">
        <f>SUM(L13:$L$13)/(J13*SUM(K13:$K$13))</f>
        <v>1.7954030501089324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 t="s">
        <v>99</v>
      </c>
      <c r="B15" s="3">
        <v>119977</v>
      </c>
      <c r="C15" s="3">
        <v>2066976000</v>
      </c>
      <c r="D15" s="4">
        <v>1.9052782493043319</v>
      </c>
      <c r="F15" s="3" t="s">
        <v>99</v>
      </c>
      <c r="G15" s="3">
        <v>119977</v>
      </c>
      <c r="H15" s="3">
        <v>2066976000</v>
      </c>
      <c r="K15" s="9">
        <v>21652870.025774285</v>
      </c>
    </row>
    <row r="16" spans="1:14" x14ac:dyDescent="0.3">
      <c r="A16" s="3" t="s">
        <v>113</v>
      </c>
      <c r="B16" s="3">
        <v>59958</v>
      </c>
      <c r="C16" s="3">
        <v>1339908000</v>
      </c>
      <c r="D16" s="4">
        <v>1.8853409897920441</v>
      </c>
      <c r="F16" s="3" t="s">
        <v>113</v>
      </c>
      <c r="G16" s="3">
        <v>59958</v>
      </c>
      <c r="H16" s="3">
        <v>1339908000</v>
      </c>
    </row>
    <row r="17" spans="1:8" x14ac:dyDescent="0.3">
      <c r="A17" s="3" t="s">
        <v>114</v>
      </c>
      <c r="B17" s="3">
        <v>31611</v>
      </c>
      <c r="C17" s="3">
        <v>862095000</v>
      </c>
      <c r="D17" s="4">
        <v>1.914432874503164</v>
      </c>
      <c r="F17" s="3" t="s">
        <v>114</v>
      </c>
      <c r="G17" s="3">
        <v>31611</v>
      </c>
      <c r="H17" s="3">
        <v>862095000</v>
      </c>
    </row>
    <row r="18" spans="1:8" x14ac:dyDescent="0.3">
      <c r="A18" s="3">
        <v>30100</v>
      </c>
      <c r="B18" s="3">
        <v>27541</v>
      </c>
      <c r="C18" s="3">
        <v>943738000</v>
      </c>
      <c r="D18" s="4">
        <v>1.9591108861339865</v>
      </c>
      <c r="F18" s="3">
        <v>30100</v>
      </c>
      <c r="G18" s="3">
        <v>27541</v>
      </c>
      <c r="H18" s="3">
        <v>943738000</v>
      </c>
    </row>
    <row r="19" spans="1:8" x14ac:dyDescent="0.3">
      <c r="A19" s="3">
        <v>40100</v>
      </c>
      <c r="B19" s="3">
        <v>12017</v>
      </c>
      <c r="C19" s="3">
        <v>535418000</v>
      </c>
      <c r="D19" s="4">
        <v>1.9905033615776677</v>
      </c>
      <c r="F19" s="3">
        <v>40100</v>
      </c>
      <c r="G19" s="3">
        <v>12017</v>
      </c>
      <c r="H19" s="3">
        <v>535418000</v>
      </c>
    </row>
    <row r="20" spans="1:8" x14ac:dyDescent="0.3">
      <c r="A20" s="3" t="s">
        <v>116</v>
      </c>
      <c r="B20" s="3">
        <v>10244</v>
      </c>
      <c r="C20" s="3">
        <v>598371000</v>
      </c>
      <c r="D20" s="4">
        <v>2.0035434879041216</v>
      </c>
      <c r="F20" s="3" t="s">
        <v>116</v>
      </c>
      <c r="G20" s="3">
        <v>10244</v>
      </c>
      <c r="H20" s="3">
        <v>598371000</v>
      </c>
    </row>
    <row r="21" spans="1:8" x14ac:dyDescent="0.3">
      <c r="A21" s="3" t="s">
        <v>117</v>
      </c>
      <c r="B21" s="3">
        <v>5407</v>
      </c>
      <c r="C21" s="3">
        <v>445578000</v>
      </c>
      <c r="D21" s="4">
        <v>2.0233566833212517</v>
      </c>
      <c r="F21" s="3" t="s">
        <v>117</v>
      </c>
      <c r="G21" s="3">
        <v>5407</v>
      </c>
      <c r="H21" s="3">
        <v>445578000</v>
      </c>
    </row>
    <row r="22" spans="1:8" x14ac:dyDescent="0.3">
      <c r="A22" s="3" t="s">
        <v>118</v>
      </c>
      <c r="B22" s="3">
        <v>3781</v>
      </c>
      <c r="C22" s="3">
        <v>506168000</v>
      </c>
      <c r="D22" s="4">
        <v>2.0639034484258185</v>
      </c>
      <c r="F22" s="3" t="s">
        <v>118</v>
      </c>
      <c r="G22" s="3">
        <v>3781</v>
      </c>
      <c r="H22" s="3">
        <v>506168000</v>
      </c>
    </row>
    <row r="23" spans="1:8" x14ac:dyDescent="0.3">
      <c r="A23" s="3" t="s">
        <v>119</v>
      </c>
      <c r="B23" s="3">
        <v>865</v>
      </c>
      <c r="C23" s="3">
        <v>230617000</v>
      </c>
      <c r="D23" s="4">
        <v>2.1960442302134284</v>
      </c>
      <c r="F23" s="3" t="s">
        <v>119</v>
      </c>
      <c r="G23" s="3">
        <v>865</v>
      </c>
      <c r="H23" s="3">
        <v>230617000</v>
      </c>
    </row>
    <row r="24" spans="1:8" x14ac:dyDescent="0.3">
      <c r="A24" s="3" t="s">
        <v>120</v>
      </c>
      <c r="B24" s="3">
        <v>316</v>
      </c>
      <c r="C24" s="3">
        <v>288348000</v>
      </c>
      <c r="D24" s="4">
        <v>2.2812341772151901</v>
      </c>
      <c r="F24" s="3" t="s">
        <v>120</v>
      </c>
      <c r="G24" s="3">
        <v>316</v>
      </c>
      <c r="H24" s="3">
        <v>288348000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 t="s">
        <v>99</v>
      </c>
      <c r="B26" s="3">
        <v>720247</v>
      </c>
      <c r="C26" s="3">
        <v>12552091000</v>
      </c>
      <c r="D26" s="4">
        <v>2.0163222792600171</v>
      </c>
      <c r="F26" s="3" t="s">
        <v>99</v>
      </c>
      <c r="G26" s="3">
        <v>720247</v>
      </c>
      <c r="H26" s="3">
        <v>12552091000</v>
      </c>
    </row>
    <row r="27" spans="1:8" x14ac:dyDescent="0.3">
      <c r="A27" s="3" t="s">
        <v>113</v>
      </c>
      <c r="B27" s="3">
        <v>494102</v>
      </c>
      <c r="C27" s="3">
        <v>11060920000</v>
      </c>
      <c r="D27" s="4">
        <v>1.8400273046545308</v>
      </c>
      <c r="F27" s="3" t="s">
        <v>113</v>
      </c>
      <c r="G27" s="3">
        <v>494102</v>
      </c>
      <c r="H27" s="3">
        <v>11060920000</v>
      </c>
    </row>
    <row r="28" spans="1:8" x14ac:dyDescent="0.3">
      <c r="A28" s="3" t="s">
        <v>114</v>
      </c>
      <c r="B28" s="3">
        <v>311801</v>
      </c>
      <c r="C28" s="3">
        <v>8531571000</v>
      </c>
      <c r="D28" s="4">
        <v>1.779180378877748</v>
      </c>
      <c r="F28" s="3" t="s">
        <v>114</v>
      </c>
      <c r="G28" s="3">
        <v>311801</v>
      </c>
      <c r="H28" s="3">
        <v>8531571000</v>
      </c>
    </row>
    <row r="29" spans="1:8" x14ac:dyDescent="0.3">
      <c r="A29" s="3">
        <v>30100</v>
      </c>
      <c r="B29" s="3">
        <v>312857</v>
      </c>
      <c r="C29" s="3">
        <v>10729368000</v>
      </c>
      <c r="D29" s="4">
        <v>1.7687865174228721</v>
      </c>
      <c r="F29" s="3">
        <v>30100</v>
      </c>
      <c r="G29" s="3">
        <v>312857</v>
      </c>
      <c r="H29" s="3">
        <v>10729368000</v>
      </c>
    </row>
    <row r="30" spans="1:8" x14ac:dyDescent="0.3">
      <c r="A30" s="3">
        <v>40100</v>
      </c>
      <c r="B30" s="3">
        <v>130592</v>
      </c>
      <c r="C30" s="3">
        <v>5798669000</v>
      </c>
      <c r="D30" s="4">
        <v>1.796291998616327</v>
      </c>
      <c r="F30" s="3">
        <v>40100</v>
      </c>
      <c r="G30" s="3">
        <v>130592</v>
      </c>
      <c r="H30" s="3">
        <v>5798669000</v>
      </c>
    </row>
    <row r="31" spans="1:8" x14ac:dyDescent="0.3">
      <c r="A31" s="3" t="s">
        <v>116</v>
      </c>
      <c r="B31" s="3">
        <v>98466</v>
      </c>
      <c r="C31" s="3">
        <v>5728805000</v>
      </c>
      <c r="D31" s="4">
        <v>1.8273615447702107</v>
      </c>
      <c r="F31" s="3" t="s">
        <v>116</v>
      </c>
      <c r="G31" s="3">
        <v>98466</v>
      </c>
      <c r="H31" s="3">
        <v>5728805000</v>
      </c>
    </row>
    <row r="32" spans="1:8" x14ac:dyDescent="0.3">
      <c r="A32" s="3" t="s">
        <v>117</v>
      </c>
      <c r="B32" s="3">
        <v>46436</v>
      </c>
      <c r="C32" s="3">
        <v>3816721000</v>
      </c>
      <c r="D32" s="4">
        <v>1.8486656964426438</v>
      </c>
      <c r="F32" s="3" t="s">
        <v>117</v>
      </c>
      <c r="G32" s="3">
        <v>46436</v>
      </c>
      <c r="H32" s="3">
        <v>3816721000</v>
      </c>
    </row>
    <row r="33" spans="1:8" x14ac:dyDescent="0.3">
      <c r="A33" s="3" t="s">
        <v>118</v>
      </c>
      <c r="B33" s="3">
        <v>31120</v>
      </c>
      <c r="C33" s="3">
        <v>4145033000</v>
      </c>
      <c r="D33" s="4">
        <v>1.8451294080346932</v>
      </c>
      <c r="F33" s="3" t="s">
        <v>118</v>
      </c>
      <c r="G33" s="3">
        <v>31120</v>
      </c>
      <c r="H33" s="3">
        <v>4145033000</v>
      </c>
    </row>
    <row r="34" spans="1:8" x14ac:dyDescent="0.3">
      <c r="A34" s="3" t="s">
        <v>119</v>
      </c>
      <c r="B34" s="3">
        <v>6949</v>
      </c>
      <c r="C34" s="3">
        <v>1832216000</v>
      </c>
      <c r="D34" s="4">
        <v>1.8310581700420623</v>
      </c>
      <c r="F34" s="3" t="s">
        <v>119</v>
      </c>
      <c r="G34" s="3">
        <v>6949</v>
      </c>
      <c r="H34" s="3">
        <v>1832216000</v>
      </c>
    </row>
    <row r="35" spans="1:8" x14ac:dyDescent="0.3">
      <c r="A35" s="3" t="s">
        <v>120</v>
      </c>
      <c r="B35" s="3">
        <v>1872</v>
      </c>
      <c r="C35" s="3">
        <v>1399752000</v>
      </c>
      <c r="D35" s="4">
        <v>1.8693269230769232</v>
      </c>
      <c r="F35" s="3" t="s">
        <v>120</v>
      </c>
      <c r="G35" s="3">
        <v>1872</v>
      </c>
      <c r="H35" s="3">
        <v>1399752000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 t="s">
        <v>99</v>
      </c>
      <c r="B37" s="3">
        <v>29987</v>
      </c>
      <c r="C37" s="3">
        <v>515845000</v>
      </c>
      <c r="D37" s="4">
        <v>1.6444013158939708</v>
      </c>
      <c r="F37" s="3" t="s">
        <v>99</v>
      </c>
      <c r="G37" s="3">
        <v>29987</v>
      </c>
      <c r="H37" s="3">
        <v>515845000</v>
      </c>
    </row>
    <row r="38" spans="1:8" x14ac:dyDescent="0.3">
      <c r="A38" s="3" t="s">
        <v>113</v>
      </c>
      <c r="B38" s="3">
        <v>12719</v>
      </c>
      <c r="C38" s="3">
        <v>282402000</v>
      </c>
      <c r="D38" s="4">
        <v>1.6484128665228899</v>
      </c>
      <c r="F38" s="3" t="s">
        <v>113</v>
      </c>
      <c r="G38" s="3">
        <v>12719</v>
      </c>
      <c r="H38" s="3">
        <v>282402000</v>
      </c>
    </row>
    <row r="39" spans="1:8" x14ac:dyDescent="0.3">
      <c r="A39" s="3" t="s">
        <v>114</v>
      </c>
      <c r="B39" s="3">
        <v>5754</v>
      </c>
      <c r="C39" s="3">
        <v>156965000</v>
      </c>
      <c r="D39" s="4">
        <v>1.693463470820064</v>
      </c>
      <c r="F39" s="3" t="s">
        <v>114</v>
      </c>
      <c r="G39" s="3">
        <v>5754</v>
      </c>
      <c r="H39" s="3">
        <v>156965000</v>
      </c>
    </row>
    <row r="40" spans="1:8" x14ac:dyDescent="0.3">
      <c r="A40" s="3">
        <v>30100</v>
      </c>
      <c r="B40" s="3">
        <v>4686</v>
      </c>
      <c r="C40" s="3">
        <v>160440000</v>
      </c>
      <c r="D40" s="4">
        <v>1.7327971167562923</v>
      </c>
      <c r="F40" s="3">
        <v>30100</v>
      </c>
      <c r="G40" s="3">
        <v>4686</v>
      </c>
      <c r="H40" s="3">
        <v>160440000</v>
      </c>
    </row>
    <row r="41" spans="1:8" x14ac:dyDescent="0.3">
      <c r="A41" s="3">
        <v>40100</v>
      </c>
      <c r="B41" s="3">
        <v>1791</v>
      </c>
      <c r="C41" s="3">
        <v>79643000</v>
      </c>
      <c r="D41" s="4">
        <v>1.7774495909588506</v>
      </c>
      <c r="F41" s="3">
        <v>40100</v>
      </c>
      <c r="G41" s="3">
        <v>1791</v>
      </c>
      <c r="H41" s="3">
        <v>79643000</v>
      </c>
    </row>
    <row r="42" spans="1:8" x14ac:dyDescent="0.3">
      <c r="A42" s="3" t="s">
        <v>116</v>
      </c>
      <c r="B42" s="3">
        <v>1407</v>
      </c>
      <c r="C42" s="3">
        <v>81652000</v>
      </c>
      <c r="D42" s="4">
        <v>1.7911121240794077</v>
      </c>
      <c r="F42" s="3" t="s">
        <v>116</v>
      </c>
      <c r="G42" s="3">
        <v>1407</v>
      </c>
      <c r="H42" s="3">
        <v>81652000</v>
      </c>
    </row>
    <row r="43" spans="1:8" x14ac:dyDescent="0.3">
      <c r="A43" s="3" t="s">
        <v>117</v>
      </c>
      <c r="B43" s="3">
        <v>680</v>
      </c>
      <c r="C43" s="3">
        <v>56012000</v>
      </c>
      <c r="D43" s="4">
        <v>1.8130118017572407</v>
      </c>
      <c r="F43" s="3" t="s">
        <v>117</v>
      </c>
      <c r="G43" s="3">
        <v>680</v>
      </c>
      <c r="H43" s="3">
        <v>56012000</v>
      </c>
    </row>
    <row r="44" spans="1:8" x14ac:dyDescent="0.3">
      <c r="A44" s="3" t="s">
        <v>118</v>
      </c>
      <c r="B44" s="3">
        <v>415</v>
      </c>
      <c r="C44" s="3">
        <v>55047000</v>
      </c>
      <c r="D44" s="4">
        <v>1.8607073859992147</v>
      </c>
      <c r="F44" s="3" t="s">
        <v>118</v>
      </c>
      <c r="G44" s="3">
        <v>415</v>
      </c>
      <c r="H44" s="3">
        <v>55047000</v>
      </c>
    </row>
    <row r="45" spans="1:8" x14ac:dyDescent="0.3">
      <c r="A45" s="3" t="s">
        <v>119</v>
      </c>
      <c r="B45" s="3">
        <v>67</v>
      </c>
      <c r="C45" s="3">
        <v>18032000</v>
      </c>
      <c r="D45" s="4">
        <v>2.0539730134932532</v>
      </c>
      <c r="F45" s="3" t="s">
        <v>119</v>
      </c>
      <c r="G45" s="3">
        <v>67</v>
      </c>
      <c r="H45" s="3">
        <v>18032000</v>
      </c>
    </row>
    <row r="46" spans="1:8" x14ac:dyDescent="0.3">
      <c r="A46" s="3" t="s">
        <v>120</v>
      </c>
      <c r="B46" s="3">
        <v>32</v>
      </c>
      <c r="C46" s="3">
        <v>22657000</v>
      </c>
      <c r="D46" s="4">
        <v>1.7700781249999999</v>
      </c>
      <c r="F46" s="3" t="s">
        <v>120</v>
      </c>
      <c r="G46" s="3">
        <v>32</v>
      </c>
      <c r="H46" s="3">
        <v>22657000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 t="s">
        <v>99</v>
      </c>
      <c r="B48" s="3">
        <v>502748</v>
      </c>
      <c r="C48" s="3">
        <v>8797729000</v>
      </c>
      <c r="D48" s="4">
        <v>1.9915564060990563</v>
      </c>
      <c r="F48" s="3" t="s">
        <v>99</v>
      </c>
      <c r="G48" s="3">
        <v>502748</v>
      </c>
      <c r="H48" s="3">
        <v>8797729000</v>
      </c>
    </row>
    <row r="49" spans="1:8" x14ac:dyDescent="0.3">
      <c r="A49" s="3" t="s">
        <v>113</v>
      </c>
      <c r="B49" s="3">
        <v>398828</v>
      </c>
      <c r="C49" s="3">
        <v>8944237000</v>
      </c>
      <c r="D49" s="4">
        <v>1.764916891559674</v>
      </c>
      <c r="F49" s="3" t="s">
        <v>113</v>
      </c>
      <c r="G49" s="3">
        <v>398828</v>
      </c>
      <c r="H49" s="3">
        <v>8944237000</v>
      </c>
    </row>
    <row r="50" spans="1:8" x14ac:dyDescent="0.3">
      <c r="A50" s="3" t="s">
        <v>114</v>
      </c>
      <c r="B50" s="3">
        <v>265577</v>
      </c>
      <c r="C50" s="3">
        <v>7271436000</v>
      </c>
      <c r="D50" s="4">
        <v>1.6821691042076856</v>
      </c>
      <c r="F50" s="3" t="s">
        <v>114</v>
      </c>
      <c r="G50" s="3">
        <v>265577</v>
      </c>
      <c r="H50" s="3">
        <v>7271436000</v>
      </c>
    </row>
    <row r="51" spans="1:8" x14ac:dyDescent="0.3">
      <c r="A51" s="3">
        <v>30100</v>
      </c>
      <c r="B51" s="3">
        <v>266582</v>
      </c>
      <c r="C51" s="3">
        <v>9140564000</v>
      </c>
      <c r="D51" s="4">
        <v>1.6617176431094416</v>
      </c>
      <c r="F51" s="3">
        <v>30100</v>
      </c>
      <c r="G51" s="3">
        <v>266582</v>
      </c>
      <c r="H51" s="3">
        <v>9140564000</v>
      </c>
    </row>
    <row r="52" spans="1:8" x14ac:dyDescent="0.3">
      <c r="A52" s="3">
        <v>40100</v>
      </c>
      <c r="B52" s="3">
        <v>105750</v>
      </c>
      <c r="C52" s="3">
        <v>4693489000</v>
      </c>
      <c r="D52" s="4">
        <v>1.6846833496365654</v>
      </c>
      <c r="F52" s="3">
        <v>40100</v>
      </c>
      <c r="G52" s="3">
        <v>105750</v>
      </c>
      <c r="H52" s="3">
        <v>4693489000</v>
      </c>
    </row>
    <row r="53" spans="1:8" x14ac:dyDescent="0.3">
      <c r="A53" s="3" t="s">
        <v>116</v>
      </c>
      <c r="B53" s="3">
        <v>75125</v>
      </c>
      <c r="C53" s="3">
        <v>4356374000</v>
      </c>
      <c r="D53" s="4">
        <v>1.7152367331571559</v>
      </c>
      <c r="F53" s="3" t="s">
        <v>116</v>
      </c>
      <c r="G53" s="3">
        <v>75125</v>
      </c>
      <c r="H53" s="3">
        <v>4356374000</v>
      </c>
    </row>
    <row r="54" spans="1:8" x14ac:dyDescent="0.3">
      <c r="A54" s="3" t="s">
        <v>117</v>
      </c>
      <c r="B54" s="3">
        <v>32727</v>
      </c>
      <c r="C54" s="3">
        <v>2685743000</v>
      </c>
      <c r="D54" s="4">
        <v>1.7402743573450428</v>
      </c>
      <c r="F54" s="3" t="s">
        <v>117</v>
      </c>
      <c r="G54" s="3">
        <v>32727</v>
      </c>
      <c r="H54" s="3">
        <v>2685743000</v>
      </c>
    </row>
    <row r="55" spans="1:8" x14ac:dyDescent="0.3">
      <c r="A55" s="3" t="s">
        <v>118</v>
      </c>
      <c r="B55" s="3">
        <v>20501</v>
      </c>
      <c r="C55" s="3">
        <v>2710124000</v>
      </c>
      <c r="D55" s="4">
        <v>1.730805284469179</v>
      </c>
      <c r="F55" s="3" t="s">
        <v>118</v>
      </c>
      <c r="G55" s="3">
        <v>20501</v>
      </c>
      <c r="H55" s="3">
        <v>2710124000</v>
      </c>
    </row>
    <row r="56" spans="1:8" x14ac:dyDescent="0.3">
      <c r="A56" s="3" t="s">
        <v>119</v>
      </c>
      <c r="B56" s="3">
        <v>4062</v>
      </c>
      <c r="C56" s="3">
        <v>1057640000</v>
      </c>
      <c r="D56" s="4">
        <v>1.7086798215798933</v>
      </c>
      <c r="F56" s="3" t="s">
        <v>119</v>
      </c>
      <c r="G56" s="3">
        <v>4062</v>
      </c>
      <c r="H56" s="3">
        <v>1057640000</v>
      </c>
    </row>
    <row r="57" spans="1:8" x14ac:dyDescent="0.3">
      <c r="A57" s="3" t="s">
        <v>120</v>
      </c>
      <c r="B57" s="3">
        <v>929</v>
      </c>
      <c r="C57" s="3">
        <v>648817000</v>
      </c>
      <c r="D57" s="4">
        <v>1.7460091496232506</v>
      </c>
      <c r="F57" s="3" t="s">
        <v>120</v>
      </c>
      <c r="G57" s="3">
        <v>929</v>
      </c>
      <c r="H57" s="3">
        <v>648817000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</row>
    <row r="59" spans="1:8" x14ac:dyDescent="0.3">
      <c r="A59" s="3" t="s">
        <v>99</v>
      </c>
      <c r="B59" s="3">
        <v>405633</v>
      </c>
      <c r="C59" s="3">
        <v>7069465000</v>
      </c>
      <c r="D59" s="4">
        <v>2.1502233378727804</v>
      </c>
      <c r="F59" s="3" t="s">
        <v>99</v>
      </c>
      <c r="G59" s="3">
        <v>405633</v>
      </c>
      <c r="H59" s="3">
        <v>7069465000</v>
      </c>
    </row>
    <row r="60" spans="1:8" x14ac:dyDescent="0.3">
      <c r="A60" s="3" t="s">
        <v>113</v>
      </c>
      <c r="B60" s="3">
        <v>280312</v>
      </c>
      <c r="C60" s="3">
        <v>6281944000</v>
      </c>
      <c r="D60" s="4">
        <v>1.9395634687268202</v>
      </c>
      <c r="F60" s="3" t="s">
        <v>113</v>
      </c>
      <c r="G60" s="3">
        <v>280312</v>
      </c>
      <c r="H60" s="3">
        <v>6281944000</v>
      </c>
    </row>
    <row r="61" spans="1:8" x14ac:dyDescent="0.3">
      <c r="A61" s="3" t="s">
        <v>114</v>
      </c>
      <c r="B61" s="3">
        <v>193564</v>
      </c>
      <c r="C61" s="3">
        <v>5307165000</v>
      </c>
      <c r="D61" s="4">
        <v>1.8354332645783125</v>
      </c>
      <c r="F61" s="3" t="s">
        <v>114</v>
      </c>
      <c r="G61" s="3">
        <v>193564</v>
      </c>
      <c r="H61" s="3">
        <v>5307165000</v>
      </c>
    </row>
    <row r="62" spans="1:8" x14ac:dyDescent="0.3">
      <c r="A62" s="3">
        <v>30100</v>
      </c>
      <c r="B62" s="3">
        <v>214838</v>
      </c>
      <c r="C62" s="3">
        <v>7396307000</v>
      </c>
      <c r="D62" s="4">
        <v>1.7899992553128383</v>
      </c>
      <c r="F62" s="3">
        <v>30100</v>
      </c>
      <c r="G62" s="3">
        <v>214838</v>
      </c>
      <c r="H62" s="3">
        <v>7396307000</v>
      </c>
    </row>
    <row r="63" spans="1:8" x14ac:dyDescent="0.3">
      <c r="A63" s="3">
        <v>40100</v>
      </c>
      <c r="B63" s="3">
        <v>98541</v>
      </c>
      <c r="C63" s="3">
        <v>4381512000</v>
      </c>
      <c r="D63" s="4">
        <v>1.7647804792899742</v>
      </c>
      <c r="F63" s="3">
        <v>40100</v>
      </c>
      <c r="G63" s="3">
        <v>98541</v>
      </c>
      <c r="H63" s="3">
        <v>4381512000</v>
      </c>
    </row>
    <row r="64" spans="1:8" x14ac:dyDescent="0.3">
      <c r="A64" s="3" t="s">
        <v>116</v>
      </c>
      <c r="B64" s="3">
        <v>78949</v>
      </c>
      <c r="C64" s="3">
        <v>4605179000</v>
      </c>
      <c r="D64" s="4">
        <v>1.7599904523420133</v>
      </c>
      <c r="F64" s="3" t="s">
        <v>116</v>
      </c>
      <c r="G64" s="3">
        <v>78949</v>
      </c>
      <c r="H64" s="3">
        <v>4605179000</v>
      </c>
    </row>
    <row r="65" spans="1:8" x14ac:dyDescent="0.3">
      <c r="A65" s="3" t="s">
        <v>117</v>
      </c>
      <c r="B65" s="3">
        <v>38492</v>
      </c>
      <c r="C65" s="3">
        <v>3167016000</v>
      </c>
      <c r="D65" s="4">
        <v>1.7383657982724567</v>
      </c>
      <c r="F65" s="3" t="s">
        <v>117</v>
      </c>
      <c r="G65" s="3">
        <v>38492</v>
      </c>
      <c r="H65" s="3">
        <v>3167016000</v>
      </c>
    </row>
    <row r="66" spans="1:8" x14ac:dyDescent="0.3">
      <c r="A66" s="3" t="s">
        <v>118</v>
      </c>
      <c r="B66" s="3">
        <v>25476</v>
      </c>
      <c r="C66" s="3">
        <v>3377516000</v>
      </c>
      <c r="D66" s="4">
        <v>1.7012207704559412</v>
      </c>
      <c r="F66" s="3" t="s">
        <v>118</v>
      </c>
      <c r="G66" s="3">
        <v>25476</v>
      </c>
      <c r="H66" s="3">
        <v>3377516000</v>
      </c>
    </row>
    <row r="67" spans="1:8" x14ac:dyDescent="0.3">
      <c r="A67" s="3" t="s">
        <v>119</v>
      </c>
      <c r="B67" s="3">
        <v>5023</v>
      </c>
      <c r="C67" s="3">
        <v>1303189000</v>
      </c>
      <c r="D67" s="4">
        <v>1.653750189432198</v>
      </c>
      <c r="F67" s="3" t="s">
        <v>119</v>
      </c>
      <c r="G67" s="3">
        <v>5023</v>
      </c>
      <c r="H67" s="3">
        <v>1303189000</v>
      </c>
    </row>
    <row r="68" spans="1:8" x14ac:dyDescent="0.3">
      <c r="A68" s="3" t="s">
        <v>120</v>
      </c>
      <c r="B68" s="3">
        <v>959</v>
      </c>
      <c r="C68" s="3">
        <v>676347000</v>
      </c>
      <c r="D68" s="4">
        <v>1.7631569343065694</v>
      </c>
      <c r="F68" s="3" t="s">
        <v>120</v>
      </c>
      <c r="G68" s="3">
        <v>959</v>
      </c>
      <c r="H68" s="3">
        <v>676347000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</row>
    <row r="70" spans="1:8" x14ac:dyDescent="0.3">
      <c r="A70" s="3" t="s">
        <v>99</v>
      </c>
      <c r="B70" s="3">
        <v>196650</v>
      </c>
      <c r="C70" s="3">
        <v>3420612000</v>
      </c>
      <c r="D70" s="4">
        <v>2.2189760670125684</v>
      </c>
      <c r="F70" s="3" t="s">
        <v>99</v>
      </c>
      <c r="G70" s="3">
        <v>196650</v>
      </c>
      <c r="H70" s="3">
        <v>3420612000</v>
      </c>
    </row>
    <row r="71" spans="1:8" x14ac:dyDescent="0.3">
      <c r="A71" s="3" t="s">
        <v>113</v>
      </c>
      <c r="B71" s="3">
        <v>116452</v>
      </c>
      <c r="C71" s="3">
        <v>2602136000</v>
      </c>
      <c r="D71" s="4">
        <v>2.0591677485867703</v>
      </c>
      <c r="F71" s="3" t="s">
        <v>113</v>
      </c>
      <c r="G71" s="3">
        <v>116452</v>
      </c>
      <c r="H71" s="3">
        <v>2602136000</v>
      </c>
    </row>
    <row r="72" spans="1:8" x14ac:dyDescent="0.3">
      <c r="A72" s="3" t="s">
        <v>114</v>
      </c>
      <c r="B72" s="3">
        <v>72169</v>
      </c>
      <c r="C72" s="3">
        <v>1977378000</v>
      </c>
      <c r="D72" s="4">
        <v>1.958456280518635</v>
      </c>
      <c r="F72" s="3" t="s">
        <v>114</v>
      </c>
      <c r="G72" s="3">
        <v>72169</v>
      </c>
      <c r="H72" s="3">
        <v>1977378000</v>
      </c>
    </row>
    <row r="73" spans="1:8" x14ac:dyDescent="0.3">
      <c r="A73" s="3">
        <v>30100</v>
      </c>
      <c r="B73" s="3">
        <v>81751</v>
      </c>
      <c r="C73" s="3">
        <v>2820435000</v>
      </c>
      <c r="D73" s="4">
        <v>1.8776752929038629</v>
      </c>
      <c r="F73" s="3">
        <v>30100</v>
      </c>
      <c r="G73" s="3">
        <v>81751</v>
      </c>
      <c r="H73" s="3">
        <v>2820435000</v>
      </c>
    </row>
    <row r="74" spans="1:8" x14ac:dyDescent="0.3">
      <c r="A74" s="3">
        <v>40100</v>
      </c>
      <c r="B74" s="3">
        <v>41993</v>
      </c>
      <c r="C74" s="3">
        <v>1873314000</v>
      </c>
      <c r="D74" s="4">
        <v>1.7505762104133478</v>
      </c>
      <c r="F74" s="3">
        <v>40100</v>
      </c>
      <c r="G74" s="3">
        <v>41993</v>
      </c>
      <c r="H74" s="3">
        <v>1873314000</v>
      </c>
    </row>
    <row r="75" spans="1:8" x14ac:dyDescent="0.3">
      <c r="A75" s="3" t="s">
        <v>116</v>
      </c>
      <c r="B75" s="3">
        <v>38561</v>
      </c>
      <c r="C75" s="3">
        <v>2258504000</v>
      </c>
      <c r="D75" s="4">
        <v>1.640573602022928</v>
      </c>
      <c r="F75" s="3" t="s">
        <v>116</v>
      </c>
      <c r="G75" s="3">
        <v>38561</v>
      </c>
      <c r="H75" s="3">
        <v>2258504000</v>
      </c>
    </row>
    <row r="76" spans="1:8" x14ac:dyDescent="0.3">
      <c r="A76" s="3" t="s">
        <v>117</v>
      </c>
      <c r="B76" s="3">
        <v>31779</v>
      </c>
      <c r="C76" s="3">
        <v>1792412000</v>
      </c>
      <c r="D76" s="4">
        <v>1.4271955970323227</v>
      </c>
      <c r="F76" s="3" t="s">
        <v>117</v>
      </c>
      <c r="G76" s="3">
        <v>31779</v>
      </c>
      <c r="H76" s="3">
        <v>1792412000</v>
      </c>
    </row>
    <row r="77" spans="1:8" x14ac:dyDescent="0.3">
      <c r="A77" s="3" t="s">
        <v>118</v>
      </c>
      <c r="B77" s="3">
        <v>15320</v>
      </c>
      <c r="C77" s="3">
        <v>2045725000</v>
      </c>
      <c r="D77" s="4">
        <v>1.7195069130837983</v>
      </c>
      <c r="F77" s="3" t="s">
        <v>118</v>
      </c>
      <c r="G77" s="3">
        <v>15320</v>
      </c>
      <c r="H77" s="3">
        <v>2045725000</v>
      </c>
    </row>
    <row r="78" spans="1:8" x14ac:dyDescent="0.3">
      <c r="A78" s="3" t="s">
        <v>119</v>
      </c>
      <c r="B78" s="3">
        <v>3290</v>
      </c>
      <c r="C78" s="3">
        <v>862936000</v>
      </c>
      <c r="D78" s="4">
        <v>1.6133037228518037</v>
      </c>
      <c r="F78" s="3" t="s">
        <v>119</v>
      </c>
      <c r="G78" s="3">
        <v>3290</v>
      </c>
      <c r="H78" s="3">
        <v>862936000</v>
      </c>
    </row>
    <row r="79" spans="1:8" x14ac:dyDescent="0.3">
      <c r="A79" s="3" t="s">
        <v>120</v>
      </c>
      <c r="B79" s="3">
        <v>633</v>
      </c>
      <c r="C79" s="3">
        <v>403495000</v>
      </c>
      <c r="D79" s="4">
        <v>1.5935821484992101</v>
      </c>
      <c r="F79" s="3" t="s">
        <v>120</v>
      </c>
      <c r="G79" s="3">
        <v>633</v>
      </c>
      <c r="H79" s="3">
        <v>403495000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</row>
    <row r="81" spans="1:8" x14ac:dyDescent="0.3">
      <c r="A81" s="3" t="s">
        <v>99</v>
      </c>
      <c r="B81" s="3">
        <v>38154</v>
      </c>
      <c r="C81" s="3">
        <v>710630000</v>
      </c>
      <c r="D81" s="4">
        <v>2.5975889581156282</v>
      </c>
      <c r="F81" s="3" t="s">
        <v>99</v>
      </c>
      <c r="G81" s="3">
        <v>38154</v>
      </c>
      <c r="H81" s="3">
        <v>710630000</v>
      </c>
    </row>
    <row r="82" spans="1:8" x14ac:dyDescent="0.3">
      <c r="A82" s="3" t="s">
        <v>113</v>
      </c>
      <c r="B82" s="3">
        <v>42273</v>
      </c>
      <c r="C82" s="3">
        <v>942598000</v>
      </c>
      <c r="D82" s="4">
        <v>2.2367042190421049</v>
      </c>
      <c r="F82" s="3" t="s">
        <v>113</v>
      </c>
      <c r="G82" s="3">
        <v>42273</v>
      </c>
      <c r="H82" s="3">
        <v>942598000</v>
      </c>
    </row>
    <row r="83" spans="1:8" x14ac:dyDescent="0.3">
      <c r="A83" s="3" t="s">
        <v>114</v>
      </c>
      <c r="B83" s="3">
        <v>23773</v>
      </c>
      <c r="C83" s="3">
        <v>650688000</v>
      </c>
      <c r="D83" s="4">
        <v>2.1937810036020671</v>
      </c>
      <c r="F83" s="3" t="s">
        <v>114</v>
      </c>
      <c r="G83" s="3">
        <v>23773</v>
      </c>
      <c r="H83" s="3">
        <v>650688000</v>
      </c>
    </row>
    <row r="84" spans="1:8" x14ac:dyDescent="0.3">
      <c r="A84" s="3">
        <v>30100</v>
      </c>
      <c r="B84" s="3">
        <v>25433</v>
      </c>
      <c r="C84" s="3">
        <v>877319000</v>
      </c>
      <c r="D84" s="4">
        <v>2.1373736912502115</v>
      </c>
      <c r="F84" s="3">
        <v>30100</v>
      </c>
      <c r="G84" s="3">
        <v>25433</v>
      </c>
      <c r="H84" s="3">
        <v>877319000</v>
      </c>
    </row>
    <row r="85" spans="1:8" x14ac:dyDescent="0.3">
      <c r="A85" s="3">
        <v>40100</v>
      </c>
      <c r="B85" s="3">
        <v>13801</v>
      </c>
      <c r="C85" s="3">
        <v>616510000</v>
      </c>
      <c r="D85" s="4">
        <v>2.0195955764194324</v>
      </c>
      <c r="F85" s="3">
        <v>40100</v>
      </c>
      <c r="G85" s="3">
        <v>13801</v>
      </c>
      <c r="H85" s="3">
        <v>616510000</v>
      </c>
    </row>
    <row r="86" spans="1:8" x14ac:dyDescent="0.3">
      <c r="A86" s="3" t="s">
        <v>116</v>
      </c>
      <c r="B86" s="3">
        <v>14349</v>
      </c>
      <c r="C86" s="3">
        <v>843614000</v>
      </c>
      <c r="D86" s="4">
        <v>1.93128549208032</v>
      </c>
      <c r="F86" s="3" t="s">
        <v>116</v>
      </c>
      <c r="G86" s="3">
        <v>14349</v>
      </c>
      <c r="H86" s="3">
        <v>843614000</v>
      </c>
    </row>
    <row r="87" spans="1:8" x14ac:dyDescent="0.3">
      <c r="A87" s="3" t="s">
        <v>117</v>
      </c>
      <c r="B87" s="3">
        <v>9044</v>
      </c>
      <c r="C87" s="3">
        <v>747008000</v>
      </c>
      <c r="D87" s="4">
        <v>1.826177364904132</v>
      </c>
      <c r="F87" s="3" t="s">
        <v>117</v>
      </c>
      <c r="G87" s="3">
        <v>9044</v>
      </c>
      <c r="H87" s="3">
        <v>747008000</v>
      </c>
    </row>
    <row r="88" spans="1:8" x14ac:dyDescent="0.3">
      <c r="A88" s="3" t="s">
        <v>118</v>
      </c>
      <c r="B88" s="3">
        <v>6511</v>
      </c>
      <c r="C88" s="3">
        <v>867809000</v>
      </c>
      <c r="D88" s="4">
        <v>1.7683151771892229</v>
      </c>
      <c r="F88" s="3" t="s">
        <v>118</v>
      </c>
      <c r="G88" s="3">
        <v>6511</v>
      </c>
      <c r="H88" s="3">
        <v>867809000</v>
      </c>
    </row>
    <row r="89" spans="1:8" x14ac:dyDescent="0.3">
      <c r="A89" s="3" t="s">
        <v>119</v>
      </c>
      <c r="B89" s="3">
        <v>1543</v>
      </c>
      <c r="C89" s="3">
        <v>406718000</v>
      </c>
      <c r="D89" s="4">
        <v>1.6442099292051784</v>
      </c>
      <c r="F89" s="3" t="s">
        <v>119</v>
      </c>
      <c r="G89" s="3">
        <v>1543</v>
      </c>
      <c r="H89" s="3">
        <v>406718000</v>
      </c>
    </row>
    <row r="90" spans="1:8" x14ac:dyDescent="0.3">
      <c r="A90" s="3" t="s">
        <v>120</v>
      </c>
      <c r="B90" s="3">
        <v>330</v>
      </c>
      <c r="C90" s="3">
        <v>209511000</v>
      </c>
      <c r="D90" s="4">
        <v>1.5872045454545456</v>
      </c>
      <c r="F90" s="3" t="s">
        <v>120</v>
      </c>
      <c r="G90" s="3">
        <v>330</v>
      </c>
      <c r="H90" s="3">
        <v>209511000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</row>
    <row r="92" spans="1:8" x14ac:dyDescent="0.3">
      <c r="A92" s="1"/>
      <c r="B92" s="1"/>
      <c r="C92" s="1"/>
      <c r="D92" s="2"/>
      <c r="F92" s="3">
        <v>15100</v>
      </c>
      <c r="G92" s="7">
        <v>14978.917606983181</v>
      </c>
      <c r="H92" s="7">
        <v>278986953.37449431</v>
      </c>
    </row>
    <row r="93" spans="1:8" x14ac:dyDescent="0.3">
      <c r="A93" s="3" t="s">
        <v>113</v>
      </c>
      <c r="B93" s="3">
        <v>16596</v>
      </c>
      <c r="C93" s="3">
        <v>369911000</v>
      </c>
      <c r="D93" s="4">
        <v>2.2490352744919719</v>
      </c>
      <c r="F93" s="3">
        <v>20100</v>
      </c>
      <c r="G93" s="8">
        <v>16596</v>
      </c>
      <c r="H93" s="8">
        <v>369911000</v>
      </c>
    </row>
    <row r="94" spans="1:8" x14ac:dyDescent="0.3">
      <c r="A94" s="3" t="s">
        <v>114</v>
      </c>
      <c r="B94" s="3">
        <v>8232</v>
      </c>
      <c r="C94" s="3">
        <v>225118000</v>
      </c>
      <c r="D94" s="4">
        <v>2.2755213449274958</v>
      </c>
      <c r="F94" s="3">
        <v>25100</v>
      </c>
      <c r="G94" s="8">
        <v>8232</v>
      </c>
      <c r="H94" s="8">
        <v>225118000</v>
      </c>
    </row>
    <row r="95" spans="1:8" x14ac:dyDescent="0.3">
      <c r="A95" s="3">
        <v>30100</v>
      </c>
      <c r="B95" s="3">
        <v>8079</v>
      </c>
      <c r="C95" s="3">
        <v>278058000</v>
      </c>
      <c r="D95" s="4">
        <v>2.2410341686243105</v>
      </c>
      <c r="F95" s="3">
        <v>30100</v>
      </c>
      <c r="G95" s="8">
        <v>8079</v>
      </c>
      <c r="H95" s="8">
        <v>278058000</v>
      </c>
    </row>
    <row r="96" spans="1:8" x14ac:dyDescent="0.3">
      <c r="A96" s="3">
        <v>40100</v>
      </c>
      <c r="B96" s="3">
        <v>4341</v>
      </c>
      <c r="C96" s="3">
        <v>194174000</v>
      </c>
      <c r="D96" s="4">
        <v>2.108248773789505</v>
      </c>
      <c r="F96" s="3">
        <v>40100</v>
      </c>
      <c r="G96" s="8">
        <v>4341</v>
      </c>
      <c r="H96" s="8">
        <v>194174000</v>
      </c>
    </row>
    <row r="97" spans="1:8" x14ac:dyDescent="0.3">
      <c r="A97" s="3" t="s">
        <v>116</v>
      </c>
      <c r="B97" s="3">
        <v>4829</v>
      </c>
      <c r="C97" s="3">
        <v>284774000</v>
      </c>
      <c r="D97" s="4">
        <v>1.9932159437883388</v>
      </c>
      <c r="F97" s="3">
        <v>50100</v>
      </c>
      <c r="G97" s="8">
        <v>4829</v>
      </c>
      <c r="H97" s="8">
        <v>284774000</v>
      </c>
    </row>
    <row r="98" spans="1:8" x14ac:dyDescent="0.3">
      <c r="A98" s="3" t="s">
        <v>117</v>
      </c>
      <c r="B98" s="3">
        <v>3265</v>
      </c>
      <c r="C98" s="3">
        <v>269641000</v>
      </c>
      <c r="D98" s="4">
        <v>1.8611000315729986</v>
      </c>
      <c r="F98" s="3">
        <v>70100</v>
      </c>
      <c r="G98" s="8">
        <v>3265</v>
      </c>
      <c r="H98" s="8">
        <v>269641000</v>
      </c>
    </row>
    <row r="99" spans="1:8" x14ac:dyDescent="0.3">
      <c r="A99" s="3" t="s">
        <v>118</v>
      </c>
      <c r="B99" s="3">
        <v>2444</v>
      </c>
      <c r="C99" s="3">
        <v>328031000</v>
      </c>
      <c r="D99" s="4">
        <v>1.7933337450124398</v>
      </c>
      <c r="F99" s="3">
        <v>100100</v>
      </c>
      <c r="G99" s="8">
        <v>2444</v>
      </c>
      <c r="H99" s="8">
        <v>328031000</v>
      </c>
    </row>
    <row r="100" spans="1:8" x14ac:dyDescent="0.3">
      <c r="A100" s="3" t="s">
        <v>119</v>
      </c>
      <c r="B100" s="3">
        <v>631</v>
      </c>
      <c r="C100" s="3">
        <v>165767000</v>
      </c>
      <c r="D100" s="4">
        <v>1.6416825234758126</v>
      </c>
      <c r="F100" s="3">
        <v>200100</v>
      </c>
      <c r="G100" s="8">
        <v>631</v>
      </c>
      <c r="H100" s="8">
        <v>165767000</v>
      </c>
    </row>
    <row r="101" spans="1:8" x14ac:dyDescent="0.3">
      <c r="A101" s="3" t="s">
        <v>120</v>
      </c>
      <c r="B101" s="3">
        <v>112</v>
      </c>
      <c r="C101" s="3">
        <v>78309000</v>
      </c>
      <c r="D101" s="4">
        <v>1.7479687500000001</v>
      </c>
      <c r="F101" s="3">
        <v>400000</v>
      </c>
      <c r="G101" s="8">
        <v>112</v>
      </c>
      <c r="H101" s="8">
        <v>78309000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1"/>
      <c r="B103" s="1"/>
      <c r="C103" s="1"/>
      <c r="D103" s="2"/>
      <c r="F103" s="3">
        <v>15100</v>
      </c>
      <c r="G103" s="7">
        <v>4000.1544248101627</v>
      </c>
      <c r="H103" s="7">
        <v>74504108.05951789</v>
      </c>
    </row>
    <row r="104" spans="1:8" x14ac:dyDescent="0.3">
      <c r="A104" s="3" t="s">
        <v>113</v>
      </c>
      <c r="B104" s="3">
        <v>4432</v>
      </c>
      <c r="C104" s="3">
        <v>102873000</v>
      </c>
      <c r="D104" s="4">
        <v>2.3928434167822528</v>
      </c>
      <c r="F104" s="3">
        <v>20100</v>
      </c>
      <c r="G104" s="8">
        <v>4432</v>
      </c>
      <c r="H104" s="8">
        <v>102873000</v>
      </c>
    </row>
    <row r="105" spans="1:8" x14ac:dyDescent="0.3">
      <c r="A105" s="3" t="s">
        <v>114</v>
      </c>
      <c r="B105" s="3">
        <v>3489</v>
      </c>
      <c r="C105" s="3">
        <v>95274000</v>
      </c>
      <c r="D105" s="4">
        <v>2.2817075430082348</v>
      </c>
      <c r="F105" s="3">
        <v>25100</v>
      </c>
      <c r="G105" s="8">
        <v>3489</v>
      </c>
      <c r="H105" s="8">
        <v>95274000</v>
      </c>
    </row>
    <row r="106" spans="1:8" x14ac:dyDescent="0.3">
      <c r="A106" s="3">
        <v>30100</v>
      </c>
      <c r="B106" s="3">
        <v>2992</v>
      </c>
      <c r="C106" s="3">
        <v>102678000</v>
      </c>
      <c r="D106" s="4">
        <v>2.3097683452408209</v>
      </c>
      <c r="F106" s="3">
        <v>30100</v>
      </c>
      <c r="G106" s="8">
        <v>2992</v>
      </c>
      <c r="H106" s="8">
        <v>102678000</v>
      </c>
    </row>
    <row r="107" spans="1:8" x14ac:dyDescent="0.3">
      <c r="A107" s="3">
        <v>40100</v>
      </c>
      <c r="B107" s="3">
        <v>1489</v>
      </c>
      <c r="C107" s="3">
        <v>66659000</v>
      </c>
      <c r="D107" s="4">
        <v>2.2079323352269147</v>
      </c>
      <c r="F107" s="3">
        <v>40100</v>
      </c>
      <c r="G107" s="8">
        <v>1489</v>
      </c>
      <c r="H107" s="8">
        <v>66659000</v>
      </c>
    </row>
    <row r="108" spans="1:8" x14ac:dyDescent="0.3">
      <c r="A108" s="3" t="s">
        <v>116</v>
      </c>
      <c r="B108" s="3">
        <v>1697</v>
      </c>
      <c r="C108" s="3">
        <v>100004000</v>
      </c>
      <c r="D108" s="4">
        <v>2.0883535323822855</v>
      </c>
      <c r="F108" s="3">
        <v>50100</v>
      </c>
      <c r="G108" s="8">
        <v>1697</v>
      </c>
      <c r="H108" s="8">
        <v>100004000</v>
      </c>
    </row>
    <row r="109" spans="1:8" x14ac:dyDescent="0.3">
      <c r="A109" s="3" t="s">
        <v>117</v>
      </c>
      <c r="B109" s="3">
        <v>1135</v>
      </c>
      <c r="C109" s="3">
        <v>93871000</v>
      </c>
      <c r="D109" s="4">
        <v>1.9624713814589425</v>
      </c>
      <c r="F109" s="3">
        <v>70100</v>
      </c>
      <c r="G109" s="8">
        <v>1135</v>
      </c>
      <c r="H109" s="8">
        <v>93871000</v>
      </c>
    </row>
    <row r="110" spans="1:8" x14ac:dyDescent="0.3">
      <c r="A110" s="3" t="s">
        <v>118</v>
      </c>
      <c r="B110" s="3">
        <v>932</v>
      </c>
      <c r="C110" s="3">
        <v>124700000</v>
      </c>
      <c r="D110" s="4">
        <v>1.8846371020284065</v>
      </c>
      <c r="F110" s="3">
        <v>100100</v>
      </c>
      <c r="G110" s="8">
        <v>932</v>
      </c>
      <c r="H110" s="8">
        <v>124700000</v>
      </c>
    </row>
    <row r="111" spans="1:8" x14ac:dyDescent="0.3">
      <c r="A111" s="3" t="s">
        <v>119</v>
      </c>
      <c r="B111" s="3">
        <v>229</v>
      </c>
      <c r="C111" s="3">
        <v>60157000</v>
      </c>
      <c r="D111" s="4">
        <v>1.8330033589477039</v>
      </c>
      <c r="F111" s="3">
        <v>200100</v>
      </c>
      <c r="G111" s="8">
        <v>229</v>
      </c>
      <c r="H111" s="8">
        <v>60157000</v>
      </c>
    </row>
    <row r="112" spans="1:8" x14ac:dyDescent="0.3">
      <c r="A112" s="3" t="s">
        <v>120</v>
      </c>
      <c r="B112" s="3">
        <v>58</v>
      </c>
      <c r="C112" s="3">
        <v>45110000</v>
      </c>
      <c r="D112" s="4">
        <v>1.9443965517241379</v>
      </c>
      <c r="F112" s="3">
        <v>400000</v>
      </c>
      <c r="G112" s="8">
        <v>58</v>
      </c>
      <c r="H112" s="8">
        <v>45110000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1"/>
      <c r="B114" s="1"/>
      <c r="C114" s="1"/>
      <c r="D114" s="2"/>
      <c r="F114" s="3">
        <v>15100</v>
      </c>
      <c r="G114" s="7">
        <v>596.593428429494</v>
      </c>
      <c r="H114" s="7">
        <v>11111736.332883872</v>
      </c>
    </row>
    <row r="115" spans="1:8" x14ac:dyDescent="0.3">
      <c r="A115" s="3" t="s">
        <v>113</v>
      </c>
      <c r="B115" s="3">
        <v>661</v>
      </c>
      <c r="C115" s="3">
        <v>16090000</v>
      </c>
      <c r="D115" s="4">
        <v>2.5980668489532568</v>
      </c>
      <c r="F115" s="3">
        <v>20100</v>
      </c>
      <c r="G115" s="8">
        <v>661</v>
      </c>
      <c r="H115" s="8">
        <v>16090000</v>
      </c>
    </row>
    <row r="116" spans="1:8" x14ac:dyDescent="0.3">
      <c r="A116" s="3" t="s">
        <v>114</v>
      </c>
      <c r="B116" s="3">
        <v>1624</v>
      </c>
      <c r="C116" s="3">
        <v>44449000</v>
      </c>
      <c r="D116" s="4">
        <v>2.2272150160596378</v>
      </c>
      <c r="F116" s="3">
        <v>25100</v>
      </c>
      <c r="G116" s="8">
        <v>1624</v>
      </c>
      <c r="H116" s="8">
        <v>44449000</v>
      </c>
    </row>
    <row r="117" spans="1:8" x14ac:dyDescent="0.3">
      <c r="A117" s="3">
        <v>30100</v>
      </c>
      <c r="B117" s="3">
        <v>1364</v>
      </c>
      <c r="C117" s="3">
        <v>46787000</v>
      </c>
      <c r="D117" s="4">
        <v>2.3125714246409235</v>
      </c>
      <c r="F117" s="3">
        <v>30100</v>
      </c>
      <c r="G117" s="8">
        <v>1364</v>
      </c>
      <c r="H117" s="8">
        <v>46787000</v>
      </c>
    </row>
    <row r="118" spans="1:8" x14ac:dyDescent="0.3">
      <c r="A118" s="3">
        <v>40100</v>
      </c>
      <c r="B118" s="3">
        <v>577</v>
      </c>
      <c r="C118" s="3">
        <v>25821000</v>
      </c>
      <c r="D118" s="4">
        <v>2.331293728989376</v>
      </c>
      <c r="F118" s="3">
        <v>40100</v>
      </c>
      <c r="G118" s="8">
        <v>577</v>
      </c>
      <c r="H118" s="8">
        <v>25821000</v>
      </c>
    </row>
    <row r="119" spans="1:8" x14ac:dyDescent="0.3">
      <c r="A119" s="3" t="s">
        <v>116</v>
      </c>
      <c r="B119" s="3">
        <v>554</v>
      </c>
      <c r="C119" s="3">
        <v>32795000</v>
      </c>
      <c r="D119" s="4">
        <v>2.2557385229540916</v>
      </c>
      <c r="F119" s="3">
        <v>50100</v>
      </c>
      <c r="G119" s="8">
        <v>554</v>
      </c>
      <c r="H119" s="8">
        <v>32795000</v>
      </c>
    </row>
    <row r="120" spans="1:8" x14ac:dyDescent="0.3">
      <c r="A120" s="3" t="s">
        <v>117</v>
      </c>
      <c r="B120" s="3">
        <v>410</v>
      </c>
      <c r="C120" s="3">
        <v>33685000</v>
      </c>
      <c r="D120" s="4">
        <v>2.0921901314793763</v>
      </c>
      <c r="F120" s="3">
        <v>70100</v>
      </c>
      <c r="G120" s="8">
        <v>410</v>
      </c>
      <c r="H120" s="8">
        <v>33685000</v>
      </c>
    </row>
    <row r="121" spans="1:8" x14ac:dyDescent="0.3">
      <c r="A121" s="3" t="s">
        <v>118</v>
      </c>
      <c r="B121" s="3">
        <v>336</v>
      </c>
      <c r="C121" s="3">
        <v>45009000</v>
      </c>
      <c r="D121" s="4">
        <v>2.0202066840722304</v>
      </c>
      <c r="F121" s="3">
        <v>100100</v>
      </c>
      <c r="G121" s="8">
        <v>336</v>
      </c>
      <c r="H121" s="8">
        <v>45009000</v>
      </c>
    </row>
    <row r="122" spans="1:8" x14ac:dyDescent="0.3">
      <c r="A122" s="3" t="s">
        <v>119</v>
      </c>
      <c r="B122" s="3">
        <v>108</v>
      </c>
      <c r="C122" s="3">
        <v>28092000</v>
      </c>
      <c r="D122" s="4">
        <v>1.8294067252088242</v>
      </c>
      <c r="F122" s="3">
        <v>200100</v>
      </c>
      <c r="G122" s="8">
        <v>108</v>
      </c>
      <c r="H122" s="8">
        <v>28092000</v>
      </c>
    </row>
    <row r="123" spans="1:8" x14ac:dyDescent="0.3">
      <c r="A123" s="3" t="s">
        <v>120</v>
      </c>
      <c r="B123" s="3">
        <v>32</v>
      </c>
      <c r="C123" s="3">
        <v>23157000</v>
      </c>
      <c r="D123" s="4">
        <v>1.8091406249999999</v>
      </c>
      <c r="F123" s="3">
        <v>400000</v>
      </c>
      <c r="G123" s="8">
        <v>32</v>
      </c>
      <c r="H123" s="8">
        <v>23157000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1"/>
      <c r="B125" s="1"/>
      <c r="C125" s="1"/>
      <c r="D125" s="2"/>
      <c r="F125" s="3">
        <v>15100</v>
      </c>
      <c r="G125" s="8">
        <v>235.47807119661681</v>
      </c>
      <c r="H125" s="8">
        <v>4385851.5944449278</v>
      </c>
    </row>
    <row r="126" spans="1:8" x14ac:dyDescent="0.3">
      <c r="A126" s="3" t="s">
        <v>113</v>
      </c>
      <c r="B126" s="3"/>
      <c r="C126" s="3"/>
      <c r="D126" s="4">
        <v>2.5731236604501859</v>
      </c>
      <c r="F126" s="3">
        <v>20100</v>
      </c>
      <c r="G126" s="8">
        <v>260.89963054187194</v>
      </c>
      <c r="H126" s="8">
        <v>6350794.3349753702</v>
      </c>
    </row>
    <row r="127" spans="1:8" x14ac:dyDescent="0.3">
      <c r="A127" s="3" t="s">
        <v>114</v>
      </c>
      <c r="B127" s="3">
        <v>641</v>
      </c>
      <c r="C127" s="3">
        <v>17791000</v>
      </c>
      <c r="D127" s="4">
        <v>2.0605492260975593</v>
      </c>
      <c r="F127" s="3">
        <v>25100</v>
      </c>
      <c r="G127" s="3">
        <v>641</v>
      </c>
      <c r="H127" s="3">
        <v>17791000</v>
      </c>
    </row>
    <row r="128" spans="1:8" x14ac:dyDescent="0.3">
      <c r="A128" s="3">
        <v>30100</v>
      </c>
      <c r="B128" s="3">
        <v>639</v>
      </c>
      <c r="C128" s="3">
        <v>21726000</v>
      </c>
      <c r="D128" s="4">
        <v>2.0799555462420325</v>
      </c>
      <c r="F128" s="3">
        <v>30100</v>
      </c>
      <c r="G128" s="3">
        <v>639</v>
      </c>
      <c r="H128" s="3">
        <v>21726000</v>
      </c>
    </row>
    <row r="129" spans="1:8" x14ac:dyDescent="0.3">
      <c r="A129" s="3">
        <v>40100</v>
      </c>
      <c r="B129" s="3">
        <v>241</v>
      </c>
      <c r="C129" s="3">
        <v>10701000</v>
      </c>
      <c r="D129" s="4">
        <v>2.1517449898569638</v>
      </c>
      <c r="F129" s="3">
        <v>40100</v>
      </c>
      <c r="G129" s="3">
        <v>241</v>
      </c>
      <c r="H129" s="3">
        <v>10701000</v>
      </c>
    </row>
    <row r="130" spans="1:8" x14ac:dyDescent="0.3">
      <c r="A130" s="3" t="s">
        <v>116</v>
      </c>
      <c r="B130" s="3">
        <v>210</v>
      </c>
      <c r="C130" s="3">
        <v>12350000</v>
      </c>
      <c r="D130" s="4">
        <v>2.1016723614917057</v>
      </c>
      <c r="F130" s="3">
        <v>50100</v>
      </c>
      <c r="G130" s="3">
        <v>210</v>
      </c>
      <c r="H130" s="3">
        <v>12350000</v>
      </c>
    </row>
    <row r="131" spans="1:8" x14ac:dyDescent="0.3">
      <c r="A131" s="3" t="s">
        <v>117</v>
      </c>
      <c r="B131" s="3">
        <v>152</v>
      </c>
      <c r="C131" s="3">
        <v>12755000</v>
      </c>
      <c r="D131" s="4">
        <v>1.9358637638264873</v>
      </c>
      <c r="F131" s="3">
        <v>70100</v>
      </c>
      <c r="G131" s="3">
        <v>152</v>
      </c>
      <c r="H131" s="3">
        <v>12755000</v>
      </c>
    </row>
    <row r="132" spans="1:8" x14ac:dyDescent="0.3">
      <c r="A132" s="3" t="s">
        <v>118</v>
      </c>
      <c r="B132" s="3">
        <v>132</v>
      </c>
      <c r="C132" s="3">
        <v>17318000</v>
      </c>
      <c r="D132" s="4">
        <v>1.8210192174689215</v>
      </c>
      <c r="F132" s="3">
        <v>100100</v>
      </c>
      <c r="G132" s="3">
        <v>132</v>
      </c>
      <c r="H132" s="3">
        <v>17318000</v>
      </c>
    </row>
    <row r="133" spans="1:8" x14ac:dyDescent="0.3">
      <c r="A133" s="3" t="s">
        <v>119</v>
      </c>
      <c r="B133" s="3">
        <v>29</v>
      </c>
      <c r="C133" s="3">
        <v>7629000</v>
      </c>
      <c r="D133" s="4">
        <v>1.8217918067993031</v>
      </c>
      <c r="F133" s="3">
        <v>200100</v>
      </c>
      <c r="G133" s="3">
        <v>29</v>
      </c>
      <c r="H133" s="3">
        <v>7629000</v>
      </c>
    </row>
    <row r="134" spans="1:8" x14ac:dyDescent="0.3">
      <c r="A134" s="3" t="s">
        <v>120</v>
      </c>
      <c r="B134" s="3">
        <v>8</v>
      </c>
      <c r="C134" s="3">
        <v>5859000</v>
      </c>
      <c r="D134" s="4">
        <v>1.8309375000000001</v>
      </c>
      <c r="F134" s="3">
        <v>400000</v>
      </c>
      <c r="G134" s="3">
        <v>8</v>
      </c>
      <c r="H134" s="3">
        <v>5859000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workbookViewId="0">
      <selection activeCell="M4" sqref="M4:N13"/>
    </sheetView>
  </sheetViews>
  <sheetFormatPr baseColWidth="10" defaultRowHeight="15.6" x14ac:dyDescent="0.3"/>
  <cols>
    <col min="1" max="1" width="14.5" bestFit="1" customWidth="1"/>
    <col min="2" max="2" width="28.5" bestFit="1" customWidth="1"/>
    <col min="3" max="3" width="14.19921875" bestFit="1" customWidth="1"/>
    <col min="4" max="4" width="3.796875" bestFit="1" customWidth="1"/>
    <col min="5" max="5" width="22" bestFit="1" customWidth="1"/>
    <col min="8" max="8" width="12.296875" bestFit="1" customWidth="1"/>
    <col min="12" max="12" width="15.19921875" customWidth="1"/>
  </cols>
  <sheetData>
    <row r="1" spans="1:14" x14ac:dyDescent="0.3">
      <c r="A1" s="15" t="s">
        <v>140</v>
      </c>
      <c r="B1" s="15"/>
      <c r="C1" s="15"/>
      <c r="D1" s="15"/>
      <c r="E1" t="s">
        <v>33</v>
      </c>
      <c r="G1" s="7"/>
    </row>
    <row r="2" spans="1:14" x14ac:dyDescent="0.3">
      <c r="A2" s="15" t="s">
        <v>31</v>
      </c>
      <c r="B2" s="15"/>
      <c r="C2" s="15"/>
      <c r="D2" s="15"/>
      <c r="F2" s="15" t="s">
        <v>34</v>
      </c>
      <c r="G2" s="15"/>
      <c r="H2" s="15"/>
      <c r="J2" t="s">
        <v>137</v>
      </c>
    </row>
    <row r="3" spans="1:14" x14ac:dyDescent="0.3">
      <c r="A3" s="5" t="s">
        <v>0</v>
      </c>
      <c r="B3" s="5" t="s">
        <v>1</v>
      </c>
      <c r="C3" s="5" t="s">
        <v>2</v>
      </c>
      <c r="D3" s="6" t="s">
        <v>3</v>
      </c>
      <c r="E3">
        <v>41000</v>
      </c>
      <c r="M3" t="s">
        <v>138</v>
      </c>
      <c r="N3" t="s">
        <v>139</v>
      </c>
    </row>
    <row r="4" spans="1:14" x14ac:dyDescent="0.3">
      <c r="A4" s="3">
        <v>41000</v>
      </c>
      <c r="B4" s="3">
        <v>673978</v>
      </c>
      <c r="C4" s="3">
        <v>34318423000</v>
      </c>
      <c r="D4" s="4">
        <v>1.83</v>
      </c>
      <c r="F4" s="3">
        <v>41000</v>
      </c>
      <c r="G4" s="3">
        <v>673978</v>
      </c>
      <c r="H4" s="3">
        <v>34318423000</v>
      </c>
      <c r="J4" s="3">
        <v>41000</v>
      </c>
      <c r="K4" s="13">
        <v>2324205.2767992518</v>
      </c>
      <c r="L4" s="13">
        <v>118346681684.01463</v>
      </c>
      <c r="M4">
        <v>0.53394434069762498</v>
      </c>
      <c r="N4">
        <v>2.5650889510848436</v>
      </c>
    </row>
    <row r="5" spans="1:14" x14ac:dyDescent="0.3">
      <c r="A5" s="3">
        <v>61000</v>
      </c>
      <c r="B5" s="3">
        <v>493426</v>
      </c>
      <c r="C5" s="3">
        <v>34205772000</v>
      </c>
      <c r="D5" s="4">
        <v>1.53</v>
      </c>
      <c r="F5" s="3">
        <v>61000</v>
      </c>
      <c r="G5" s="3">
        <v>493426</v>
      </c>
      <c r="H5" s="3">
        <v>34205772000</v>
      </c>
      <c r="J5" s="3">
        <v>61000</v>
      </c>
      <c r="K5" s="13">
        <v>1701573.8093972614</v>
      </c>
      <c r="L5" s="13">
        <v>119648651507.90192</v>
      </c>
      <c r="M5">
        <v>0.67449989828681289</v>
      </c>
      <c r="N5">
        <v>2.1081036982213504</v>
      </c>
    </row>
    <row r="6" spans="1:14" x14ac:dyDescent="0.3">
      <c r="A6" s="3">
        <v>81000</v>
      </c>
      <c r="B6" s="3">
        <v>199267</v>
      </c>
      <c r="C6" s="3">
        <v>17738834000</v>
      </c>
      <c r="D6" s="4">
        <v>1.54</v>
      </c>
      <c r="F6" s="3">
        <v>81000</v>
      </c>
      <c r="G6" s="3">
        <v>199267</v>
      </c>
      <c r="H6" s="3">
        <v>17738834000</v>
      </c>
      <c r="J6" s="3">
        <v>81000</v>
      </c>
      <c r="K6" s="13">
        <v>1179173.0842383543</v>
      </c>
      <c r="L6" s="13">
        <v>105766550814.65671</v>
      </c>
      <c r="M6">
        <v>0.77740202055045138</v>
      </c>
      <c r="N6">
        <v>1.9201838580736013</v>
      </c>
    </row>
    <row r="7" spans="1:14" x14ac:dyDescent="0.3">
      <c r="A7" s="3">
        <v>101000</v>
      </c>
      <c r="B7" s="3">
        <v>121239</v>
      </c>
      <c r="C7" s="3">
        <v>14451578000</v>
      </c>
      <c r="D7" s="4">
        <v>1.63</v>
      </c>
      <c r="F7" s="3">
        <v>101000</v>
      </c>
      <c r="G7" s="3">
        <v>121239</v>
      </c>
      <c r="H7" s="3">
        <v>14451578000</v>
      </c>
      <c r="J7" s="3">
        <v>101000</v>
      </c>
      <c r="K7" s="13">
        <v>1393055.2858612686</v>
      </c>
      <c r="L7" s="13">
        <v>169157350508.00806</v>
      </c>
      <c r="M7">
        <v>0.84871212900073845</v>
      </c>
      <c r="N7">
        <v>1.847213127247413</v>
      </c>
    </row>
    <row r="8" spans="1:14" x14ac:dyDescent="0.3">
      <c r="A8" s="3">
        <v>151000</v>
      </c>
      <c r="B8" s="3">
        <v>47643</v>
      </c>
      <c r="C8" s="3">
        <v>9422164000</v>
      </c>
      <c r="D8" s="4">
        <v>1.71</v>
      </c>
      <c r="F8" s="3">
        <v>151000</v>
      </c>
      <c r="G8" s="3">
        <v>47643</v>
      </c>
      <c r="H8" s="3">
        <v>9422164000</v>
      </c>
      <c r="J8" s="3">
        <v>151000</v>
      </c>
      <c r="K8" s="13">
        <v>887729.88966641773</v>
      </c>
      <c r="L8" s="13">
        <v>176144266013.65582</v>
      </c>
      <c r="M8">
        <v>0.93295669397584335</v>
      </c>
      <c r="N8">
        <v>1.777621342440606</v>
      </c>
    </row>
    <row r="9" spans="1:14" x14ac:dyDescent="0.3">
      <c r="A9" s="3">
        <v>301000</v>
      </c>
      <c r="B9" s="3">
        <v>8127</v>
      </c>
      <c r="C9" s="3">
        <v>2956616000</v>
      </c>
      <c r="D9" s="4">
        <v>1.7</v>
      </c>
      <c r="F9" s="3">
        <v>301000</v>
      </c>
      <c r="G9" s="3">
        <v>8127</v>
      </c>
      <c r="H9" s="3">
        <v>2956616000</v>
      </c>
      <c r="J9" s="3">
        <v>301000</v>
      </c>
      <c r="K9" s="13">
        <v>150071</v>
      </c>
      <c r="L9" s="13">
        <v>55753270000</v>
      </c>
      <c r="M9">
        <v>0.98664187009870463</v>
      </c>
      <c r="N9">
        <v>1.8263921367946305</v>
      </c>
    </row>
    <row r="10" spans="1:14" x14ac:dyDescent="0.3">
      <c r="A10" s="3">
        <v>501000</v>
      </c>
      <c r="B10" s="3">
        <v>2017</v>
      </c>
      <c r="C10" s="3">
        <v>1210419000</v>
      </c>
      <c r="D10" s="4">
        <v>1.74</v>
      </c>
      <c r="F10" s="3">
        <v>501000</v>
      </c>
      <c r="G10" s="3">
        <v>2017</v>
      </c>
      <c r="H10" s="3">
        <v>1210419000</v>
      </c>
      <c r="J10" s="3">
        <v>501000</v>
      </c>
      <c r="K10" s="13">
        <v>41009</v>
      </c>
      <c r="L10" s="13">
        <v>24563352000</v>
      </c>
      <c r="M10">
        <v>0.99571736497582475</v>
      </c>
      <c r="N10">
        <v>1.851179660532924</v>
      </c>
    </row>
    <row r="11" spans="1:14" x14ac:dyDescent="0.3">
      <c r="A11" s="3">
        <v>751000</v>
      </c>
      <c r="B11" s="3">
        <v>604</v>
      </c>
      <c r="C11" s="3">
        <v>516277000</v>
      </c>
      <c r="D11" s="4">
        <v>1.73</v>
      </c>
      <c r="F11" s="3">
        <v>751000</v>
      </c>
      <c r="G11" s="3">
        <v>604</v>
      </c>
      <c r="H11" s="3">
        <v>516277000</v>
      </c>
      <c r="J11" s="3">
        <v>751000</v>
      </c>
      <c r="K11" s="13">
        <v>13775</v>
      </c>
      <c r="L11" s="13">
        <v>11801213000</v>
      </c>
      <c r="M11">
        <v>0.99819737090245819</v>
      </c>
      <c r="N11">
        <v>1.8366653551214234</v>
      </c>
    </row>
    <row r="12" spans="1:14" x14ac:dyDescent="0.3">
      <c r="A12" s="3">
        <v>1001000</v>
      </c>
      <c r="B12" s="3">
        <v>402</v>
      </c>
      <c r="C12" s="3">
        <v>484256000</v>
      </c>
      <c r="D12" s="4">
        <v>1.7</v>
      </c>
      <c r="F12" s="3">
        <v>1001000</v>
      </c>
      <c r="G12" s="3">
        <v>402</v>
      </c>
      <c r="H12" s="3">
        <v>484256000</v>
      </c>
      <c r="J12" s="3">
        <v>1001000</v>
      </c>
      <c r="K12" s="13">
        <v>9414</v>
      </c>
      <c r="L12" s="13">
        <v>11374190000</v>
      </c>
      <c r="M12">
        <v>0.99903040954371691</v>
      </c>
      <c r="N12">
        <v>1.8265290500680009</v>
      </c>
    </row>
    <row r="13" spans="1:14" x14ac:dyDescent="0.3">
      <c r="A13" s="3">
        <v>1500000</v>
      </c>
      <c r="B13" s="3">
        <v>272</v>
      </c>
      <c r="C13" s="3">
        <v>663782000</v>
      </c>
      <c r="D13" s="4">
        <v>1.63</v>
      </c>
      <c r="F13" s="3">
        <v>1500000</v>
      </c>
      <c r="G13" s="3">
        <v>272</v>
      </c>
      <c r="H13" s="3">
        <v>663782000</v>
      </c>
      <c r="J13" s="3">
        <v>1500000</v>
      </c>
      <c r="K13" s="13">
        <v>6619</v>
      </c>
      <c r="L13" s="13">
        <v>17939835000</v>
      </c>
      <c r="M13">
        <v>0.99959971812947435</v>
      </c>
      <c r="N13">
        <v>1.8069028554162261</v>
      </c>
    </row>
    <row r="14" spans="1:14" x14ac:dyDescent="0.3">
      <c r="A14" s="5" t="s">
        <v>0</v>
      </c>
      <c r="B14" s="5" t="s">
        <v>4</v>
      </c>
      <c r="C14" s="5" t="s">
        <v>28</v>
      </c>
      <c r="D14" s="6" t="s">
        <v>3</v>
      </c>
      <c r="E14">
        <v>61500</v>
      </c>
    </row>
    <row r="15" spans="1:14" x14ac:dyDescent="0.3">
      <c r="A15" s="3">
        <v>41000</v>
      </c>
      <c r="B15" s="3"/>
      <c r="C15" s="3"/>
      <c r="D15" s="4"/>
      <c r="F15" s="3">
        <v>41000</v>
      </c>
      <c r="G15" s="7">
        <v>213322.30845619747</v>
      </c>
      <c r="H15" s="7">
        <v>10862202055.462139</v>
      </c>
      <c r="K15" s="9">
        <v>16535847.579875706</v>
      </c>
    </row>
    <row r="16" spans="1:14" x14ac:dyDescent="0.3">
      <c r="A16" s="3">
        <v>61500</v>
      </c>
      <c r="B16" s="3">
        <v>152271</v>
      </c>
      <c r="C16" s="3">
        <v>10817949000</v>
      </c>
      <c r="D16" s="4">
        <v>2.1800000000000002</v>
      </c>
      <c r="F16" s="3">
        <v>61000</v>
      </c>
      <c r="G16" s="7">
        <v>156175.38461538462</v>
      </c>
      <c r="H16" s="7">
        <v>11056116461.538462</v>
      </c>
    </row>
    <row r="17" spans="1:8" x14ac:dyDescent="0.3">
      <c r="A17" s="3">
        <v>81000</v>
      </c>
      <c r="B17" s="3">
        <v>129537</v>
      </c>
      <c r="C17" s="3">
        <v>11673673000</v>
      </c>
      <c r="D17" s="4">
        <v>1.91</v>
      </c>
      <c r="F17" s="3">
        <v>81000</v>
      </c>
      <c r="G17" s="8">
        <v>129537</v>
      </c>
      <c r="H17" s="8">
        <v>11673673000</v>
      </c>
    </row>
    <row r="18" spans="1:8" x14ac:dyDescent="0.3">
      <c r="A18" s="3">
        <v>101000</v>
      </c>
      <c r="B18" s="3">
        <v>187477</v>
      </c>
      <c r="C18" s="3">
        <v>23010268000</v>
      </c>
      <c r="D18" s="4">
        <v>1.78</v>
      </c>
      <c r="F18" s="3">
        <v>101000</v>
      </c>
      <c r="G18" s="8">
        <v>187477</v>
      </c>
      <c r="H18" s="8">
        <v>23010268000</v>
      </c>
    </row>
    <row r="19" spans="1:8" x14ac:dyDescent="0.3">
      <c r="A19" s="3">
        <v>151000</v>
      </c>
      <c r="B19" s="3">
        <v>125327</v>
      </c>
      <c r="C19" s="3">
        <v>24583685000</v>
      </c>
      <c r="D19" s="4">
        <v>1.66</v>
      </c>
      <c r="F19" s="3">
        <v>151000</v>
      </c>
      <c r="G19" s="8">
        <v>125327</v>
      </c>
      <c r="H19" s="8">
        <v>24583685000</v>
      </c>
    </row>
    <row r="20" spans="1:8" x14ac:dyDescent="0.3">
      <c r="A20" s="3">
        <v>301000</v>
      </c>
      <c r="B20" s="3">
        <v>17943</v>
      </c>
      <c r="C20" s="3">
        <v>6670258000</v>
      </c>
      <c r="D20" s="4">
        <v>1.74</v>
      </c>
      <c r="F20" s="3">
        <v>301000</v>
      </c>
      <c r="G20" s="8">
        <v>17943</v>
      </c>
      <c r="H20" s="8">
        <v>6670258000</v>
      </c>
    </row>
    <row r="21" spans="1:8" x14ac:dyDescent="0.3">
      <c r="A21" s="3">
        <v>501000</v>
      </c>
      <c r="B21" s="3">
        <v>4184</v>
      </c>
      <c r="C21" s="3">
        <v>2478830000</v>
      </c>
      <c r="D21" s="4">
        <v>1.83</v>
      </c>
      <c r="F21" s="3">
        <v>501000</v>
      </c>
      <c r="G21" s="8">
        <v>4184</v>
      </c>
      <c r="H21" s="8">
        <v>2478830000</v>
      </c>
    </row>
    <row r="22" spans="1:8" x14ac:dyDescent="0.3">
      <c r="A22" s="3">
        <v>751000</v>
      </c>
      <c r="B22" s="3">
        <v>1366</v>
      </c>
      <c r="C22" s="3">
        <v>1178623000</v>
      </c>
      <c r="D22" s="4">
        <v>1.86</v>
      </c>
      <c r="F22" s="3">
        <v>751000</v>
      </c>
      <c r="G22" s="8">
        <v>1366</v>
      </c>
      <c r="H22" s="8">
        <v>1178623000</v>
      </c>
    </row>
    <row r="23" spans="1:8" x14ac:dyDescent="0.3">
      <c r="A23" s="3">
        <v>1001000</v>
      </c>
      <c r="B23" s="3">
        <v>834</v>
      </c>
      <c r="C23" s="3">
        <v>994578000</v>
      </c>
      <c r="D23" s="4">
        <v>1.9</v>
      </c>
      <c r="F23" s="3">
        <v>1001000</v>
      </c>
      <c r="G23" s="8">
        <v>834</v>
      </c>
      <c r="H23" s="8">
        <v>994578000</v>
      </c>
    </row>
    <row r="24" spans="1:8" x14ac:dyDescent="0.3">
      <c r="A24" s="3">
        <v>1500000</v>
      </c>
      <c r="B24" s="3">
        <v>611</v>
      </c>
      <c r="C24" s="3">
        <v>1759392000</v>
      </c>
      <c r="D24" s="4">
        <v>1.92</v>
      </c>
      <c r="F24" s="3">
        <v>1500000</v>
      </c>
      <c r="G24" s="8">
        <v>611</v>
      </c>
      <c r="H24" s="8">
        <v>1759392000</v>
      </c>
    </row>
    <row r="25" spans="1:8" x14ac:dyDescent="0.3">
      <c r="A25" s="5" t="s">
        <v>0</v>
      </c>
      <c r="B25" s="5" t="s">
        <v>29</v>
      </c>
      <c r="C25" s="5" t="s">
        <v>30</v>
      </c>
      <c r="D25" s="6" t="s">
        <v>3</v>
      </c>
      <c r="E25">
        <v>61500</v>
      </c>
      <c r="G25" s="7"/>
      <c r="H25" s="7"/>
    </row>
    <row r="26" spans="1:8" x14ac:dyDescent="0.3">
      <c r="A26" s="3">
        <v>41000</v>
      </c>
      <c r="B26" s="3"/>
      <c r="C26" s="3"/>
      <c r="D26" s="4"/>
      <c r="F26" s="3">
        <v>41000</v>
      </c>
      <c r="G26" s="7">
        <v>91507.902792063906</v>
      </c>
      <c r="H26" s="7">
        <v>4659509532.7457724</v>
      </c>
    </row>
    <row r="27" spans="1:8" x14ac:dyDescent="0.3">
      <c r="A27" s="3">
        <v>61500</v>
      </c>
      <c r="B27" s="3">
        <v>65319</v>
      </c>
      <c r="C27" s="3">
        <v>4570436000</v>
      </c>
      <c r="D27" s="4">
        <v>2.04</v>
      </c>
      <c r="F27" s="3">
        <v>61000</v>
      </c>
      <c r="G27" s="7">
        <v>66993.846153846156</v>
      </c>
      <c r="H27" s="7">
        <v>4672601615.3846159</v>
      </c>
    </row>
    <row r="28" spans="1:8" x14ac:dyDescent="0.3">
      <c r="A28" s="3">
        <v>81000</v>
      </c>
      <c r="B28" s="3">
        <v>37385</v>
      </c>
      <c r="C28" s="3">
        <v>3360927000</v>
      </c>
      <c r="D28" s="4">
        <v>1.99</v>
      </c>
      <c r="F28" s="3">
        <v>81000</v>
      </c>
      <c r="G28" s="8">
        <v>37385</v>
      </c>
      <c r="H28" s="8">
        <v>3360927000</v>
      </c>
    </row>
    <row r="29" spans="1:8" x14ac:dyDescent="0.3">
      <c r="A29" s="3">
        <v>101000</v>
      </c>
      <c r="B29" s="3">
        <v>34139</v>
      </c>
      <c r="C29" s="3">
        <v>4142524000</v>
      </c>
      <c r="D29" s="4">
        <v>2.02</v>
      </c>
      <c r="F29" s="3">
        <v>101000</v>
      </c>
      <c r="G29" s="8">
        <v>34139</v>
      </c>
      <c r="H29" s="8">
        <v>4142524000</v>
      </c>
    </row>
    <row r="30" spans="1:8" x14ac:dyDescent="0.3">
      <c r="A30" s="3">
        <v>151000</v>
      </c>
      <c r="B30" s="3">
        <v>20902</v>
      </c>
      <c r="C30" s="3">
        <v>4205199000</v>
      </c>
      <c r="D30" s="4">
        <v>2.0299999999999998</v>
      </c>
      <c r="F30" s="3">
        <v>151000</v>
      </c>
      <c r="G30" s="8">
        <v>20902</v>
      </c>
      <c r="H30" s="8">
        <v>4205199000</v>
      </c>
    </row>
    <row r="31" spans="1:8" x14ac:dyDescent="0.3">
      <c r="A31" s="3">
        <v>301000</v>
      </c>
      <c r="B31" s="3">
        <v>4272</v>
      </c>
      <c r="C31" s="3">
        <v>1616378000</v>
      </c>
      <c r="D31" s="4">
        <v>2.0499999999999998</v>
      </c>
      <c r="F31" s="3">
        <v>301000</v>
      </c>
      <c r="G31" s="8">
        <v>4272</v>
      </c>
      <c r="H31" s="8">
        <v>1616378000</v>
      </c>
    </row>
    <row r="32" spans="1:8" x14ac:dyDescent="0.3">
      <c r="A32" s="3">
        <v>501000</v>
      </c>
      <c r="B32" s="3">
        <v>1524</v>
      </c>
      <c r="C32" s="3">
        <v>912962000</v>
      </c>
      <c r="D32" s="4">
        <v>1.97</v>
      </c>
      <c r="F32" s="3">
        <v>501000</v>
      </c>
      <c r="G32" s="8">
        <v>1524</v>
      </c>
      <c r="H32" s="8">
        <v>912962000</v>
      </c>
    </row>
    <row r="33" spans="1:8" x14ac:dyDescent="0.3">
      <c r="A33" s="3">
        <v>751000</v>
      </c>
      <c r="B33" s="3">
        <v>529</v>
      </c>
      <c r="C33" s="3">
        <v>457738000</v>
      </c>
      <c r="D33" s="4">
        <v>1.94</v>
      </c>
      <c r="F33" s="3">
        <v>751000</v>
      </c>
      <c r="G33" s="8">
        <v>529</v>
      </c>
      <c r="H33" s="8">
        <v>457738000</v>
      </c>
    </row>
    <row r="34" spans="1:8" x14ac:dyDescent="0.3">
      <c r="A34" s="3">
        <v>1001000</v>
      </c>
      <c r="B34" s="3">
        <v>417</v>
      </c>
      <c r="C34" s="3">
        <v>499880000</v>
      </c>
      <c r="D34" s="4">
        <v>1.89</v>
      </c>
      <c r="F34" s="3">
        <v>1001000</v>
      </c>
      <c r="G34" s="8">
        <v>417</v>
      </c>
      <c r="H34" s="8">
        <v>499880000</v>
      </c>
    </row>
    <row r="35" spans="1:8" x14ac:dyDescent="0.3">
      <c r="A35" s="3">
        <v>1500000</v>
      </c>
      <c r="B35" s="3">
        <v>302</v>
      </c>
      <c r="C35" s="3">
        <v>861205000</v>
      </c>
      <c r="D35" s="4">
        <v>1.9</v>
      </c>
      <c r="F35" s="3">
        <v>1500000</v>
      </c>
      <c r="G35" s="8">
        <v>302</v>
      </c>
      <c r="H35" s="8">
        <v>861205000</v>
      </c>
    </row>
    <row r="36" spans="1:8" x14ac:dyDescent="0.3">
      <c r="A36" s="5" t="s">
        <v>0</v>
      </c>
      <c r="B36" s="5" t="s">
        <v>8</v>
      </c>
      <c r="C36" s="5" t="s">
        <v>9</v>
      </c>
      <c r="D36" s="6" t="s">
        <v>3</v>
      </c>
      <c r="E36">
        <v>82000</v>
      </c>
      <c r="G36" s="7"/>
      <c r="H36" s="7"/>
    </row>
    <row r="37" spans="1:8" x14ac:dyDescent="0.3">
      <c r="A37" s="3">
        <v>41000</v>
      </c>
      <c r="B37" s="3"/>
      <c r="C37" s="3"/>
      <c r="D37" s="4"/>
      <c r="F37" s="3">
        <v>41000</v>
      </c>
      <c r="G37" s="7">
        <v>363406.74657683453</v>
      </c>
      <c r="H37" s="7">
        <v>18504382116.445358</v>
      </c>
    </row>
    <row r="38" spans="1:8" x14ac:dyDescent="0.3">
      <c r="A38" s="3">
        <v>61000</v>
      </c>
      <c r="B38" s="3"/>
      <c r="C38" s="3"/>
      <c r="D38" s="4"/>
      <c r="F38" s="3">
        <v>61000</v>
      </c>
      <c r="G38" s="7">
        <v>266053.69513013947</v>
      </c>
      <c r="H38" s="7">
        <v>18834726391.906097</v>
      </c>
    </row>
    <row r="39" spans="1:8" x14ac:dyDescent="0.3">
      <c r="A39" s="3">
        <v>82000</v>
      </c>
      <c r="B39" s="3">
        <v>209640</v>
      </c>
      <c r="C39" s="3">
        <v>18919912000</v>
      </c>
      <c r="D39" s="4">
        <v>1.93</v>
      </c>
      <c r="F39" s="3">
        <v>81000</v>
      </c>
      <c r="G39" s="7">
        <v>220673.68421052632</v>
      </c>
      <c r="H39" s="7">
        <v>19813640421.052631</v>
      </c>
    </row>
    <row r="40" spans="1:8" x14ac:dyDescent="0.3">
      <c r="A40" s="3">
        <v>101000</v>
      </c>
      <c r="B40" s="3">
        <v>285830</v>
      </c>
      <c r="C40" s="3">
        <v>33953910000</v>
      </c>
      <c r="D40" s="4">
        <v>1.85</v>
      </c>
      <c r="F40" s="3">
        <v>101000</v>
      </c>
      <c r="G40" s="8">
        <v>285830</v>
      </c>
      <c r="H40" s="8">
        <v>33953910000</v>
      </c>
    </row>
    <row r="41" spans="1:8" x14ac:dyDescent="0.3">
      <c r="A41" s="3">
        <v>151000</v>
      </c>
      <c r="B41" s="3">
        <v>171980</v>
      </c>
      <c r="C41" s="3">
        <v>33946739000</v>
      </c>
      <c r="D41" s="4">
        <v>1.83</v>
      </c>
      <c r="F41" s="3">
        <v>151000</v>
      </c>
      <c r="G41" s="8">
        <v>171980</v>
      </c>
      <c r="H41" s="8">
        <v>33946739000</v>
      </c>
    </row>
    <row r="42" spans="1:8" x14ac:dyDescent="0.3">
      <c r="A42" s="3">
        <v>301000</v>
      </c>
      <c r="B42" s="3">
        <v>29101</v>
      </c>
      <c r="C42" s="3">
        <v>10832642000</v>
      </c>
      <c r="D42" s="4">
        <v>1.92</v>
      </c>
      <c r="F42" s="3">
        <v>301000</v>
      </c>
      <c r="G42" s="8">
        <v>29101</v>
      </c>
      <c r="H42" s="8">
        <v>10832642000</v>
      </c>
    </row>
    <row r="43" spans="1:8" x14ac:dyDescent="0.3">
      <c r="A43" s="3">
        <v>501000</v>
      </c>
      <c r="B43" s="3">
        <v>8521</v>
      </c>
      <c r="C43" s="3">
        <v>5125499000</v>
      </c>
      <c r="D43" s="4">
        <v>1.93</v>
      </c>
      <c r="F43" s="3">
        <v>501000</v>
      </c>
      <c r="G43" s="8">
        <v>8521</v>
      </c>
      <c r="H43" s="8">
        <v>5125499000</v>
      </c>
    </row>
    <row r="44" spans="1:8" x14ac:dyDescent="0.3">
      <c r="A44" s="3">
        <v>751000</v>
      </c>
      <c r="B44" s="3">
        <v>3095</v>
      </c>
      <c r="C44" s="3">
        <v>2649035000</v>
      </c>
      <c r="D44" s="4">
        <v>1.88</v>
      </c>
      <c r="F44" s="3">
        <v>751000</v>
      </c>
      <c r="G44" s="8">
        <v>3095</v>
      </c>
      <c r="H44" s="8">
        <v>2649035000</v>
      </c>
    </row>
    <row r="45" spans="1:8" x14ac:dyDescent="0.3">
      <c r="A45" s="3">
        <v>1001000</v>
      </c>
      <c r="B45" s="3">
        <v>2188</v>
      </c>
      <c r="C45" s="3">
        <v>2671837000</v>
      </c>
      <c r="D45" s="4">
        <v>1.86</v>
      </c>
      <c r="F45" s="3">
        <v>1001000</v>
      </c>
      <c r="G45" s="8">
        <v>2188</v>
      </c>
      <c r="H45" s="8">
        <v>2671837000</v>
      </c>
    </row>
    <row r="46" spans="1:8" x14ac:dyDescent="0.3">
      <c r="A46" s="3">
        <v>1500000</v>
      </c>
      <c r="B46" s="3">
        <v>1637</v>
      </c>
      <c r="C46" s="3">
        <v>4464265000</v>
      </c>
      <c r="D46" s="4">
        <v>1.82</v>
      </c>
      <c r="F46" s="3">
        <v>1500000</v>
      </c>
      <c r="G46" s="8">
        <v>1637</v>
      </c>
      <c r="H46" s="8">
        <v>4464265000</v>
      </c>
    </row>
    <row r="47" spans="1:8" x14ac:dyDescent="0.3">
      <c r="A47" s="5" t="s">
        <v>0</v>
      </c>
      <c r="B47" s="5" t="s">
        <v>10</v>
      </c>
      <c r="C47" s="5" t="s">
        <v>11</v>
      </c>
      <c r="D47" s="6" t="s">
        <v>3</v>
      </c>
      <c r="E47">
        <v>82000</v>
      </c>
      <c r="G47" s="7"/>
      <c r="H47" s="7"/>
    </row>
    <row r="48" spans="1:8" x14ac:dyDescent="0.3">
      <c r="A48" s="3">
        <v>41000</v>
      </c>
      <c r="B48" s="3"/>
      <c r="C48" s="3"/>
      <c r="D48" s="4"/>
      <c r="F48" s="3">
        <v>41000</v>
      </c>
      <c r="G48" s="7">
        <v>20079.009635402716</v>
      </c>
      <c r="H48" s="7">
        <v>1022407179.594625</v>
      </c>
    </row>
    <row r="49" spans="1:8" x14ac:dyDescent="0.3">
      <c r="A49" s="3">
        <v>61000</v>
      </c>
      <c r="B49" s="3"/>
      <c r="C49" s="3"/>
      <c r="D49" s="4"/>
      <c r="F49" s="3">
        <v>61000</v>
      </c>
      <c r="G49" s="7">
        <v>14700.042743766444</v>
      </c>
      <c r="H49" s="7">
        <v>1025279893.8130916</v>
      </c>
    </row>
    <row r="50" spans="1:8" x14ac:dyDescent="0.3">
      <c r="A50" s="3">
        <v>82000</v>
      </c>
      <c r="B50" s="3">
        <v>7793</v>
      </c>
      <c r="C50" s="3">
        <v>700984000</v>
      </c>
      <c r="D50" s="4">
        <v>1.72</v>
      </c>
      <c r="F50" s="3">
        <v>81000</v>
      </c>
      <c r="G50" s="7">
        <v>8203.1578947368416</v>
      </c>
      <c r="H50" s="7">
        <v>734206789.47368419</v>
      </c>
    </row>
    <row r="51" spans="1:8" x14ac:dyDescent="0.3">
      <c r="A51" s="3">
        <v>101000</v>
      </c>
      <c r="B51" s="3">
        <v>7799</v>
      </c>
      <c r="C51" s="3">
        <v>940598000</v>
      </c>
      <c r="D51" s="4">
        <v>1.72</v>
      </c>
      <c r="F51" s="3">
        <v>101000</v>
      </c>
      <c r="G51" s="8">
        <v>7799</v>
      </c>
      <c r="H51" s="8">
        <v>940598000</v>
      </c>
    </row>
    <row r="52" spans="1:8" x14ac:dyDescent="0.3">
      <c r="A52" s="3">
        <v>151000</v>
      </c>
      <c r="B52" s="3">
        <v>3526</v>
      </c>
      <c r="C52" s="3">
        <v>697350000</v>
      </c>
      <c r="D52" s="4">
        <v>1.78</v>
      </c>
      <c r="F52" s="3">
        <v>151000</v>
      </c>
      <c r="G52" s="8">
        <v>3526</v>
      </c>
      <c r="H52" s="8">
        <v>697350000</v>
      </c>
    </row>
    <row r="53" spans="1:8" x14ac:dyDescent="0.3">
      <c r="A53" s="3">
        <v>301000</v>
      </c>
      <c r="B53" s="3">
        <v>591</v>
      </c>
      <c r="C53" s="3">
        <v>220414000</v>
      </c>
      <c r="D53" s="4">
        <v>1.83</v>
      </c>
      <c r="F53" s="3">
        <v>301000</v>
      </c>
      <c r="G53" s="8">
        <v>591</v>
      </c>
      <c r="H53" s="8">
        <v>220414000</v>
      </c>
    </row>
    <row r="54" spans="1:8" x14ac:dyDescent="0.3">
      <c r="A54" s="3">
        <v>501000</v>
      </c>
      <c r="B54" s="3">
        <v>172</v>
      </c>
      <c r="C54" s="3">
        <v>103054000</v>
      </c>
      <c r="D54" s="4">
        <v>1.8</v>
      </c>
      <c r="F54" s="3">
        <v>501000</v>
      </c>
      <c r="G54" s="8">
        <v>172</v>
      </c>
      <c r="H54" s="8">
        <v>103054000</v>
      </c>
    </row>
    <row r="55" spans="1:8" x14ac:dyDescent="0.3">
      <c r="A55" s="3">
        <v>751000</v>
      </c>
      <c r="B55" s="3">
        <v>63</v>
      </c>
      <c r="C55" s="3">
        <v>52644000</v>
      </c>
      <c r="D55" s="4">
        <v>1.75</v>
      </c>
      <c r="F55" s="3">
        <v>751000</v>
      </c>
      <c r="G55" s="8">
        <v>63</v>
      </c>
      <c r="H55" s="8">
        <v>52644000</v>
      </c>
    </row>
    <row r="56" spans="1:8" x14ac:dyDescent="0.3">
      <c r="A56" s="3">
        <v>1001000</v>
      </c>
      <c r="B56" s="3">
        <v>34</v>
      </c>
      <c r="C56" s="3">
        <v>41312000</v>
      </c>
      <c r="D56" s="4">
        <v>1.78</v>
      </c>
      <c r="F56" s="3">
        <v>1001000</v>
      </c>
      <c r="G56" s="8">
        <v>34</v>
      </c>
      <c r="H56" s="8">
        <v>41312000</v>
      </c>
    </row>
    <row r="57" spans="1:8" x14ac:dyDescent="0.3">
      <c r="A57" s="3">
        <v>1500000</v>
      </c>
      <c r="B57" s="3">
        <v>30</v>
      </c>
      <c r="C57" s="3">
        <v>72576000</v>
      </c>
      <c r="D57" s="4">
        <v>1.61</v>
      </c>
      <c r="F57" s="3">
        <v>1500000</v>
      </c>
      <c r="G57" s="8">
        <v>30</v>
      </c>
      <c r="H57" s="8">
        <v>72576000</v>
      </c>
    </row>
    <row r="58" spans="1:8" x14ac:dyDescent="0.3">
      <c r="A58" s="5" t="s">
        <v>0</v>
      </c>
      <c r="B58" s="5" t="s">
        <v>12</v>
      </c>
      <c r="C58" s="5" t="s">
        <v>13</v>
      </c>
      <c r="D58" s="6" t="s">
        <v>3</v>
      </c>
      <c r="E58">
        <v>102500</v>
      </c>
      <c r="G58" s="7"/>
      <c r="H58" s="7"/>
    </row>
    <row r="59" spans="1:8" x14ac:dyDescent="0.3">
      <c r="A59" s="3">
        <v>41000</v>
      </c>
      <c r="B59" s="3"/>
      <c r="C59" s="3"/>
      <c r="D59" s="4"/>
      <c r="F59" s="3">
        <v>41000</v>
      </c>
      <c r="G59" s="7">
        <v>460433.44896995736</v>
      </c>
      <c r="H59" s="7">
        <v>23444904529.672943</v>
      </c>
    </row>
    <row r="60" spans="1:8" x14ac:dyDescent="0.3">
      <c r="A60" s="3">
        <v>61000</v>
      </c>
      <c r="B60" s="3"/>
      <c r="C60" s="3"/>
      <c r="D60" s="4"/>
      <c r="F60" s="3">
        <v>61000</v>
      </c>
      <c r="G60" s="7">
        <v>337087.90938495047</v>
      </c>
      <c r="H60" s="7">
        <v>23863448091.482441</v>
      </c>
    </row>
    <row r="61" spans="1:8" x14ac:dyDescent="0.3">
      <c r="A61" s="3">
        <v>82000</v>
      </c>
      <c r="B61" s="3"/>
      <c r="C61" s="3"/>
      <c r="D61" s="4"/>
      <c r="F61" s="3">
        <v>81000</v>
      </c>
      <c r="G61" s="7">
        <v>279591.79755205108</v>
      </c>
      <c r="H61" s="7">
        <v>25103724357.486542</v>
      </c>
    </row>
    <row r="62" spans="1:8" x14ac:dyDescent="0.3">
      <c r="A62" s="3">
        <v>102500</v>
      </c>
      <c r="B62" s="3">
        <v>351280</v>
      </c>
      <c r="C62" s="3">
        <v>43255087000</v>
      </c>
      <c r="D62" s="4">
        <v>1.78</v>
      </c>
      <c r="F62" s="3">
        <v>101000</v>
      </c>
      <c r="G62" s="7">
        <v>362144.32989690721</v>
      </c>
      <c r="H62" s="7">
        <v>44352384319.587631</v>
      </c>
    </row>
    <row r="63" spans="1:8" x14ac:dyDescent="0.3">
      <c r="A63" s="3">
        <v>151000</v>
      </c>
      <c r="B63" s="3">
        <v>248117</v>
      </c>
      <c r="C63" s="3">
        <v>48870727000</v>
      </c>
      <c r="D63" s="4">
        <v>1.68</v>
      </c>
      <c r="F63" s="3">
        <v>151000</v>
      </c>
      <c r="G63" s="8">
        <v>248117</v>
      </c>
      <c r="H63" s="8">
        <v>48870727000</v>
      </c>
    </row>
    <row r="64" spans="1:8" x14ac:dyDescent="0.3">
      <c r="A64" s="3">
        <v>301000</v>
      </c>
      <c r="B64" s="3">
        <v>36051</v>
      </c>
      <c r="C64" s="3">
        <v>13338479000</v>
      </c>
      <c r="D64" s="4">
        <v>1.75</v>
      </c>
      <c r="F64" s="3">
        <v>301000</v>
      </c>
      <c r="G64" s="8">
        <v>36051</v>
      </c>
      <c r="H64" s="8">
        <v>13338479000</v>
      </c>
    </row>
    <row r="65" spans="1:8" x14ac:dyDescent="0.3">
      <c r="A65" s="3">
        <v>501000</v>
      </c>
      <c r="B65" s="3">
        <v>8865</v>
      </c>
      <c r="C65" s="3">
        <v>5310236000</v>
      </c>
      <c r="D65" s="4">
        <v>1.81</v>
      </c>
      <c r="F65" s="3">
        <v>501000</v>
      </c>
      <c r="G65" s="8">
        <v>8865</v>
      </c>
      <c r="H65" s="8">
        <v>5310236000</v>
      </c>
    </row>
    <row r="66" spans="1:8" x14ac:dyDescent="0.3">
      <c r="A66" s="3">
        <v>751000</v>
      </c>
      <c r="B66" s="3">
        <v>2872</v>
      </c>
      <c r="C66" s="3">
        <v>2470426000</v>
      </c>
      <c r="D66" s="4">
        <v>1.81</v>
      </c>
      <c r="F66" s="3">
        <v>751000</v>
      </c>
      <c r="G66" s="8">
        <v>2872</v>
      </c>
      <c r="H66" s="8">
        <v>2470426000</v>
      </c>
    </row>
    <row r="67" spans="1:8" x14ac:dyDescent="0.3">
      <c r="A67" s="3">
        <v>1001000</v>
      </c>
      <c r="B67" s="3">
        <v>1878</v>
      </c>
      <c r="C67" s="3">
        <v>2268523000</v>
      </c>
      <c r="D67" s="4">
        <v>1.81</v>
      </c>
      <c r="F67" s="3">
        <v>1001000</v>
      </c>
      <c r="G67" s="8">
        <v>1878</v>
      </c>
      <c r="H67" s="8">
        <v>2268523000</v>
      </c>
    </row>
    <row r="68" spans="1:8" x14ac:dyDescent="0.3">
      <c r="A68" s="3">
        <v>1500000</v>
      </c>
      <c r="B68" s="3">
        <v>1285</v>
      </c>
      <c r="C68" s="3">
        <v>3457487000</v>
      </c>
      <c r="D68" s="4">
        <v>1.79</v>
      </c>
      <c r="F68" s="3">
        <v>1500000</v>
      </c>
      <c r="G68" s="8">
        <v>1285</v>
      </c>
      <c r="H68" s="8">
        <v>3457487000</v>
      </c>
    </row>
    <row r="69" spans="1:8" x14ac:dyDescent="0.3">
      <c r="A69" s="5" t="s">
        <v>0</v>
      </c>
      <c r="B69" s="5" t="s">
        <v>14</v>
      </c>
      <c r="C69" s="5" t="s">
        <v>15</v>
      </c>
      <c r="D69" s="6" t="s">
        <v>3</v>
      </c>
      <c r="E69">
        <v>123000</v>
      </c>
      <c r="G69" s="7"/>
      <c r="H69" s="7"/>
    </row>
    <row r="70" spans="1:8" x14ac:dyDescent="0.3">
      <c r="A70" s="3">
        <v>41000</v>
      </c>
      <c r="B70" s="3"/>
      <c r="C70" s="3"/>
      <c r="D70" s="4"/>
      <c r="F70" s="3">
        <v>41000</v>
      </c>
      <c r="G70" s="7">
        <f t="shared" ref="G70:G72" si="0">G59*G71/G60</f>
        <v>275021.9389952909</v>
      </c>
      <c r="H70" s="7">
        <f t="shared" ref="H70:H72" si="1">G70*H59/G59</f>
        <v>14003898104.568083</v>
      </c>
    </row>
    <row r="71" spans="1:8" x14ac:dyDescent="0.3">
      <c r="A71" s="3">
        <v>61000</v>
      </c>
      <c r="B71" s="3"/>
      <c r="C71" s="3"/>
      <c r="D71" s="4"/>
      <c r="F71" s="3">
        <v>61000</v>
      </c>
      <c r="G71" s="7">
        <f t="shared" si="0"/>
        <v>201346.29805526353</v>
      </c>
      <c r="H71" s="7">
        <f t="shared" si="1"/>
        <v>14253898755.433817</v>
      </c>
    </row>
    <row r="72" spans="1:8" x14ac:dyDescent="0.3">
      <c r="A72" s="3">
        <v>82000</v>
      </c>
      <c r="B72" s="3"/>
      <c r="C72" s="3"/>
      <c r="D72" s="4"/>
      <c r="F72" s="3">
        <v>81000</v>
      </c>
      <c r="G72" s="7">
        <f t="shared" si="0"/>
        <v>167003.24110240987</v>
      </c>
      <c r="H72" s="7">
        <f t="shared" si="1"/>
        <v>14994729345.238649</v>
      </c>
    </row>
    <row r="73" spans="1:8" x14ac:dyDescent="0.3">
      <c r="A73" s="3">
        <v>123000</v>
      </c>
      <c r="B73" s="3">
        <v>94501</v>
      </c>
      <c r="C73" s="3">
        <v>12789189000</v>
      </c>
      <c r="D73" s="4">
        <v>1.83</v>
      </c>
      <c r="F73" s="3">
        <v>101000</v>
      </c>
      <c r="G73" s="7">
        <f>G62*G74/G63</f>
        <v>216312.77229577716</v>
      </c>
      <c r="H73" s="7">
        <f>G73*H62/G62</f>
        <v>26492164637.311615</v>
      </c>
    </row>
    <row r="74" spans="1:8" x14ac:dyDescent="0.3">
      <c r="A74" s="3">
        <v>151000</v>
      </c>
      <c r="B74" s="3">
        <v>148203</v>
      </c>
      <c r="C74" s="3">
        <v>29630119000</v>
      </c>
      <c r="D74" s="4">
        <v>1.79</v>
      </c>
      <c r="F74" s="3">
        <v>151000</v>
      </c>
      <c r="G74" s="8">
        <v>148203</v>
      </c>
      <c r="H74" s="8">
        <v>29630119000</v>
      </c>
    </row>
    <row r="75" spans="1:8" x14ac:dyDescent="0.3">
      <c r="A75" s="3">
        <v>301000</v>
      </c>
      <c r="B75" s="3">
        <v>26320</v>
      </c>
      <c r="C75" s="3">
        <v>9816027000</v>
      </c>
      <c r="D75" s="4">
        <v>1.8</v>
      </c>
      <c r="F75" s="3">
        <v>301000</v>
      </c>
      <c r="G75" s="8">
        <v>26320</v>
      </c>
      <c r="H75" s="8">
        <v>9816027000</v>
      </c>
    </row>
    <row r="76" spans="1:8" x14ac:dyDescent="0.3">
      <c r="A76" s="3">
        <v>501000</v>
      </c>
      <c r="B76" s="3">
        <v>7074</v>
      </c>
      <c r="C76" s="3">
        <v>4229653000</v>
      </c>
      <c r="D76" s="4">
        <v>1.81</v>
      </c>
      <c r="F76" s="3">
        <v>501000</v>
      </c>
      <c r="G76" s="8">
        <v>7074</v>
      </c>
      <c r="H76" s="8">
        <v>4229653000</v>
      </c>
    </row>
    <row r="77" spans="1:8" x14ac:dyDescent="0.3">
      <c r="A77" s="3">
        <v>751000</v>
      </c>
      <c r="B77" s="3">
        <v>2406</v>
      </c>
      <c r="C77" s="3">
        <v>2057036000</v>
      </c>
      <c r="D77" s="4">
        <v>1.79</v>
      </c>
      <c r="F77" s="3">
        <v>751000</v>
      </c>
      <c r="G77" s="8">
        <v>2406</v>
      </c>
      <c r="H77" s="8">
        <v>2057036000</v>
      </c>
    </row>
    <row r="78" spans="1:8" x14ac:dyDescent="0.3">
      <c r="A78" s="3">
        <v>1001000</v>
      </c>
      <c r="B78" s="3">
        <v>1557</v>
      </c>
      <c r="C78" s="3">
        <v>1864989000</v>
      </c>
      <c r="D78" s="4">
        <v>1.8</v>
      </c>
      <c r="F78" s="3">
        <v>1001000</v>
      </c>
      <c r="G78" s="8">
        <v>1557</v>
      </c>
      <c r="H78" s="8">
        <v>1864989000</v>
      </c>
    </row>
    <row r="79" spans="1:8" x14ac:dyDescent="0.3">
      <c r="A79" s="3">
        <v>1500000</v>
      </c>
      <c r="B79" s="3">
        <v>1031</v>
      </c>
      <c r="C79" s="3">
        <v>2793447000</v>
      </c>
      <c r="D79" s="4">
        <v>1.81</v>
      </c>
      <c r="F79" s="3">
        <v>1500000</v>
      </c>
      <c r="G79" s="8">
        <v>1031</v>
      </c>
      <c r="H79" s="8">
        <v>2793447000</v>
      </c>
    </row>
    <row r="80" spans="1:8" x14ac:dyDescent="0.3">
      <c r="A80" s="5" t="s">
        <v>0</v>
      </c>
      <c r="B80" s="5" t="s">
        <v>16</v>
      </c>
      <c r="C80" s="5" t="s">
        <v>17</v>
      </c>
      <c r="D80" s="6" t="s">
        <v>3</v>
      </c>
      <c r="E80">
        <v>143500</v>
      </c>
      <c r="G80" s="7"/>
      <c r="H80" s="7"/>
    </row>
    <row r="81" spans="1:8" x14ac:dyDescent="0.3">
      <c r="A81" s="3">
        <v>41000</v>
      </c>
      <c r="B81" s="3"/>
      <c r="C81" s="3"/>
      <c r="D81" s="4"/>
      <c r="F81" s="3">
        <v>41000</v>
      </c>
      <c r="G81" s="7">
        <f t="shared" ref="G81:G83" si="2">G70*G82/G71</f>
        <v>120480.18169220774</v>
      </c>
      <c r="H81" s="7">
        <f t="shared" ref="H81:H83" si="3">G81*H70/G70</f>
        <v>6134754900.6496363</v>
      </c>
    </row>
    <row r="82" spans="1:8" x14ac:dyDescent="0.3">
      <c r="A82" s="3">
        <v>61000</v>
      </c>
      <c r="B82" s="3"/>
      <c r="C82" s="3"/>
      <c r="D82" s="4"/>
      <c r="F82" s="3">
        <v>61000</v>
      </c>
      <c r="G82" s="7">
        <f t="shared" si="2"/>
        <v>88204.739815927664</v>
      </c>
      <c r="H82" s="7">
        <f t="shared" si="3"/>
        <v>6244273886.4785805</v>
      </c>
    </row>
    <row r="83" spans="1:8" x14ac:dyDescent="0.3">
      <c r="A83" s="3">
        <v>82000</v>
      </c>
      <c r="B83" s="3"/>
      <c r="C83" s="3"/>
      <c r="D83" s="4"/>
      <c r="F83" s="3">
        <v>81000</v>
      </c>
      <c r="G83" s="7">
        <f t="shared" si="2"/>
        <v>73159.911913610777</v>
      </c>
      <c r="H83" s="7">
        <f t="shared" si="3"/>
        <v>6568813101.0186968</v>
      </c>
    </row>
    <row r="84" spans="1:8" x14ac:dyDescent="0.3">
      <c r="A84" s="3">
        <v>143500</v>
      </c>
      <c r="B84" s="3">
        <v>11944</v>
      </c>
      <c r="C84" s="3">
        <v>1770144000</v>
      </c>
      <c r="D84" s="4">
        <v>1.91</v>
      </c>
      <c r="F84" s="3">
        <v>101000</v>
      </c>
      <c r="G84" s="7">
        <f>G73*G85/G74</f>
        <v>94761.175067515753</v>
      </c>
      <c r="H84" s="7">
        <f>G84*H73/G73</f>
        <v>11605549799.348322</v>
      </c>
    </row>
    <row r="85" spans="1:8" x14ac:dyDescent="0.3">
      <c r="A85" s="3">
        <v>151000</v>
      </c>
      <c r="B85" s="3">
        <v>64924</v>
      </c>
      <c r="C85" s="3">
        <v>13187983000</v>
      </c>
      <c r="D85" s="4">
        <v>1.93</v>
      </c>
      <c r="F85" s="3">
        <v>151000</v>
      </c>
      <c r="G85" s="8">
        <v>64924</v>
      </c>
      <c r="H85" s="8">
        <v>13187983000</v>
      </c>
    </row>
    <row r="86" spans="1:8" x14ac:dyDescent="0.3">
      <c r="A86" s="3">
        <v>301000</v>
      </c>
      <c r="B86" s="3">
        <v>14719</v>
      </c>
      <c r="C86" s="3">
        <v>5414086000</v>
      </c>
      <c r="D86" s="4">
        <v>1.84</v>
      </c>
      <c r="F86" s="3">
        <v>301000</v>
      </c>
      <c r="G86" s="8">
        <v>14719</v>
      </c>
      <c r="H86" s="8">
        <v>5414086000</v>
      </c>
    </row>
    <row r="87" spans="1:8" x14ac:dyDescent="0.3">
      <c r="A87" s="3">
        <v>501000</v>
      </c>
      <c r="B87" s="3">
        <v>4258</v>
      </c>
      <c r="C87" s="3">
        <v>2549177000</v>
      </c>
      <c r="D87" s="4">
        <v>1.85</v>
      </c>
      <c r="F87" s="3">
        <v>501000</v>
      </c>
      <c r="G87" s="8">
        <v>4258</v>
      </c>
      <c r="H87" s="8">
        <v>2549177000</v>
      </c>
    </row>
    <row r="88" spans="1:8" x14ac:dyDescent="0.3">
      <c r="A88" s="3">
        <v>751000</v>
      </c>
      <c r="B88" s="3">
        <v>1379</v>
      </c>
      <c r="C88" s="3">
        <v>1166152000</v>
      </c>
      <c r="D88" s="4">
        <v>1.84</v>
      </c>
      <c r="F88" s="3">
        <v>751000</v>
      </c>
      <c r="G88" s="8">
        <v>1379</v>
      </c>
      <c r="H88" s="8">
        <v>1166152000</v>
      </c>
    </row>
    <row r="89" spans="1:8" x14ac:dyDescent="0.3">
      <c r="A89" s="3">
        <v>1001000</v>
      </c>
      <c r="B89" s="3">
        <v>1030</v>
      </c>
      <c r="C89" s="3">
        <v>1249870000</v>
      </c>
      <c r="D89" s="4">
        <v>1.82</v>
      </c>
      <c r="F89" s="3">
        <v>1001000</v>
      </c>
      <c r="G89" s="8">
        <v>1030</v>
      </c>
      <c r="H89" s="8">
        <v>1249870000</v>
      </c>
    </row>
    <row r="90" spans="1:8" x14ac:dyDescent="0.3">
      <c r="A90" s="3">
        <v>1500000</v>
      </c>
      <c r="B90" s="3">
        <v>649</v>
      </c>
      <c r="C90" s="3">
        <v>1810545000</v>
      </c>
      <c r="D90" s="4">
        <v>1.86</v>
      </c>
      <c r="F90" s="3">
        <v>1500000</v>
      </c>
      <c r="G90" s="8">
        <v>649</v>
      </c>
      <c r="H90" s="8">
        <v>1810545000</v>
      </c>
    </row>
    <row r="91" spans="1:8" x14ac:dyDescent="0.3">
      <c r="A91" s="5" t="s">
        <v>0</v>
      </c>
      <c r="B91" s="5" t="s">
        <v>18</v>
      </c>
      <c r="C91" s="5" t="s">
        <v>19</v>
      </c>
      <c r="D91" s="6" t="s">
        <v>3</v>
      </c>
      <c r="E91">
        <v>164000</v>
      </c>
      <c r="G91" s="7"/>
      <c r="H91" s="7"/>
    </row>
    <row r="92" spans="1:8" x14ac:dyDescent="0.3">
      <c r="A92" s="3">
        <v>41000</v>
      </c>
      <c r="B92" s="3"/>
      <c r="C92" s="3"/>
      <c r="D92" s="4"/>
      <c r="F92" s="3">
        <v>41000</v>
      </c>
      <c r="G92" s="7">
        <v>56053.283798372075</v>
      </c>
      <c r="H92" s="7">
        <v>2854188569.8518043</v>
      </c>
    </row>
    <row r="93" spans="1:8" x14ac:dyDescent="0.3">
      <c r="A93" s="3">
        <v>61000</v>
      </c>
      <c r="B93" s="3"/>
      <c r="C93" s="3"/>
      <c r="D93" s="4"/>
      <c r="F93" s="3">
        <v>61000</v>
      </c>
      <c r="G93" s="7">
        <v>41037.166808850641</v>
      </c>
      <c r="H93" s="7">
        <v>2905142168.2590742</v>
      </c>
    </row>
    <row r="94" spans="1:8" x14ac:dyDescent="0.3">
      <c r="A94" s="3">
        <v>82000</v>
      </c>
      <c r="B94" s="3"/>
      <c r="C94" s="3"/>
      <c r="D94" s="4"/>
      <c r="F94" s="3">
        <v>81000</v>
      </c>
      <c r="G94" s="7">
        <v>34037.575703811846</v>
      </c>
      <c r="H94" s="7">
        <v>3056133712.60113</v>
      </c>
    </row>
    <row r="95" spans="1:8" x14ac:dyDescent="0.3">
      <c r="A95" s="3">
        <v>143500</v>
      </c>
      <c r="B95" s="3"/>
      <c r="C95" s="3"/>
      <c r="D95" s="4"/>
      <c r="F95" s="3">
        <v>101000</v>
      </c>
      <c r="G95" s="7">
        <v>44087.541739408101</v>
      </c>
      <c r="H95" s="7">
        <v>5399470414.1543112</v>
      </c>
    </row>
    <row r="96" spans="1:8" x14ac:dyDescent="0.3">
      <c r="A96" s="3">
        <v>164000</v>
      </c>
      <c r="B96" s="3">
        <v>23455</v>
      </c>
      <c r="C96" s="3">
        <v>5006293000</v>
      </c>
      <c r="D96" s="4">
        <v>1.97</v>
      </c>
      <c r="F96" s="3">
        <v>151000</v>
      </c>
      <c r="G96" s="7">
        <v>30205.825939262177</v>
      </c>
      <c r="H96" s="7">
        <v>6135695874.9915075</v>
      </c>
    </row>
    <row r="97" spans="1:8" x14ac:dyDescent="0.3">
      <c r="A97" s="3">
        <v>301000</v>
      </c>
      <c r="B97" s="3">
        <v>6848</v>
      </c>
      <c r="C97" s="3">
        <v>2573500000</v>
      </c>
      <c r="D97" s="4">
        <v>1.88</v>
      </c>
      <c r="F97" s="3">
        <v>301000</v>
      </c>
      <c r="G97" s="8">
        <v>6848</v>
      </c>
      <c r="H97" s="8">
        <v>2573500000</v>
      </c>
    </row>
    <row r="98" spans="1:8" x14ac:dyDescent="0.3">
      <c r="A98" s="3">
        <v>501000</v>
      </c>
      <c r="B98" s="3">
        <v>2211</v>
      </c>
      <c r="C98" s="3">
        <v>1328635000</v>
      </c>
      <c r="D98" s="4">
        <v>1.82</v>
      </c>
      <c r="F98" s="3">
        <v>501000</v>
      </c>
      <c r="G98" s="8">
        <v>2211</v>
      </c>
      <c r="H98" s="8">
        <v>1328635000</v>
      </c>
    </row>
    <row r="99" spans="1:8" x14ac:dyDescent="0.3">
      <c r="A99" s="3">
        <v>751000</v>
      </c>
      <c r="B99" s="3">
        <v>721</v>
      </c>
      <c r="C99" s="3">
        <v>617810000</v>
      </c>
      <c r="D99" s="4">
        <v>1.79</v>
      </c>
      <c r="F99" s="3">
        <v>751000</v>
      </c>
      <c r="G99" s="8">
        <v>721</v>
      </c>
      <c r="H99" s="8">
        <v>617810000</v>
      </c>
    </row>
    <row r="100" spans="1:8" x14ac:dyDescent="0.3">
      <c r="A100" s="3">
        <v>1001000</v>
      </c>
      <c r="B100" s="3">
        <v>498</v>
      </c>
      <c r="C100" s="3">
        <v>599685000</v>
      </c>
      <c r="D100" s="4">
        <v>1.75</v>
      </c>
      <c r="F100" s="3">
        <v>1001000</v>
      </c>
      <c r="G100" s="8">
        <v>498</v>
      </c>
      <c r="H100" s="8">
        <v>599685000</v>
      </c>
    </row>
    <row r="101" spans="1:8" x14ac:dyDescent="0.3">
      <c r="A101" s="3">
        <v>1500000</v>
      </c>
      <c r="B101" s="3">
        <v>362</v>
      </c>
      <c r="C101" s="3">
        <v>910904000</v>
      </c>
      <c r="D101" s="4">
        <v>1.68</v>
      </c>
      <c r="F101" s="3">
        <v>1500000</v>
      </c>
      <c r="G101" s="8">
        <v>362</v>
      </c>
      <c r="H101" s="8">
        <v>910904000</v>
      </c>
    </row>
    <row r="102" spans="1:8" x14ac:dyDescent="0.3">
      <c r="A102" s="5" t="s">
        <v>0</v>
      </c>
      <c r="B102" s="5" t="s">
        <v>20</v>
      </c>
      <c r="C102" s="5" t="s">
        <v>21</v>
      </c>
      <c r="D102" s="6" t="s">
        <v>3</v>
      </c>
      <c r="E102">
        <v>184500</v>
      </c>
      <c r="G102" s="7"/>
      <c r="H102" s="7"/>
    </row>
    <row r="103" spans="1:8" x14ac:dyDescent="0.3">
      <c r="A103" s="3">
        <v>41000</v>
      </c>
      <c r="B103" s="3"/>
      <c r="C103" s="3"/>
      <c r="D103" s="4"/>
      <c r="F103" s="3">
        <v>41000</v>
      </c>
      <c r="G103" s="7">
        <v>27003.473021441223</v>
      </c>
      <c r="H103" s="7">
        <v>1374995340.5287826</v>
      </c>
    </row>
    <row r="104" spans="1:8" x14ac:dyDescent="0.3">
      <c r="A104" s="3">
        <v>61000</v>
      </c>
      <c r="B104" s="3"/>
      <c r="C104" s="3"/>
      <c r="D104" s="4"/>
      <c r="F104" s="3">
        <v>61000</v>
      </c>
      <c r="G104" s="7">
        <v>19769.511288317506</v>
      </c>
      <c r="H104" s="7">
        <v>1399542057.9857895</v>
      </c>
    </row>
    <row r="105" spans="1:8" x14ac:dyDescent="0.3">
      <c r="A105" s="3">
        <v>82000</v>
      </c>
      <c r="B105" s="3"/>
      <c r="C105" s="3"/>
      <c r="D105" s="4"/>
      <c r="F105" s="3">
        <v>81000</v>
      </c>
      <c r="G105" s="7">
        <v>16397.482804742303</v>
      </c>
      <c r="H105" s="7">
        <v>1472281705.2966018</v>
      </c>
    </row>
    <row r="106" spans="1:8" x14ac:dyDescent="0.3">
      <c r="A106" s="3">
        <v>143500</v>
      </c>
      <c r="B106" s="3"/>
      <c r="C106" s="3"/>
      <c r="D106" s="4"/>
      <c r="F106" s="3">
        <v>101000</v>
      </c>
      <c r="G106" s="7">
        <v>21239.018720547218</v>
      </c>
      <c r="H106" s="7">
        <v>2601175948.6412201</v>
      </c>
    </row>
    <row r="107" spans="1:8" x14ac:dyDescent="0.3">
      <c r="A107" s="3">
        <v>184500</v>
      </c>
      <c r="B107" s="3">
        <v>7206</v>
      </c>
      <c r="C107" s="3">
        <v>1669005000</v>
      </c>
      <c r="D107" s="4">
        <v>2.1</v>
      </c>
      <c r="F107" s="3">
        <v>151000</v>
      </c>
      <c r="G107" s="7">
        <v>14551.550784700048</v>
      </c>
      <c r="H107" s="7">
        <v>2955849984.1701202</v>
      </c>
    </row>
    <row r="108" spans="1:8" x14ac:dyDescent="0.3">
      <c r="A108" s="3">
        <v>301000</v>
      </c>
      <c r="B108" s="3">
        <v>3299</v>
      </c>
      <c r="C108" s="3">
        <v>1255973000</v>
      </c>
      <c r="D108" s="4">
        <v>1.99</v>
      </c>
      <c r="F108" s="3">
        <v>301000</v>
      </c>
      <c r="G108" s="8">
        <v>3299</v>
      </c>
      <c r="H108" s="8">
        <v>1255973000</v>
      </c>
    </row>
    <row r="109" spans="1:8" x14ac:dyDescent="0.3">
      <c r="A109" s="3">
        <v>501000</v>
      </c>
      <c r="B109" s="3">
        <v>1133</v>
      </c>
      <c r="C109" s="3">
        <v>681677000</v>
      </c>
      <c r="D109" s="4">
        <v>1.91</v>
      </c>
      <c r="F109" s="3">
        <v>501000</v>
      </c>
      <c r="G109" s="8">
        <v>1133</v>
      </c>
      <c r="H109" s="8">
        <v>681677000</v>
      </c>
    </row>
    <row r="110" spans="1:8" x14ac:dyDescent="0.3">
      <c r="A110" s="3">
        <v>751000</v>
      </c>
      <c r="B110" s="3">
        <v>389</v>
      </c>
      <c r="C110" s="3">
        <v>333070000</v>
      </c>
      <c r="D110" s="4">
        <v>1.88</v>
      </c>
      <c r="F110" s="3">
        <v>751000</v>
      </c>
      <c r="G110" s="8">
        <v>389</v>
      </c>
      <c r="H110" s="8">
        <v>333070000</v>
      </c>
    </row>
    <row r="111" spans="1:8" x14ac:dyDescent="0.3">
      <c r="A111" s="3">
        <v>1001000</v>
      </c>
      <c r="B111" s="3">
        <v>289</v>
      </c>
      <c r="C111" s="3">
        <v>351057000</v>
      </c>
      <c r="D111" s="4">
        <v>1.84</v>
      </c>
      <c r="F111" s="3">
        <v>1001000</v>
      </c>
      <c r="G111" s="8">
        <v>289</v>
      </c>
      <c r="H111" s="8">
        <v>351057000</v>
      </c>
    </row>
    <row r="112" spans="1:8" x14ac:dyDescent="0.3">
      <c r="A112" s="3">
        <v>1500000</v>
      </c>
      <c r="B112" s="3">
        <v>210</v>
      </c>
      <c r="C112" s="3">
        <v>568424000</v>
      </c>
      <c r="D112" s="4">
        <v>1.8</v>
      </c>
      <c r="F112" s="3">
        <v>1500000</v>
      </c>
      <c r="G112" s="8">
        <v>210</v>
      </c>
      <c r="H112" s="8">
        <v>568424000</v>
      </c>
    </row>
    <row r="113" spans="1:8" x14ac:dyDescent="0.3">
      <c r="A113" s="5" t="s">
        <v>0</v>
      </c>
      <c r="B113" s="5" t="s">
        <v>22</v>
      </c>
      <c r="C113" s="5" t="s">
        <v>23</v>
      </c>
      <c r="D113" s="6" t="s">
        <v>3</v>
      </c>
      <c r="E113">
        <v>205000</v>
      </c>
      <c r="G113" s="7"/>
      <c r="H113" s="7"/>
    </row>
    <row r="114" spans="1:8" x14ac:dyDescent="0.3">
      <c r="A114" s="3">
        <v>41000</v>
      </c>
      <c r="B114" s="3"/>
      <c r="C114" s="3"/>
      <c r="D114" s="4"/>
      <c r="F114" s="3">
        <v>41000</v>
      </c>
      <c r="G114" s="7">
        <v>13906.91138630756</v>
      </c>
      <c r="H114" s="7">
        <v>708128852.24565065</v>
      </c>
    </row>
    <row r="115" spans="1:8" x14ac:dyDescent="0.3">
      <c r="A115" s="3">
        <v>61000</v>
      </c>
      <c r="B115" s="3"/>
      <c r="C115" s="3"/>
      <c r="D115" s="4"/>
      <c r="F115" s="3">
        <v>61000</v>
      </c>
      <c r="G115" s="7">
        <v>10181.388202137448</v>
      </c>
      <c r="H115" s="7">
        <v>720770523.34581876</v>
      </c>
    </row>
    <row r="116" spans="1:8" x14ac:dyDescent="0.3">
      <c r="A116" s="3">
        <v>82000</v>
      </c>
      <c r="B116" s="3"/>
      <c r="C116" s="3"/>
      <c r="D116" s="4"/>
      <c r="F116" s="3">
        <v>81000</v>
      </c>
      <c r="G116" s="7">
        <v>8444.7782010479459</v>
      </c>
      <c r="H116" s="7">
        <v>758231772.4458704</v>
      </c>
    </row>
    <row r="117" spans="1:8" x14ac:dyDescent="0.3">
      <c r="A117" s="3">
        <v>143500</v>
      </c>
      <c r="B117" s="3"/>
      <c r="C117" s="3"/>
      <c r="D117" s="4"/>
      <c r="F117" s="3">
        <v>101000</v>
      </c>
      <c r="G117" s="7">
        <v>10938.191211339717</v>
      </c>
      <c r="H117" s="7">
        <v>1339617440.6612408</v>
      </c>
    </row>
    <row r="118" spans="1:8" x14ac:dyDescent="0.3">
      <c r="A118" s="3">
        <v>205000</v>
      </c>
      <c r="B118" s="3">
        <v>2262</v>
      </c>
      <c r="C118" s="3">
        <v>558586000</v>
      </c>
      <c r="D118" s="4">
        <v>2.12</v>
      </c>
      <c r="F118" s="3">
        <v>151000</v>
      </c>
      <c r="G118" s="7">
        <v>7494.1148175827166</v>
      </c>
      <c r="H118" s="7">
        <v>1522276181.6020112</v>
      </c>
    </row>
    <row r="119" spans="1:8" x14ac:dyDescent="0.3">
      <c r="A119" s="3">
        <v>301000</v>
      </c>
      <c r="B119" s="3">
        <v>1699</v>
      </c>
      <c r="C119" s="3">
        <v>638692000</v>
      </c>
      <c r="D119" s="4">
        <v>1.95</v>
      </c>
      <c r="F119" s="3">
        <v>301000</v>
      </c>
      <c r="G119" s="8">
        <v>1699</v>
      </c>
      <c r="H119" s="8">
        <v>638692000</v>
      </c>
    </row>
    <row r="120" spans="1:8" x14ac:dyDescent="0.3">
      <c r="A120" s="3">
        <v>501000</v>
      </c>
      <c r="B120" s="3">
        <v>615</v>
      </c>
      <c r="C120" s="3">
        <v>370089000</v>
      </c>
      <c r="D120" s="4">
        <v>1.83</v>
      </c>
      <c r="F120" s="3">
        <v>501000</v>
      </c>
      <c r="G120" s="8">
        <v>615</v>
      </c>
      <c r="H120" s="8">
        <v>370089000</v>
      </c>
    </row>
    <row r="121" spans="1:8" x14ac:dyDescent="0.3">
      <c r="A121" s="3">
        <v>751000</v>
      </c>
      <c r="B121" s="3">
        <v>198</v>
      </c>
      <c r="C121" s="3">
        <v>171095000</v>
      </c>
      <c r="D121" s="4">
        <v>1.78</v>
      </c>
      <c r="F121" s="3">
        <v>751000</v>
      </c>
      <c r="G121" s="8">
        <v>198</v>
      </c>
      <c r="H121" s="8">
        <v>171095000</v>
      </c>
    </row>
    <row r="122" spans="1:8" x14ac:dyDescent="0.3">
      <c r="A122" s="3">
        <v>1001000</v>
      </c>
      <c r="B122" s="3">
        <v>168</v>
      </c>
      <c r="C122" s="3">
        <v>204793000</v>
      </c>
      <c r="D122" s="4">
        <v>1.68</v>
      </c>
      <c r="F122" s="3">
        <v>1001000</v>
      </c>
      <c r="G122" s="8">
        <v>168</v>
      </c>
      <c r="H122" s="8">
        <v>204793000</v>
      </c>
    </row>
    <row r="123" spans="1:8" x14ac:dyDescent="0.3">
      <c r="A123" s="3">
        <v>1500000</v>
      </c>
      <c r="B123" s="3">
        <v>102</v>
      </c>
      <c r="C123" s="3">
        <v>248533000</v>
      </c>
      <c r="D123" s="4">
        <v>1.62</v>
      </c>
      <c r="F123" s="3">
        <v>1500000</v>
      </c>
      <c r="G123" s="8">
        <v>102</v>
      </c>
      <c r="H123" s="8">
        <v>248533000</v>
      </c>
    </row>
    <row r="124" spans="1:8" x14ac:dyDescent="0.3">
      <c r="A124" s="5" t="s">
        <v>0</v>
      </c>
      <c r="B124" s="5" t="s">
        <v>24</v>
      </c>
      <c r="C124" s="5" t="s">
        <v>25</v>
      </c>
      <c r="D124" s="6" t="s">
        <v>3</v>
      </c>
      <c r="E124">
        <v>225500</v>
      </c>
      <c r="G124" s="7"/>
      <c r="H124" s="7"/>
    </row>
    <row r="125" spans="1:8" x14ac:dyDescent="0.3">
      <c r="A125" s="3">
        <v>41000</v>
      </c>
      <c r="B125" s="3"/>
      <c r="C125" s="3"/>
      <c r="D125" s="4"/>
      <c r="F125" s="3">
        <v>41000</v>
      </c>
      <c r="G125" s="7">
        <f t="shared" ref="G125:G128" si="4">G114*G126/G115</f>
        <v>5958.9355439858173</v>
      </c>
      <c r="H125" s="7">
        <f t="shared" ref="H125:H128" si="5">G125*H114/G114</f>
        <v>303424252.16882503</v>
      </c>
    </row>
    <row r="126" spans="1:8" x14ac:dyDescent="0.3">
      <c r="A126" s="3">
        <v>61000</v>
      </c>
      <c r="B126" s="3"/>
      <c r="C126" s="3"/>
      <c r="D126" s="4"/>
      <c r="F126" s="3">
        <v>61000</v>
      </c>
      <c r="G126" s="7">
        <f t="shared" si="4"/>
        <v>4362.5960042119259</v>
      </c>
      <c r="H126" s="7">
        <f t="shared" si="5"/>
        <v>308841048.2611866</v>
      </c>
    </row>
    <row r="127" spans="1:8" x14ac:dyDescent="0.3">
      <c r="A127" s="3">
        <v>82000</v>
      </c>
      <c r="B127" s="3"/>
      <c r="C127" s="3"/>
      <c r="D127" s="4"/>
      <c r="F127" s="3">
        <v>81000</v>
      </c>
      <c r="G127" s="7">
        <f t="shared" si="4"/>
        <v>3618.4805946809324</v>
      </c>
      <c r="H127" s="7">
        <f t="shared" si="5"/>
        <v>324892719.44708276</v>
      </c>
    </row>
    <row r="128" spans="1:8" x14ac:dyDescent="0.3">
      <c r="A128" s="3">
        <v>143500</v>
      </c>
      <c r="B128" s="3"/>
      <c r="C128" s="3"/>
      <c r="D128" s="4"/>
      <c r="F128" s="3">
        <v>101000</v>
      </c>
      <c r="G128" s="7">
        <f t="shared" si="4"/>
        <v>4686.8765166894136</v>
      </c>
      <c r="H128" s="7">
        <f t="shared" si="5"/>
        <v>574009121.13089061</v>
      </c>
    </row>
    <row r="129" spans="1:8" x14ac:dyDescent="0.3">
      <c r="A129" s="3">
        <v>225500</v>
      </c>
      <c r="B129" s="3">
        <v>691</v>
      </c>
      <c r="C129" s="3">
        <v>177401000</v>
      </c>
      <c r="D129" s="4">
        <v>2.31</v>
      </c>
      <c r="F129" s="3">
        <v>151000</v>
      </c>
      <c r="G129" s="7">
        <f>G118*G130/G119</f>
        <v>3211.1333650383858</v>
      </c>
      <c r="H129" s="7">
        <f>G129*H118/G118</f>
        <v>652276080.16848981</v>
      </c>
    </row>
    <row r="130" spans="1:8" x14ac:dyDescent="0.3">
      <c r="A130" s="3">
        <v>301000</v>
      </c>
      <c r="B130" s="3">
        <v>728</v>
      </c>
      <c r="C130" s="3">
        <v>279312000</v>
      </c>
      <c r="D130" s="4">
        <v>2.2000000000000002</v>
      </c>
      <c r="F130" s="3">
        <v>301000</v>
      </c>
      <c r="G130" s="8">
        <v>728</v>
      </c>
      <c r="H130" s="8">
        <v>279312000</v>
      </c>
    </row>
    <row r="131" spans="1:8" x14ac:dyDescent="0.3">
      <c r="A131" s="3">
        <v>501000</v>
      </c>
      <c r="B131" s="3">
        <v>282</v>
      </c>
      <c r="C131" s="3">
        <v>170635000</v>
      </c>
      <c r="D131" s="4">
        <v>2.0499999999999998</v>
      </c>
      <c r="F131" s="3">
        <v>501000</v>
      </c>
      <c r="G131" s="8">
        <v>282</v>
      </c>
      <c r="H131" s="8">
        <v>170635000</v>
      </c>
    </row>
    <row r="132" spans="1:8" x14ac:dyDescent="0.3">
      <c r="A132" s="3">
        <v>751000</v>
      </c>
      <c r="B132" s="3">
        <v>110</v>
      </c>
      <c r="C132" s="3">
        <v>94399000</v>
      </c>
      <c r="D132" s="4">
        <v>1.94</v>
      </c>
      <c r="F132" s="3">
        <v>751000</v>
      </c>
      <c r="G132" s="8">
        <v>110</v>
      </c>
      <c r="H132" s="8">
        <v>94399000</v>
      </c>
    </row>
    <row r="133" spans="1:8" x14ac:dyDescent="0.3">
      <c r="A133" s="3">
        <v>1001000</v>
      </c>
      <c r="B133" s="3">
        <v>80</v>
      </c>
      <c r="C133" s="3">
        <v>96137000</v>
      </c>
      <c r="D133" s="4">
        <v>1.85</v>
      </c>
      <c r="F133" s="3">
        <v>1001000</v>
      </c>
      <c r="G133" s="8">
        <v>80</v>
      </c>
      <c r="H133" s="8">
        <v>96137000</v>
      </c>
    </row>
    <row r="134" spans="1:8" x14ac:dyDescent="0.3">
      <c r="A134" s="3">
        <v>1500000</v>
      </c>
      <c r="B134" s="3">
        <v>87</v>
      </c>
      <c r="C134" s="3">
        <v>212485000</v>
      </c>
      <c r="D134" s="4">
        <v>1.63</v>
      </c>
      <c r="F134" s="3">
        <v>1500000</v>
      </c>
      <c r="G134" s="8">
        <v>87</v>
      </c>
      <c r="H134" s="8">
        <v>212485000</v>
      </c>
    </row>
    <row r="135" spans="1:8" x14ac:dyDescent="0.3">
      <c r="A135" s="5" t="s">
        <v>0</v>
      </c>
      <c r="B135" s="5" t="s">
        <v>26</v>
      </c>
      <c r="C135" s="5" t="s">
        <v>27</v>
      </c>
      <c r="D135" s="6" t="s">
        <v>3</v>
      </c>
      <c r="E135">
        <v>246000</v>
      </c>
      <c r="G135" s="7"/>
      <c r="H135" s="7"/>
    </row>
    <row r="136" spans="1:8" x14ac:dyDescent="0.3">
      <c r="A136" s="3">
        <v>41000</v>
      </c>
      <c r="B136" s="3"/>
      <c r="C136" s="3"/>
      <c r="D136" s="4"/>
      <c r="F136" s="3">
        <v>41000</v>
      </c>
      <c r="G136" s="7">
        <v>3053.1359311905362</v>
      </c>
      <c r="H136" s="7">
        <v>155463250.08100516</v>
      </c>
    </row>
    <row r="137" spans="1:8" x14ac:dyDescent="0.3">
      <c r="A137" s="3">
        <v>61000</v>
      </c>
      <c r="B137" s="3"/>
      <c r="C137" s="3"/>
      <c r="D137" s="4"/>
      <c r="F137" s="3">
        <v>61000</v>
      </c>
      <c r="G137" s="7">
        <v>2235.2311944657263</v>
      </c>
      <c r="H137" s="7">
        <v>158238614.01294318</v>
      </c>
    </row>
    <row r="138" spans="1:8" x14ac:dyDescent="0.3">
      <c r="A138" s="3">
        <v>82000</v>
      </c>
      <c r="B138" s="3"/>
      <c r="C138" s="3"/>
      <c r="D138" s="4"/>
      <c r="F138" s="3">
        <v>81000</v>
      </c>
      <c r="G138" s="7">
        <v>1853.9742607362473</v>
      </c>
      <c r="H138" s="7">
        <v>166462890.59582677</v>
      </c>
    </row>
    <row r="139" spans="1:8" x14ac:dyDescent="0.3">
      <c r="A139" s="3">
        <v>143500</v>
      </c>
      <c r="B139" s="3"/>
      <c r="C139" s="3"/>
      <c r="D139" s="4"/>
      <c r="F139" s="3">
        <v>101000</v>
      </c>
      <c r="G139" s="7">
        <v>2401.3804130839994</v>
      </c>
      <c r="H139" s="7">
        <v>294100827.17283273</v>
      </c>
    </row>
    <row r="140" spans="1:8" x14ac:dyDescent="0.3">
      <c r="A140" s="3">
        <v>246000</v>
      </c>
      <c r="B140" s="3">
        <v>236</v>
      </c>
      <c r="C140" s="3">
        <v>65158000</v>
      </c>
      <c r="D140" s="4">
        <v>2.29</v>
      </c>
      <c r="F140" s="3">
        <v>151000</v>
      </c>
      <c r="G140" s="7">
        <v>1645.264759834228</v>
      </c>
      <c r="H140" s="7">
        <v>334201892.72369057</v>
      </c>
    </row>
    <row r="141" spans="1:8" x14ac:dyDescent="0.3">
      <c r="A141" s="3">
        <v>301000</v>
      </c>
      <c r="B141" s="3">
        <v>373</v>
      </c>
      <c r="C141" s="3">
        <v>140893000</v>
      </c>
      <c r="D141" s="4">
        <v>2.2200000000000002</v>
      </c>
      <c r="F141" s="3">
        <v>301000</v>
      </c>
      <c r="G141" s="8">
        <v>373</v>
      </c>
      <c r="H141" s="8">
        <v>140893000</v>
      </c>
    </row>
    <row r="142" spans="1:8" x14ac:dyDescent="0.3">
      <c r="A142" s="3">
        <v>501000</v>
      </c>
      <c r="B142" s="3">
        <v>153</v>
      </c>
      <c r="C142" s="3">
        <v>92486000</v>
      </c>
      <c r="D142" s="4">
        <v>2.12</v>
      </c>
      <c r="F142" s="3">
        <v>501000</v>
      </c>
      <c r="G142" s="8">
        <v>153</v>
      </c>
      <c r="H142" s="8">
        <v>92486000</v>
      </c>
    </row>
    <row r="143" spans="1:8" x14ac:dyDescent="0.3">
      <c r="A143" s="3">
        <v>751000</v>
      </c>
      <c r="B143" s="3">
        <v>43</v>
      </c>
      <c r="C143" s="3">
        <v>36908000</v>
      </c>
      <c r="D143" s="4">
        <v>2.1800000000000002</v>
      </c>
      <c r="F143" s="3">
        <v>751000</v>
      </c>
      <c r="G143" s="8">
        <v>43</v>
      </c>
      <c r="H143" s="8">
        <v>36908000</v>
      </c>
    </row>
    <row r="144" spans="1:8" x14ac:dyDescent="0.3">
      <c r="A144" s="3">
        <v>1001000</v>
      </c>
      <c r="B144" s="3">
        <v>39</v>
      </c>
      <c r="C144" s="3">
        <v>47273000</v>
      </c>
      <c r="D144" s="4">
        <v>2.0499999999999998</v>
      </c>
      <c r="F144" s="3">
        <v>1001000</v>
      </c>
      <c r="G144" s="8">
        <v>39</v>
      </c>
      <c r="H144" s="8">
        <v>47273000</v>
      </c>
    </row>
    <row r="145" spans="1:8" x14ac:dyDescent="0.3">
      <c r="A145" s="3">
        <v>1500000</v>
      </c>
      <c r="B145" s="3">
        <v>41</v>
      </c>
      <c r="C145" s="3">
        <v>116790000</v>
      </c>
      <c r="D145" s="4">
        <v>1.9</v>
      </c>
      <c r="F145" s="3">
        <v>1500000</v>
      </c>
      <c r="G145" s="8">
        <v>41</v>
      </c>
      <c r="H145" s="8">
        <v>116790000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4" x14ac:dyDescent="0.3">
      <c r="A1" s="16" t="s">
        <v>166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4950</v>
      </c>
    </row>
    <row r="4" spans="1:14" x14ac:dyDescent="0.3">
      <c r="A4" s="3" t="s">
        <v>99</v>
      </c>
      <c r="B4" s="3">
        <v>518027</v>
      </c>
      <c r="C4" s="3">
        <v>8849924000</v>
      </c>
      <c r="D4" s="4">
        <v>1.6075780289622033</v>
      </c>
      <c r="F4" s="3" t="s">
        <v>99</v>
      </c>
      <c r="G4" s="3">
        <v>518027</v>
      </c>
      <c r="H4" s="3">
        <v>8849924000</v>
      </c>
      <c r="J4" s="3" t="s">
        <v>99</v>
      </c>
      <c r="K4" s="7">
        <f>G4+G15+G26+G37+G48+G59+G70+G81+G92+G103+G114+G125</f>
        <v>2540916.4761322485</v>
      </c>
      <c r="L4" s="7">
        <f>H4+H15+H26+H37+H48+H59+H70+H81+H92+H103+H114+H125</f>
        <v>44122116333.924149</v>
      </c>
      <c r="M4">
        <f>1-SUM(K4:$K$13)/$K$15</f>
        <v>0.61406106497432533</v>
      </c>
      <c r="N4">
        <f>SUM(L4:$L$13)/(J4*SUM(K4:$K$13))</f>
        <v>2.1338987377030385</v>
      </c>
    </row>
    <row r="5" spans="1:14" x14ac:dyDescent="0.3">
      <c r="A5" s="3" t="s">
        <v>113</v>
      </c>
      <c r="B5" s="3">
        <v>201202</v>
      </c>
      <c r="C5" s="3">
        <v>4471528000</v>
      </c>
      <c r="D5" s="4">
        <v>1.634052514386523</v>
      </c>
      <c r="F5" s="3" t="s">
        <v>113</v>
      </c>
      <c r="G5" s="3">
        <v>201202</v>
      </c>
      <c r="H5" s="3">
        <v>4471528000</v>
      </c>
      <c r="J5" s="3" t="s">
        <v>113</v>
      </c>
      <c r="K5" s="7">
        <f t="shared" ref="K5:L13" si="0">G5+G16+G27+G38+G49+G60+G71+G82+G93+G104+G115+G126</f>
        <v>1866494.2979449278</v>
      </c>
      <c r="L5" s="7">
        <f t="shared" si="0"/>
        <v>41827662166.20047</v>
      </c>
      <c r="M5">
        <f>1-SUM(K5:$K$13)/$K$15</f>
        <v>0.72997300484256877</v>
      </c>
      <c r="N5">
        <f>SUM(L5:$L$13)/(J5*SUM(K5:$K$13))</f>
        <v>1.9203727100253087</v>
      </c>
    </row>
    <row r="6" spans="1:14" x14ac:dyDescent="0.3">
      <c r="A6" s="3" t="s">
        <v>114</v>
      </c>
      <c r="B6" s="3">
        <v>92934</v>
      </c>
      <c r="C6" s="3">
        <v>2534821000</v>
      </c>
      <c r="D6" s="4">
        <v>1.6732352628903677</v>
      </c>
      <c r="F6" s="3" t="s">
        <v>114</v>
      </c>
      <c r="G6" s="3">
        <v>92934</v>
      </c>
      <c r="H6" s="3">
        <v>2534821000</v>
      </c>
      <c r="J6" s="3" t="s">
        <v>114</v>
      </c>
      <c r="K6" s="7">
        <f t="shared" si="0"/>
        <v>1254082.7209411764</v>
      </c>
      <c r="L6" s="7">
        <f t="shared" si="0"/>
        <v>34352392636.705883</v>
      </c>
      <c r="M6">
        <f>1-SUM(K6:$K$13)/$K$15</f>
        <v>0.81511904441531979</v>
      </c>
      <c r="N6">
        <f>SUM(L6:$L$13)/(J6*SUM(K6:$K$13))</f>
        <v>1.8348845230815638</v>
      </c>
    </row>
    <row r="7" spans="1:14" x14ac:dyDescent="0.3">
      <c r="A7" s="3">
        <v>30100</v>
      </c>
      <c r="B7" s="3">
        <v>74672</v>
      </c>
      <c r="C7" s="3">
        <v>2554671000</v>
      </c>
      <c r="D7" s="4">
        <v>1.718811392366004</v>
      </c>
      <c r="F7" s="3">
        <v>30100</v>
      </c>
      <c r="G7" s="3">
        <v>74672</v>
      </c>
      <c r="H7" s="3">
        <v>2554671000</v>
      </c>
      <c r="J7" s="3">
        <v>30100</v>
      </c>
      <c r="K7" s="7">
        <f t="shared" si="0"/>
        <v>1331504</v>
      </c>
      <c r="L7" s="7">
        <f t="shared" si="0"/>
        <v>45773329000</v>
      </c>
      <c r="M7">
        <f>1-SUM(K7:$K$13)/$K$15</f>
        <v>0.87232799335362055</v>
      </c>
      <c r="N7">
        <f>SUM(L7:$L$13)/(J7*SUM(K7:$K$13))</f>
        <v>1.8079213784908095</v>
      </c>
    </row>
    <row r="8" spans="1:14" x14ac:dyDescent="0.3">
      <c r="A8" s="3">
        <v>40100</v>
      </c>
      <c r="B8" s="3">
        <v>28008</v>
      </c>
      <c r="C8" s="3">
        <v>1243384000</v>
      </c>
      <c r="D8" s="4">
        <v>1.7858710961117399</v>
      </c>
      <c r="F8" s="3">
        <v>40100</v>
      </c>
      <c r="G8" s="3">
        <v>28008</v>
      </c>
      <c r="H8" s="3">
        <v>1243384000</v>
      </c>
      <c r="J8" s="3">
        <v>40100</v>
      </c>
      <c r="K8" s="7">
        <f t="shared" si="0"/>
        <v>588455</v>
      </c>
      <c r="L8" s="7">
        <f t="shared" si="0"/>
        <v>26159674000</v>
      </c>
      <c r="M8">
        <f>1-SUM(K8:$K$13)/$K$15</f>
        <v>0.93306875875542383</v>
      </c>
      <c r="N8">
        <f>SUM(L8:$L$13)/(J8*SUM(K8:$K$13))</f>
        <v>1.8106255857677926</v>
      </c>
    </row>
    <row r="9" spans="1:14" x14ac:dyDescent="0.3">
      <c r="A9" s="3" t="s">
        <v>116</v>
      </c>
      <c r="B9" s="3">
        <v>20658</v>
      </c>
      <c r="C9" s="3">
        <v>1201905000</v>
      </c>
      <c r="D9" s="4">
        <v>1.8317063163824365</v>
      </c>
      <c r="F9" s="3" t="s">
        <v>116</v>
      </c>
      <c r="G9" s="3">
        <v>20658</v>
      </c>
      <c r="H9" s="3">
        <v>1201905000</v>
      </c>
      <c r="J9" s="3" t="s">
        <v>116</v>
      </c>
      <c r="K9" s="7">
        <f t="shared" si="0"/>
        <v>460803</v>
      </c>
      <c r="L9" s="7">
        <f t="shared" si="0"/>
        <v>26833145000</v>
      </c>
      <c r="M9">
        <f>1-SUM(K9:$K$13)/$K$15</f>
        <v>0.9599129943750826</v>
      </c>
      <c r="N9">
        <f>SUM(L9:$L$13)/(J9*SUM(K9:$K$13))</f>
        <v>1.8254999427592125</v>
      </c>
    </row>
    <row r="10" spans="1:14" x14ac:dyDescent="0.3">
      <c r="A10" s="3" t="s">
        <v>117</v>
      </c>
      <c r="B10" s="3">
        <v>9536</v>
      </c>
      <c r="C10" s="3">
        <v>785203000</v>
      </c>
      <c r="D10" s="4">
        <v>1.8856783828775425</v>
      </c>
      <c r="F10" s="3" t="s">
        <v>117</v>
      </c>
      <c r="G10" s="3">
        <v>9536</v>
      </c>
      <c r="H10" s="3">
        <v>785203000</v>
      </c>
      <c r="J10" s="3" t="s">
        <v>117</v>
      </c>
      <c r="K10" s="7">
        <f t="shared" si="0"/>
        <v>224855</v>
      </c>
      <c r="L10" s="7">
        <f t="shared" si="0"/>
        <v>18498988000</v>
      </c>
      <c r="M10">
        <f>1-SUM(K10:$K$13)/$K$15</f>
        <v>0.98093398035743573</v>
      </c>
      <c r="N10">
        <f>SUM(L10:$L$13)/(J10*SUM(K10:$K$13))</f>
        <v>1.8272572578529758</v>
      </c>
    </row>
    <row r="11" spans="1:14" x14ac:dyDescent="0.3">
      <c r="A11" s="3" t="s">
        <v>118</v>
      </c>
      <c r="B11" s="3">
        <v>5963</v>
      </c>
      <c r="C11" s="3">
        <v>790024000</v>
      </c>
      <c r="D11" s="4">
        <v>1.9428023162789247</v>
      </c>
      <c r="F11" s="3" t="s">
        <v>118</v>
      </c>
      <c r="G11" s="3">
        <v>5963</v>
      </c>
      <c r="H11" s="3">
        <v>790024000</v>
      </c>
      <c r="J11" s="3" t="s">
        <v>118</v>
      </c>
      <c r="K11" s="7">
        <f t="shared" si="0"/>
        <v>151455</v>
      </c>
      <c r="L11" s="7">
        <f t="shared" si="0"/>
        <v>20137356000</v>
      </c>
      <c r="M11">
        <f>1-SUM(K11:$K$13)/$K$15</f>
        <v>0.99119145221213723</v>
      </c>
      <c r="N11">
        <f>SUM(L11:$L$13)/(J11*SUM(K11:$K$13))</f>
        <v>1.8126641941073329</v>
      </c>
    </row>
    <row r="12" spans="1:14" x14ac:dyDescent="0.3">
      <c r="A12" s="3" t="s">
        <v>119</v>
      </c>
      <c r="B12" s="3">
        <v>1249</v>
      </c>
      <c r="C12" s="3">
        <v>331139000</v>
      </c>
      <c r="D12" s="4">
        <v>2.0793290405157134</v>
      </c>
      <c r="F12" s="3" t="s">
        <v>119</v>
      </c>
      <c r="G12" s="3">
        <v>1249</v>
      </c>
      <c r="H12" s="3">
        <v>331139000</v>
      </c>
      <c r="J12" s="3" t="s">
        <v>119</v>
      </c>
      <c r="K12" s="7">
        <f t="shared" si="0"/>
        <v>33403</v>
      </c>
      <c r="L12" s="7">
        <f t="shared" si="0"/>
        <v>8796003000</v>
      </c>
      <c r="M12">
        <f>1-SUM(K12:$K$13)/$K$15</f>
        <v>0.99810055096357175</v>
      </c>
      <c r="N12">
        <f>SUM(L12:$L$13)/(J12*SUM(K12:$K$13))</f>
        <v>1.7882074381417294</v>
      </c>
    </row>
    <row r="13" spans="1:14" x14ac:dyDescent="0.3">
      <c r="A13" s="3" t="s">
        <v>120</v>
      </c>
      <c r="B13" s="3">
        <v>419</v>
      </c>
      <c r="C13" s="3">
        <v>362872000</v>
      </c>
      <c r="D13" s="4">
        <v>2.1651073985680189</v>
      </c>
      <c r="F13" s="3" t="s">
        <v>120</v>
      </c>
      <c r="G13" s="3">
        <v>419</v>
      </c>
      <c r="H13" s="3">
        <v>362872000</v>
      </c>
      <c r="J13" s="3" t="s">
        <v>120</v>
      </c>
      <c r="K13" s="7">
        <f t="shared" si="0"/>
        <v>8235</v>
      </c>
      <c r="L13" s="7">
        <f>H13+H24+H35+H46+H57+H68+H79+H90+H101+H112+H123+H134</f>
        <v>6102919000</v>
      </c>
      <c r="M13">
        <f>1-SUM(K13:$K$13)/$K$15</f>
        <v>0.99962433443453125</v>
      </c>
      <c r="N13">
        <f>SUM(L13:$L$13)/(J13*SUM(K13:$K$13))</f>
        <v>1.8527380085003036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 t="s">
        <v>99</v>
      </c>
      <c r="B15" s="3">
        <v>122974</v>
      </c>
      <c r="C15" s="3">
        <v>2102233000</v>
      </c>
      <c r="D15" s="4">
        <v>1.9811302986284995</v>
      </c>
      <c r="F15" s="3" t="s">
        <v>99</v>
      </c>
      <c r="G15" s="3">
        <v>122974</v>
      </c>
      <c r="H15" s="3">
        <v>2102233000</v>
      </c>
      <c r="K15" s="9">
        <v>21921093.538944278</v>
      </c>
    </row>
    <row r="16" spans="1:14" x14ac:dyDescent="0.3">
      <c r="A16" s="3" t="s">
        <v>113</v>
      </c>
      <c r="B16" s="3">
        <v>70936</v>
      </c>
      <c r="C16" s="3">
        <v>1584027000</v>
      </c>
      <c r="D16" s="4">
        <v>1.9035114672206939</v>
      </c>
      <c r="F16" s="3" t="s">
        <v>113</v>
      </c>
      <c r="G16" s="3">
        <v>70936</v>
      </c>
      <c r="H16" s="3">
        <v>1584027000</v>
      </c>
    </row>
    <row r="17" spans="1:8" x14ac:dyDescent="0.3">
      <c r="A17" s="3" t="s">
        <v>114</v>
      </c>
      <c r="B17" s="3">
        <v>41651</v>
      </c>
      <c r="C17" s="3">
        <v>1137621000</v>
      </c>
      <c r="D17" s="4">
        <v>1.9059466067983752</v>
      </c>
      <c r="F17" s="3" t="s">
        <v>114</v>
      </c>
      <c r="G17" s="3">
        <v>41651</v>
      </c>
      <c r="H17" s="3">
        <v>1137621000</v>
      </c>
    </row>
    <row r="18" spans="1:8" x14ac:dyDescent="0.3">
      <c r="A18" s="3">
        <v>30100</v>
      </c>
      <c r="B18" s="3">
        <v>35619</v>
      </c>
      <c r="C18" s="3">
        <v>1219496000</v>
      </c>
      <c r="D18" s="4">
        <v>1.9614918816161044</v>
      </c>
      <c r="F18" s="3">
        <v>30100</v>
      </c>
      <c r="G18" s="3">
        <v>35619</v>
      </c>
      <c r="H18" s="3">
        <v>1219496000</v>
      </c>
    </row>
    <row r="19" spans="1:8" x14ac:dyDescent="0.3">
      <c r="A19" s="3">
        <v>40100</v>
      </c>
      <c r="B19" s="3">
        <v>14732</v>
      </c>
      <c r="C19" s="3">
        <v>655621000</v>
      </c>
      <c r="D19" s="4">
        <v>2.0136279452218284</v>
      </c>
      <c r="F19" s="3">
        <v>40100</v>
      </c>
      <c r="G19" s="3">
        <v>14732</v>
      </c>
      <c r="H19" s="3">
        <v>655621000</v>
      </c>
    </row>
    <row r="20" spans="1:8" x14ac:dyDescent="0.3">
      <c r="A20" s="3" t="s">
        <v>116</v>
      </c>
      <c r="B20" s="3">
        <v>12773</v>
      </c>
      <c r="C20" s="3">
        <v>746732000</v>
      </c>
      <c r="D20" s="4">
        <v>2.0220642231766108</v>
      </c>
      <c r="F20" s="3" t="s">
        <v>116</v>
      </c>
      <c r="G20" s="3">
        <v>12773</v>
      </c>
      <c r="H20" s="3">
        <v>746732000</v>
      </c>
    </row>
    <row r="21" spans="1:8" x14ac:dyDescent="0.3">
      <c r="A21" s="3" t="s">
        <v>117</v>
      </c>
      <c r="B21" s="3">
        <v>6790</v>
      </c>
      <c r="C21" s="3">
        <v>559162000</v>
      </c>
      <c r="D21" s="4">
        <v>2.0366538482573877</v>
      </c>
      <c r="F21" s="3" t="s">
        <v>117</v>
      </c>
      <c r="G21" s="3">
        <v>6790</v>
      </c>
      <c r="H21" s="3">
        <v>559162000</v>
      </c>
    </row>
    <row r="22" spans="1:8" x14ac:dyDescent="0.3">
      <c r="A22" s="3" t="s">
        <v>118</v>
      </c>
      <c r="B22" s="3">
        <v>4790</v>
      </c>
      <c r="C22" s="3">
        <v>637285000</v>
      </c>
      <c r="D22" s="4">
        <v>2.0658321079669397</v>
      </c>
      <c r="F22" s="3" t="s">
        <v>118</v>
      </c>
      <c r="G22" s="3">
        <v>4790</v>
      </c>
      <c r="H22" s="3">
        <v>637285000</v>
      </c>
    </row>
    <row r="23" spans="1:8" x14ac:dyDescent="0.3">
      <c r="A23" s="3" t="s">
        <v>119</v>
      </c>
      <c r="B23" s="3">
        <v>1208</v>
      </c>
      <c r="C23" s="3">
        <v>318180000</v>
      </c>
      <c r="D23" s="4">
        <v>2.1244754631336988</v>
      </c>
      <c r="F23" s="3" t="s">
        <v>119</v>
      </c>
      <c r="G23" s="3">
        <v>1208</v>
      </c>
      <c r="H23" s="3">
        <v>318180000</v>
      </c>
    </row>
    <row r="24" spans="1:8" x14ac:dyDescent="0.3">
      <c r="A24" s="3" t="s">
        <v>120</v>
      </c>
      <c r="B24" s="3">
        <v>410</v>
      </c>
      <c r="C24" s="3">
        <v>369644000</v>
      </c>
      <c r="D24" s="4">
        <v>2.2539268292682926</v>
      </c>
      <c r="F24" s="3" t="s">
        <v>120</v>
      </c>
      <c r="G24" s="3">
        <v>410</v>
      </c>
      <c r="H24" s="3">
        <v>369644000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 t="s">
        <v>99</v>
      </c>
      <c r="B26" s="3">
        <v>700882</v>
      </c>
      <c r="C26" s="3">
        <v>12135615000</v>
      </c>
      <c r="D26" s="4">
        <v>2.1437376205740448</v>
      </c>
      <c r="F26" s="3" t="s">
        <v>99</v>
      </c>
      <c r="G26" s="3">
        <v>700882</v>
      </c>
      <c r="H26" s="3">
        <v>12135615000</v>
      </c>
    </row>
    <row r="27" spans="1:8" x14ac:dyDescent="0.3">
      <c r="A27" s="3" t="s">
        <v>113</v>
      </c>
      <c r="B27" s="3">
        <v>598532</v>
      </c>
      <c r="C27" s="3">
        <v>13424999000</v>
      </c>
      <c r="D27" s="4">
        <v>1.8871110059170679</v>
      </c>
      <c r="F27" s="3" t="s">
        <v>113</v>
      </c>
      <c r="G27" s="3">
        <v>598532</v>
      </c>
      <c r="H27" s="3">
        <v>13424999000</v>
      </c>
    </row>
    <row r="28" spans="1:8" x14ac:dyDescent="0.3">
      <c r="A28" s="3" t="s">
        <v>114</v>
      </c>
      <c r="B28" s="3">
        <v>413599</v>
      </c>
      <c r="C28" s="3">
        <v>11328451000</v>
      </c>
      <c r="D28" s="4">
        <v>1.7957066464300548</v>
      </c>
      <c r="F28" s="3" t="s">
        <v>114</v>
      </c>
      <c r="G28" s="3">
        <v>413599</v>
      </c>
      <c r="H28" s="3">
        <v>11328451000</v>
      </c>
    </row>
    <row r="29" spans="1:8" x14ac:dyDescent="0.3">
      <c r="A29" s="3">
        <v>30100</v>
      </c>
      <c r="B29" s="3">
        <v>437074</v>
      </c>
      <c r="C29" s="3">
        <v>15020829000</v>
      </c>
      <c r="D29" s="4">
        <v>1.7717766143367817</v>
      </c>
      <c r="F29" s="3">
        <v>30100</v>
      </c>
      <c r="G29" s="3">
        <v>437074</v>
      </c>
      <c r="H29" s="3">
        <v>15020829000</v>
      </c>
    </row>
    <row r="30" spans="1:8" x14ac:dyDescent="0.3">
      <c r="A30" s="3">
        <v>40100</v>
      </c>
      <c r="B30" s="3">
        <v>187287</v>
      </c>
      <c r="C30" s="3">
        <v>8321390000</v>
      </c>
      <c r="D30" s="4">
        <v>1.7907868163139526</v>
      </c>
      <c r="F30" s="3">
        <v>40100</v>
      </c>
      <c r="G30" s="3">
        <v>187287</v>
      </c>
      <c r="H30" s="3">
        <v>8321390000</v>
      </c>
    </row>
    <row r="31" spans="1:8" x14ac:dyDescent="0.3">
      <c r="A31" s="3" t="s">
        <v>116</v>
      </c>
      <c r="B31" s="3">
        <v>140899</v>
      </c>
      <c r="C31" s="3">
        <v>8191452000</v>
      </c>
      <c r="D31" s="4">
        <v>1.8251565774566285</v>
      </c>
      <c r="F31" s="3" t="s">
        <v>116</v>
      </c>
      <c r="G31" s="3">
        <v>140899</v>
      </c>
      <c r="H31" s="3">
        <v>8191452000</v>
      </c>
    </row>
    <row r="32" spans="1:8" x14ac:dyDescent="0.3">
      <c r="A32" s="3" t="s">
        <v>117</v>
      </c>
      <c r="B32" s="3">
        <v>65169</v>
      </c>
      <c r="C32" s="3">
        <v>5350734000</v>
      </c>
      <c r="D32" s="4">
        <v>1.8607381473388165</v>
      </c>
      <c r="F32" s="3" t="s">
        <v>117</v>
      </c>
      <c r="G32" s="3">
        <v>65169</v>
      </c>
      <c r="H32" s="3">
        <v>5350734000</v>
      </c>
    </row>
    <row r="33" spans="1:8" x14ac:dyDescent="0.3">
      <c r="A33" s="3" t="s">
        <v>118</v>
      </c>
      <c r="B33" s="3">
        <v>42846</v>
      </c>
      <c r="C33" s="3">
        <v>5691207000</v>
      </c>
      <c r="D33" s="4">
        <v>1.8735580281712232</v>
      </c>
      <c r="F33" s="3" t="s">
        <v>118</v>
      </c>
      <c r="G33" s="3">
        <v>42846</v>
      </c>
      <c r="H33" s="3">
        <v>5691207000</v>
      </c>
    </row>
    <row r="34" spans="1:8" x14ac:dyDescent="0.3">
      <c r="A34" s="3" t="s">
        <v>119</v>
      </c>
      <c r="B34" s="3">
        <v>9619</v>
      </c>
      <c r="C34" s="3">
        <v>2542284000</v>
      </c>
      <c r="D34" s="4">
        <v>1.8888740180311925</v>
      </c>
      <c r="F34" s="3" t="s">
        <v>119</v>
      </c>
      <c r="G34" s="3">
        <v>9619</v>
      </c>
      <c r="H34" s="3">
        <v>2542284000</v>
      </c>
    </row>
    <row r="35" spans="1:8" x14ac:dyDescent="0.3">
      <c r="A35" s="3" t="s">
        <v>120</v>
      </c>
      <c r="B35" s="3">
        <v>2692</v>
      </c>
      <c r="C35" s="3">
        <v>2110827000</v>
      </c>
      <c r="D35" s="4">
        <v>1.9602776745913817</v>
      </c>
      <c r="F35" s="3" t="s">
        <v>120</v>
      </c>
      <c r="G35" s="3">
        <v>2692</v>
      </c>
      <c r="H35" s="3">
        <v>2110827000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 t="s">
        <v>99</v>
      </c>
      <c r="B37" s="3">
        <v>39107</v>
      </c>
      <c r="C37" s="3">
        <v>674099000</v>
      </c>
      <c r="D37" s="4">
        <v>1.6728627411071175</v>
      </c>
      <c r="F37" s="3" t="s">
        <v>99</v>
      </c>
      <c r="G37" s="3">
        <v>39107</v>
      </c>
      <c r="H37" s="3">
        <v>674099000</v>
      </c>
    </row>
    <row r="38" spans="1:8" x14ac:dyDescent="0.3">
      <c r="A38" s="3" t="s">
        <v>113</v>
      </c>
      <c r="B38" s="3">
        <v>17329</v>
      </c>
      <c r="C38" s="3">
        <v>385794000</v>
      </c>
      <c r="D38" s="4">
        <v>1.6681451339543816</v>
      </c>
      <c r="F38" s="3" t="s">
        <v>113</v>
      </c>
      <c r="G38" s="3">
        <v>17329</v>
      </c>
      <c r="H38" s="3">
        <v>385794000</v>
      </c>
    </row>
    <row r="39" spans="1:8" x14ac:dyDescent="0.3">
      <c r="A39" s="3" t="s">
        <v>114</v>
      </c>
      <c r="B39" s="3">
        <v>8048</v>
      </c>
      <c r="C39" s="3">
        <v>219723000</v>
      </c>
      <c r="D39" s="4">
        <v>1.7132266586670977</v>
      </c>
      <c r="F39" s="3" t="s">
        <v>114</v>
      </c>
      <c r="G39" s="3">
        <v>8048</v>
      </c>
      <c r="H39" s="3">
        <v>219723000</v>
      </c>
    </row>
    <row r="40" spans="1:8" x14ac:dyDescent="0.3">
      <c r="A40" s="3">
        <v>30100</v>
      </c>
      <c r="B40" s="3">
        <v>6481</v>
      </c>
      <c r="C40" s="3">
        <v>221928000</v>
      </c>
      <c r="D40" s="4">
        <v>1.7627593895335616</v>
      </c>
      <c r="F40" s="3">
        <v>30100</v>
      </c>
      <c r="G40" s="3">
        <v>6481</v>
      </c>
      <c r="H40" s="3">
        <v>221928000</v>
      </c>
    </row>
    <row r="41" spans="1:8" x14ac:dyDescent="0.3">
      <c r="A41" s="3">
        <v>40100</v>
      </c>
      <c r="B41" s="3">
        <v>2476</v>
      </c>
      <c r="C41" s="3">
        <v>110073000</v>
      </c>
      <c r="D41" s="4">
        <v>1.8231012965695248</v>
      </c>
      <c r="F41" s="3">
        <v>40100</v>
      </c>
      <c r="G41" s="3">
        <v>2476</v>
      </c>
      <c r="H41" s="3">
        <v>110073000</v>
      </c>
    </row>
    <row r="42" spans="1:8" x14ac:dyDescent="0.3">
      <c r="A42" s="3" t="s">
        <v>116</v>
      </c>
      <c r="B42" s="3">
        <v>1925</v>
      </c>
      <c r="C42" s="3">
        <v>112297000</v>
      </c>
      <c r="D42" s="4">
        <v>1.8517608531204848</v>
      </c>
      <c r="F42" s="3" t="s">
        <v>116</v>
      </c>
      <c r="G42" s="3">
        <v>1925</v>
      </c>
      <c r="H42" s="3">
        <v>112297000</v>
      </c>
    </row>
    <row r="43" spans="1:8" x14ac:dyDescent="0.3">
      <c r="A43" s="3" t="s">
        <v>117</v>
      </c>
      <c r="B43" s="3">
        <v>920</v>
      </c>
      <c r="C43" s="3">
        <v>75808000</v>
      </c>
      <c r="D43" s="4">
        <v>1.8856703774631451</v>
      </c>
      <c r="F43" s="3" t="s">
        <v>117</v>
      </c>
      <c r="G43" s="3">
        <v>920</v>
      </c>
      <c r="H43" s="3">
        <v>75808000</v>
      </c>
    </row>
    <row r="44" spans="1:8" x14ac:dyDescent="0.3">
      <c r="A44" s="3" t="s">
        <v>118</v>
      </c>
      <c r="B44" s="3">
        <v>583</v>
      </c>
      <c r="C44" s="3">
        <v>76883000</v>
      </c>
      <c r="D44" s="4">
        <v>1.9210186139319996</v>
      </c>
      <c r="F44" s="3" t="s">
        <v>118</v>
      </c>
      <c r="G44" s="3">
        <v>583</v>
      </c>
      <c r="H44" s="3">
        <v>76883000</v>
      </c>
    </row>
    <row r="45" spans="1:8" x14ac:dyDescent="0.3">
      <c r="A45" s="3" t="s">
        <v>119</v>
      </c>
      <c r="B45" s="3">
        <v>127</v>
      </c>
      <c r="C45" s="3">
        <v>32156000</v>
      </c>
      <c r="D45" s="4">
        <v>1.9444188520265007</v>
      </c>
      <c r="F45" s="3" t="s">
        <v>119</v>
      </c>
      <c r="G45" s="3">
        <v>127</v>
      </c>
      <c r="H45" s="3">
        <v>32156000</v>
      </c>
    </row>
    <row r="46" spans="1:8" x14ac:dyDescent="0.3">
      <c r="A46" s="3" t="s">
        <v>120</v>
      </c>
      <c r="B46" s="3">
        <v>52</v>
      </c>
      <c r="C46" s="3">
        <v>37489000</v>
      </c>
      <c r="D46" s="4">
        <v>1.8023557692307695</v>
      </c>
      <c r="F46" s="3" t="s">
        <v>120</v>
      </c>
      <c r="G46" s="3">
        <v>52</v>
      </c>
      <c r="H46" s="3">
        <v>37489000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 t="s">
        <v>99</v>
      </c>
      <c r="B48" s="3">
        <v>477238</v>
      </c>
      <c r="C48" s="3">
        <v>8354835000</v>
      </c>
      <c r="D48" s="4">
        <v>2.1277893783993229</v>
      </c>
      <c r="F48" s="3" t="s">
        <v>99</v>
      </c>
      <c r="G48" s="3">
        <v>477238</v>
      </c>
      <c r="H48" s="3">
        <v>8354835000</v>
      </c>
    </row>
    <row r="49" spans="1:8" x14ac:dyDescent="0.3">
      <c r="A49" s="3" t="s">
        <v>113</v>
      </c>
      <c r="B49" s="3">
        <v>429624</v>
      </c>
      <c r="C49" s="3">
        <v>9662644000</v>
      </c>
      <c r="D49" s="4">
        <v>1.8395796544444931</v>
      </c>
      <c r="F49" s="3" t="s">
        <v>113</v>
      </c>
      <c r="G49" s="3">
        <v>429624</v>
      </c>
      <c r="H49" s="3">
        <v>9662644000</v>
      </c>
    </row>
    <row r="50" spans="1:8" x14ac:dyDescent="0.3">
      <c r="A50" s="3" t="s">
        <v>114</v>
      </c>
      <c r="B50" s="3">
        <v>326635</v>
      </c>
      <c r="C50" s="3">
        <v>8954757000</v>
      </c>
      <c r="D50" s="4">
        <v>1.7184843530618743</v>
      </c>
      <c r="F50" s="3" t="s">
        <v>114</v>
      </c>
      <c r="G50" s="3">
        <v>326635</v>
      </c>
      <c r="H50" s="3">
        <v>8954757000</v>
      </c>
    </row>
    <row r="51" spans="1:8" x14ac:dyDescent="0.3">
      <c r="A51" s="3">
        <v>30100</v>
      </c>
      <c r="B51" s="3">
        <v>351571</v>
      </c>
      <c r="C51" s="3">
        <v>12071631000</v>
      </c>
      <c r="D51" s="4">
        <v>1.682457167428036</v>
      </c>
      <c r="F51" s="3">
        <v>30100</v>
      </c>
      <c r="G51" s="3">
        <v>351571</v>
      </c>
      <c r="H51" s="3">
        <v>12071631000</v>
      </c>
    </row>
    <row r="52" spans="1:8" x14ac:dyDescent="0.3">
      <c r="A52" s="3">
        <v>40100</v>
      </c>
      <c r="B52" s="3">
        <v>147047</v>
      </c>
      <c r="C52" s="3">
        <v>6527671000</v>
      </c>
      <c r="D52" s="4">
        <v>1.6931342390668407</v>
      </c>
      <c r="F52" s="3">
        <v>40100</v>
      </c>
      <c r="G52" s="3">
        <v>147047</v>
      </c>
      <c r="H52" s="3">
        <v>6527671000</v>
      </c>
    </row>
    <row r="53" spans="1:8" x14ac:dyDescent="0.3">
      <c r="A53" s="3" t="s">
        <v>116</v>
      </c>
      <c r="B53" s="3">
        <v>104649</v>
      </c>
      <c r="C53" s="3">
        <v>6072961000</v>
      </c>
      <c r="D53" s="4">
        <v>1.727608348892359</v>
      </c>
      <c r="F53" s="3" t="s">
        <v>116</v>
      </c>
      <c r="G53" s="3">
        <v>104649</v>
      </c>
      <c r="H53" s="3">
        <v>6072961000</v>
      </c>
    </row>
    <row r="54" spans="1:8" x14ac:dyDescent="0.3">
      <c r="A54" s="3" t="s">
        <v>117</v>
      </c>
      <c r="B54" s="3">
        <v>45060</v>
      </c>
      <c r="C54" s="3">
        <v>3701198000</v>
      </c>
      <c r="D54" s="4">
        <v>1.7631283016039965</v>
      </c>
      <c r="F54" s="3" t="s">
        <v>117</v>
      </c>
      <c r="G54" s="3">
        <v>45060</v>
      </c>
      <c r="H54" s="3">
        <v>3701198000</v>
      </c>
    </row>
    <row r="55" spans="1:8" x14ac:dyDescent="0.3">
      <c r="A55" s="3" t="s">
        <v>118</v>
      </c>
      <c r="B55" s="3">
        <v>28283</v>
      </c>
      <c r="C55" s="3">
        <v>3748201000</v>
      </c>
      <c r="D55" s="4">
        <v>1.7601397954468316</v>
      </c>
      <c r="F55" s="3" t="s">
        <v>118</v>
      </c>
      <c r="G55" s="3">
        <v>28283</v>
      </c>
      <c r="H55" s="3">
        <v>3748201000</v>
      </c>
    </row>
    <row r="56" spans="1:8" x14ac:dyDescent="0.3">
      <c r="A56" s="3" t="s">
        <v>119</v>
      </c>
      <c r="B56" s="3">
        <v>5859</v>
      </c>
      <c r="C56" s="3">
        <v>1528606000</v>
      </c>
      <c r="D56" s="4">
        <v>1.7336776731899464</v>
      </c>
      <c r="F56" s="3" t="s">
        <v>119</v>
      </c>
      <c r="G56" s="3">
        <v>5859</v>
      </c>
      <c r="H56" s="3">
        <v>1528606000</v>
      </c>
    </row>
    <row r="57" spans="1:8" x14ac:dyDescent="0.3">
      <c r="A57" s="3" t="s">
        <v>120</v>
      </c>
      <c r="B57" s="3">
        <v>1375</v>
      </c>
      <c r="C57" s="3">
        <v>980933000</v>
      </c>
      <c r="D57" s="4">
        <v>1.7835145454545456</v>
      </c>
      <c r="F57" s="3" t="s">
        <v>120</v>
      </c>
      <c r="G57" s="3">
        <v>1375</v>
      </c>
      <c r="H57" s="3">
        <v>980933000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</row>
    <row r="59" spans="1:8" x14ac:dyDescent="0.3">
      <c r="A59" s="3">
        <v>14850</v>
      </c>
      <c r="B59" s="3">
        <v>414140</v>
      </c>
      <c r="C59" s="3">
        <v>7233838000</v>
      </c>
      <c r="D59" s="4">
        <v>2.3185868022959495</v>
      </c>
      <c r="F59" s="3" t="s">
        <v>99</v>
      </c>
      <c r="G59" s="8">
        <v>394419.04761904763</v>
      </c>
      <c r="H59" s="8">
        <v>6936051619.0476189</v>
      </c>
    </row>
    <row r="60" spans="1:8" x14ac:dyDescent="0.3">
      <c r="A60" s="3" t="s">
        <v>113</v>
      </c>
      <c r="B60" s="3">
        <v>317107</v>
      </c>
      <c r="C60" s="3">
        <v>7117116000</v>
      </c>
      <c r="D60" s="4">
        <v>2.0146916027420487</v>
      </c>
      <c r="F60" s="3" t="s">
        <v>113</v>
      </c>
      <c r="G60" s="8">
        <v>317107</v>
      </c>
      <c r="H60" s="8">
        <v>7117116000</v>
      </c>
    </row>
    <row r="61" spans="1:8" x14ac:dyDescent="0.3">
      <c r="A61" s="3" t="s">
        <v>114</v>
      </c>
      <c r="B61" s="3">
        <v>231129</v>
      </c>
      <c r="C61" s="3">
        <v>6341837000</v>
      </c>
      <c r="D61" s="4">
        <v>1.8844083034808556</v>
      </c>
      <c r="F61" s="3" t="s">
        <v>114</v>
      </c>
      <c r="G61" s="8">
        <v>231129</v>
      </c>
      <c r="H61" s="8">
        <v>6341837000</v>
      </c>
    </row>
    <row r="62" spans="1:8" x14ac:dyDescent="0.3">
      <c r="A62" s="3">
        <v>30100</v>
      </c>
      <c r="B62" s="3">
        <v>275506</v>
      </c>
      <c r="C62" s="3">
        <v>9496685000</v>
      </c>
      <c r="D62" s="4">
        <v>1.8212793295847598</v>
      </c>
      <c r="F62" s="3">
        <v>30100</v>
      </c>
      <c r="G62" s="8">
        <v>275506</v>
      </c>
      <c r="H62" s="8">
        <v>9496685000</v>
      </c>
    </row>
    <row r="63" spans="1:8" x14ac:dyDescent="0.3">
      <c r="A63" s="3">
        <v>40100</v>
      </c>
      <c r="B63" s="3">
        <v>132334</v>
      </c>
      <c r="C63" s="3">
        <v>5886740000</v>
      </c>
      <c r="D63" s="4">
        <v>1.7847744767622777</v>
      </c>
      <c r="F63" s="3">
        <v>40100</v>
      </c>
      <c r="G63" s="8">
        <v>132334</v>
      </c>
      <c r="H63" s="8">
        <v>5886740000</v>
      </c>
    </row>
    <row r="64" spans="1:8" x14ac:dyDescent="0.3">
      <c r="A64" s="3" t="s">
        <v>116</v>
      </c>
      <c r="B64" s="3">
        <v>106005</v>
      </c>
      <c r="C64" s="3">
        <v>6176826000</v>
      </c>
      <c r="D64" s="4">
        <v>1.7819819689228613</v>
      </c>
      <c r="F64" s="3" t="s">
        <v>116</v>
      </c>
      <c r="G64" s="8">
        <v>106005</v>
      </c>
      <c r="H64" s="8">
        <v>6176826000</v>
      </c>
    </row>
    <row r="65" spans="1:8" x14ac:dyDescent="0.3">
      <c r="A65" s="3" t="s">
        <v>117</v>
      </c>
      <c r="B65" s="3">
        <v>52339</v>
      </c>
      <c r="C65" s="3">
        <v>4306784000</v>
      </c>
      <c r="D65" s="4">
        <v>1.7599345756599143</v>
      </c>
      <c r="F65" s="3" t="s">
        <v>117</v>
      </c>
      <c r="G65" s="8">
        <v>52339</v>
      </c>
      <c r="H65" s="8">
        <v>4306784000</v>
      </c>
    </row>
    <row r="66" spans="1:8" x14ac:dyDescent="0.3">
      <c r="A66" s="3" t="s">
        <v>118</v>
      </c>
      <c r="B66" s="3">
        <v>35399</v>
      </c>
      <c r="C66" s="3">
        <v>4703525000</v>
      </c>
      <c r="D66" s="4">
        <v>1.7199233341367626</v>
      </c>
      <c r="F66" s="3" t="s">
        <v>118</v>
      </c>
      <c r="G66" s="8">
        <v>35399</v>
      </c>
      <c r="H66" s="8">
        <v>4703525000</v>
      </c>
    </row>
    <row r="67" spans="1:8" x14ac:dyDescent="0.3">
      <c r="A67" s="3" t="s">
        <v>119</v>
      </c>
      <c r="B67" s="3">
        <v>7262</v>
      </c>
      <c r="C67" s="3">
        <v>1908090000</v>
      </c>
      <c r="D67" s="4">
        <v>1.6619509663987193</v>
      </c>
      <c r="F67" s="3" t="s">
        <v>119</v>
      </c>
      <c r="G67" s="8">
        <v>7262</v>
      </c>
      <c r="H67" s="8">
        <v>1908090000</v>
      </c>
    </row>
    <row r="68" spans="1:8" x14ac:dyDescent="0.3">
      <c r="A68" s="3" t="s">
        <v>120</v>
      </c>
      <c r="B68" s="3">
        <v>1410</v>
      </c>
      <c r="C68" s="3">
        <v>975839000</v>
      </c>
      <c r="D68" s="4">
        <v>1.7302109929078013</v>
      </c>
      <c r="F68" s="3" t="s">
        <v>120</v>
      </c>
      <c r="G68" s="8">
        <v>1410</v>
      </c>
      <c r="H68" s="8">
        <v>975839000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  <c r="G69" s="7"/>
      <c r="H69" s="7"/>
    </row>
    <row r="70" spans="1:8" x14ac:dyDescent="0.3">
      <c r="A70" s="3">
        <v>17325</v>
      </c>
      <c r="B70" s="3">
        <v>99850</v>
      </c>
      <c r="C70" s="3">
        <v>1869679000</v>
      </c>
      <c r="D70" s="4">
        <v>2.2738286929930158</v>
      </c>
      <c r="F70" s="3" t="s">
        <v>99</v>
      </c>
      <c r="G70" s="7">
        <v>177260.76867249407</v>
      </c>
      <c r="H70" s="7">
        <v>3117217205.828227</v>
      </c>
    </row>
    <row r="71" spans="1:8" x14ac:dyDescent="0.3">
      <c r="A71" s="3" t="s">
        <v>113</v>
      </c>
      <c r="B71" s="3">
        <v>142515</v>
      </c>
      <c r="C71" s="3">
        <v>3186460000</v>
      </c>
      <c r="D71" s="4">
        <v>2.1700791181594967</v>
      </c>
      <c r="F71" s="3" t="s">
        <v>113</v>
      </c>
      <c r="G71" s="8">
        <v>142515</v>
      </c>
      <c r="H71" s="8">
        <v>3186460000</v>
      </c>
    </row>
    <row r="72" spans="1:8" x14ac:dyDescent="0.3">
      <c r="A72" s="3" t="s">
        <v>114</v>
      </c>
      <c r="B72" s="3">
        <v>89209</v>
      </c>
      <c r="C72" s="3">
        <v>2443873000</v>
      </c>
      <c r="D72" s="4">
        <v>2.0866476870392541</v>
      </c>
      <c r="F72" s="3" t="s">
        <v>114</v>
      </c>
      <c r="G72" s="8">
        <v>89209</v>
      </c>
      <c r="H72" s="8">
        <v>2443873000</v>
      </c>
    </row>
    <row r="73" spans="1:8" x14ac:dyDescent="0.3">
      <c r="A73" s="3">
        <v>30100</v>
      </c>
      <c r="B73" s="3">
        <v>101349</v>
      </c>
      <c r="C73" s="3">
        <v>3495570000</v>
      </c>
      <c r="D73" s="4">
        <v>2.0283120938856087</v>
      </c>
      <c r="F73" s="3">
        <v>30100</v>
      </c>
      <c r="G73" s="8">
        <v>101349</v>
      </c>
      <c r="H73" s="8">
        <v>3495570000</v>
      </c>
    </row>
    <row r="74" spans="1:8" x14ac:dyDescent="0.3">
      <c r="A74" s="3">
        <v>40100</v>
      </c>
      <c r="B74" s="3">
        <v>52268</v>
      </c>
      <c r="C74" s="3">
        <v>2329574000</v>
      </c>
      <c r="D74" s="4">
        <v>1.9543236760859297</v>
      </c>
      <c r="F74" s="3">
        <v>40100</v>
      </c>
      <c r="G74" s="8">
        <v>52268</v>
      </c>
      <c r="H74" s="8">
        <v>2329574000</v>
      </c>
    </row>
    <row r="75" spans="1:8" x14ac:dyDescent="0.3">
      <c r="A75" s="3" t="s">
        <v>116</v>
      </c>
      <c r="B75" s="3">
        <v>48796</v>
      </c>
      <c r="C75" s="3">
        <v>2855235000</v>
      </c>
      <c r="D75" s="4">
        <v>1.9059369487085485</v>
      </c>
      <c r="F75" s="3" t="s">
        <v>116</v>
      </c>
      <c r="G75" s="8">
        <v>48796</v>
      </c>
      <c r="H75" s="8">
        <v>2855235000</v>
      </c>
    </row>
    <row r="76" spans="1:8" x14ac:dyDescent="0.3">
      <c r="A76" s="3" t="s">
        <v>117</v>
      </c>
      <c r="B76" s="3">
        <v>28222</v>
      </c>
      <c r="C76" s="3">
        <v>2327270000</v>
      </c>
      <c r="D76" s="4">
        <v>1.835286069036586</v>
      </c>
      <c r="F76" s="3" t="s">
        <v>117</v>
      </c>
      <c r="G76" s="8">
        <v>28222</v>
      </c>
      <c r="H76" s="8">
        <v>2327270000</v>
      </c>
    </row>
    <row r="77" spans="1:8" x14ac:dyDescent="0.3">
      <c r="A77" s="3" t="s">
        <v>118</v>
      </c>
      <c r="B77" s="3">
        <v>20361</v>
      </c>
      <c r="C77" s="3">
        <v>2718895000</v>
      </c>
      <c r="D77" s="4">
        <v>1.7827626224631115</v>
      </c>
      <c r="F77" s="3" t="s">
        <v>118</v>
      </c>
      <c r="G77" s="8">
        <v>20361</v>
      </c>
      <c r="H77" s="8">
        <v>2718895000</v>
      </c>
    </row>
    <row r="78" spans="1:8" x14ac:dyDescent="0.3">
      <c r="A78" s="3" t="s">
        <v>119</v>
      </c>
      <c r="B78" s="3">
        <v>4775</v>
      </c>
      <c r="C78" s="3">
        <v>1256005000</v>
      </c>
      <c r="D78" s="4">
        <v>1.6778635617702755</v>
      </c>
      <c r="F78" s="3" t="s">
        <v>119</v>
      </c>
      <c r="G78" s="8">
        <v>4775</v>
      </c>
      <c r="H78" s="8">
        <v>1256005000</v>
      </c>
    </row>
    <row r="79" spans="1:8" x14ac:dyDescent="0.3">
      <c r="A79" s="3" t="s">
        <v>120</v>
      </c>
      <c r="B79" s="3">
        <v>1040</v>
      </c>
      <c r="C79" s="3">
        <v>696326000</v>
      </c>
      <c r="D79" s="4">
        <v>1.6738605769230768</v>
      </c>
      <c r="F79" s="3" t="s">
        <v>120</v>
      </c>
      <c r="G79" s="8">
        <v>1040</v>
      </c>
      <c r="H79" s="8">
        <v>696326000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  <c r="G80" s="7"/>
      <c r="H80" s="7"/>
    </row>
    <row r="81" spans="1:8" x14ac:dyDescent="0.3">
      <c r="A81" s="3">
        <v>19800</v>
      </c>
      <c r="B81" s="3">
        <v>1826</v>
      </c>
      <c r="C81" s="3">
        <v>36492000</v>
      </c>
      <c r="D81" s="4">
        <v>2.2814809210051186</v>
      </c>
      <c r="F81" s="3" t="s">
        <v>99</v>
      </c>
      <c r="G81" s="7">
        <v>66750.001133761834</v>
      </c>
      <c r="H81" s="7">
        <v>1173831376.121655</v>
      </c>
    </row>
    <row r="82" spans="1:8" x14ac:dyDescent="0.3">
      <c r="A82" s="3" t="s">
        <v>113</v>
      </c>
      <c r="B82" s="3">
        <v>53666</v>
      </c>
      <c r="C82" s="3">
        <v>1199659000</v>
      </c>
      <c r="D82" s="4">
        <v>2.2607961204567917</v>
      </c>
      <c r="F82" s="3" t="s">
        <v>113</v>
      </c>
      <c r="G82" s="8">
        <v>53666</v>
      </c>
      <c r="H82" s="8">
        <v>1199659000</v>
      </c>
    </row>
    <row r="83" spans="1:8" x14ac:dyDescent="0.3">
      <c r="A83" s="3" t="s">
        <v>114</v>
      </c>
      <c r="B83" s="3">
        <v>30593</v>
      </c>
      <c r="C83" s="3">
        <v>836749000</v>
      </c>
      <c r="D83" s="4">
        <v>2.2304807370021278</v>
      </c>
      <c r="F83" s="3" t="s">
        <v>114</v>
      </c>
      <c r="G83" s="8">
        <v>30593</v>
      </c>
      <c r="H83" s="8">
        <v>836749000</v>
      </c>
    </row>
    <row r="84" spans="1:8" x14ac:dyDescent="0.3">
      <c r="A84" s="3">
        <v>30100</v>
      </c>
      <c r="B84" s="3">
        <v>31556</v>
      </c>
      <c r="C84" s="3">
        <v>1086988000</v>
      </c>
      <c r="D84" s="4">
        <v>2.1947640021940487</v>
      </c>
      <c r="F84" s="3">
        <v>30100</v>
      </c>
      <c r="G84" s="8">
        <v>31556</v>
      </c>
      <c r="H84" s="8">
        <v>1086988000</v>
      </c>
    </row>
    <row r="85" spans="1:8" x14ac:dyDescent="0.3">
      <c r="A85" s="3">
        <v>40100</v>
      </c>
      <c r="B85" s="3">
        <v>16474</v>
      </c>
      <c r="C85" s="3">
        <v>735820000</v>
      </c>
      <c r="D85" s="4">
        <v>2.0967609150208348</v>
      </c>
      <c r="F85" s="3">
        <v>40100</v>
      </c>
      <c r="G85" s="8">
        <v>16474</v>
      </c>
      <c r="H85" s="8">
        <v>735820000</v>
      </c>
    </row>
    <row r="86" spans="1:8" x14ac:dyDescent="0.3">
      <c r="A86" s="3" t="s">
        <v>116</v>
      </c>
      <c r="B86" s="3">
        <v>16817</v>
      </c>
      <c r="C86" s="3">
        <v>988207000</v>
      </c>
      <c r="D86" s="4">
        <v>2.011434994169202</v>
      </c>
      <c r="F86" s="3" t="s">
        <v>116</v>
      </c>
      <c r="G86" s="8">
        <v>16817</v>
      </c>
      <c r="H86" s="8">
        <v>988207000</v>
      </c>
    </row>
    <row r="87" spans="1:8" x14ac:dyDescent="0.3">
      <c r="A87" s="3" t="s">
        <v>117</v>
      </c>
      <c r="B87" s="3">
        <v>11055</v>
      </c>
      <c r="C87" s="3">
        <v>915705000</v>
      </c>
      <c r="D87" s="4">
        <v>1.8939844164731059</v>
      </c>
      <c r="F87" s="3" t="s">
        <v>117</v>
      </c>
      <c r="G87" s="8">
        <v>11055</v>
      </c>
      <c r="H87" s="8">
        <v>915705000</v>
      </c>
    </row>
    <row r="88" spans="1:8" x14ac:dyDescent="0.3">
      <c r="A88" s="3" t="s">
        <v>118</v>
      </c>
      <c r="B88" s="3">
        <v>8441</v>
      </c>
      <c r="C88" s="3">
        <v>1131277000</v>
      </c>
      <c r="D88" s="4">
        <v>1.8265355178106857</v>
      </c>
      <c r="F88" s="3" t="s">
        <v>118</v>
      </c>
      <c r="G88" s="8">
        <v>8441</v>
      </c>
      <c r="H88" s="8">
        <v>1131277000</v>
      </c>
    </row>
    <row r="89" spans="1:8" x14ac:dyDescent="0.3">
      <c r="A89" s="3" t="s">
        <v>119</v>
      </c>
      <c r="B89" s="3">
        <v>2083</v>
      </c>
      <c r="C89" s="3">
        <v>554510000</v>
      </c>
      <c r="D89" s="4">
        <v>1.7103150552383382</v>
      </c>
      <c r="F89" s="3" t="s">
        <v>119</v>
      </c>
      <c r="G89" s="8">
        <v>2083</v>
      </c>
      <c r="H89" s="8">
        <v>554510000</v>
      </c>
    </row>
    <row r="90" spans="1:8" x14ac:dyDescent="0.3">
      <c r="A90" s="3" t="s">
        <v>120</v>
      </c>
      <c r="B90" s="3">
        <v>502</v>
      </c>
      <c r="C90" s="3">
        <v>330165000</v>
      </c>
      <c r="D90" s="4">
        <v>1.6442480079681274</v>
      </c>
      <c r="F90" s="3" t="s">
        <v>120</v>
      </c>
      <c r="G90" s="8">
        <v>502</v>
      </c>
      <c r="H90" s="8">
        <v>330165000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  <c r="G91" s="7"/>
      <c r="H91" s="7"/>
    </row>
    <row r="92" spans="1:8" x14ac:dyDescent="0.3">
      <c r="A92" s="1"/>
      <c r="B92" s="1"/>
      <c r="C92" s="1"/>
      <c r="D92" s="2"/>
      <c r="F92" s="3">
        <v>15100</v>
      </c>
      <c r="G92" s="7">
        <v>25715.539939284048</v>
      </c>
      <c r="H92" s="7">
        <v>452220331.41469699</v>
      </c>
    </row>
    <row r="93" spans="1:8" x14ac:dyDescent="0.3">
      <c r="A93" s="3">
        <v>22275</v>
      </c>
      <c r="B93" s="3">
        <v>9684</v>
      </c>
      <c r="C93" s="3">
        <v>229180000</v>
      </c>
      <c r="D93" s="4">
        <v>2.267397901207227</v>
      </c>
      <c r="F93" s="3">
        <v>20100</v>
      </c>
      <c r="G93" s="7">
        <v>20674.908508482331</v>
      </c>
      <c r="H93" s="7">
        <v>462170462.98172784</v>
      </c>
    </row>
    <row r="94" spans="1:8" x14ac:dyDescent="0.3">
      <c r="A94" s="3" t="s">
        <v>114</v>
      </c>
      <c r="B94" s="3">
        <v>11786</v>
      </c>
      <c r="C94" s="3">
        <v>322155000</v>
      </c>
      <c r="D94" s="4">
        <v>2.2659703040949637</v>
      </c>
      <c r="F94" s="3">
        <v>25100</v>
      </c>
      <c r="G94" s="8">
        <v>11786</v>
      </c>
      <c r="H94" s="8">
        <v>322155000</v>
      </c>
    </row>
    <row r="95" spans="1:8" x14ac:dyDescent="0.3">
      <c r="A95" s="3">
        <v>30100</v>
      </c>
      <c r="B95" s="3">
        <v>10478</v>
      </c>
      <c r="C95" s="3">
        <v>359957000</v>
      </c>
      <c r="D95" s="4">
        <v>2.2881563253370998</v>
      </c>
      <c r="F95" s="3">
        <v>30100</v>
      </c>
      <c r="G95" s="8">
        <v>10478</v>
      </c>
      <c r="H95" s="8">
        <v>359957000</v>
      </c>
    </row>
    <row r="96" spans="1:8" x14ac:dyDescent="0.3">
      <c r="A96" s="3">
        <v>40100</v>
      </c>
      <c r="B96" s="3">
        <v>5137</v>
      </c>
      <c r="C96" s="3">
        <v>229551000</v>
      </c>
      <c r="D96" s="4">
        <v>2.2039774639871226</v>
      </c>
      <c r="F96" s="3">
        <v>40100</v>
      </c>
      <c r="G96" s="8">
        <v>5137</v>
      </c>
      <c r="H96" s="8">
        <v>229551000</v>
      </c>
    </row>
    <row r="97" spans="1:8" x14ac:dyDescent="0.3">
      <c r="A97" s="3" t="s">
        <v>116</v>
      </c>
      <c r="B97" s="3">
        <v>5484</v>
      </c>
      <c r="C97" s="3">
        <v>322934000</v>
      </c>
      <c r="D97" s="4">
        <v>2.0982501653414043</v>
      </c>
      <c r="F97" s="3">
        <v>50100</v>
      </c>
      <c r="G97" s="8">
        <v>5484</v>
      </c>
      <c r="H97" s="8">
        <v>322934000</v>
      </c>
    </row>
    <row r="98" spans="1:8" x14ac:dyDescent="0.3">
      <c r="A98" s="3" t="s">
        <v>117</v>
      </c>
      <c r="B98" s="3">
        <v>3806</v>
      </c>
      <c r="C98" s="3">
        <v>314801000</v>
      </c>
      <c r="D98" s="4">
        <v>1.9561912671370396</v>
      </c>
      <c r="F98" s="3">
        <v>70100</v>
      </c>
      <c r="G98" s="8">
        <v>3806</v>
      </c>
      <c r="H98" s="8">
        <v>314801000</v>
      </c>
    </row>
    <row r="99" spans="1:8" x14ac:dyDescent="0.3">
      <c r="A99" s="3" t="s">
        <v>118</v>
      </c>
      <c r="B99" s="3">
        <v>3116</v>
      </c>
      <c r="C99" s="3">
        <v>417591000</v>
      </c>
      <c r="D99" s="4">
        <v>1.8726050431589791</v>
      </c>
      <c r="F99" s="3">
        <v>100100</v>
      </c>
      <c r="G99" s="8">
        <v>3116</v>
      </c>
      <c r="H99" s="8">
        <v>417591000</v>
      </c>
    </row>
    <row r="100" spans="1:8" x14ac:dyDescent="0.3">
      <c r="A100" s="3" t="s">
        <v>119</v>
      </c>
      <c r="B100" s="3">
        <v>794</v>
      </c>
      <c r="C100" s="3">
        <v>210594000</v>
      </c>
      <c r="D100" s="4">
        <v>1.7688355822088955</v>
      </c>
      <c r="F100" s="3">
        <v>200100</v>
      </c>
      <c r="G100" s="8">
        <v>794</v>
      </c>
      <c r="H100" s="8">
        <v>210594000</v>
      </c>
    </row>
    <row r="101" spans="1:8" x14ac:dyDescent="0.3">
      <c r="A101" s="3" t="s">
        <v>120</v>
      </c>
      <c r="B101" s="3">
        <v>206</v>
      </c>
      <c r="C101" s="3">
        <v>143350000</v>
      </c>
      <c r="D101" s="4">
        <v>1.7396844660194175</v>
      </c>
      <c r="F101" s="3">
        <v>400000</v>
      </c>
      <c r="G101" s="8">
        <v>206</v>
      </c>
      <c r="H101" s="8">
        <v>143350000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1"/>
      <c r="B103" s="1"/>
      <c r="C103" s="1"/>
      <c r="D103" s="2"/>
      <c r="F103" s="3">
        <v>15100</v>
      </c>
      <c r="G103" s="7">
        <v>10948.632225973814</v>
      </c>
      <c r="H103" s="7">
        <v>192537045.90522227</v>
      </c>
    </row>
    <row r="104" spans="1:8" x14ac:dyDescent="0.3">
      <c r="A104" s="3">
        <v>24750</v>
      </c>
      <c r="B104" s="3">
        <v>214</v>
      </c>
      <c r="C104" s="3">
        <v>5342000</v>
      </c>
      <c r="D104" s="4">
        <v>2.2101139886615733</v>
      </c>
      <c r="F104" s="3">
        <v>20100</v>
      </c>
      <c r="G104" s="7">
        <v>8802.5361357173206</v>
      </c>
      <c r="H104" s="7">
        <v>196773407.70764557</v>
      </c>
    </row>
    <row r="105" spans="1:8" x14ac:dyDescent="0.3">
      <c r="A105" s="3" t="s">
        <v>114</v>
      </c>
      <c r="B105" s="3">
        <v>5018</v>
      </c>
      <c r="C105" s="3">
        <v>137222000</v>
      </c>
      <c r="D105" s="4">
        <v>2.1954828963530417</v>
      </c>
      <c r="F105" s="3">
        <v>25100</v>
      </c>
      <c r="G105" s="8">
        <v>5018</v>
      </c>
      <c r="H105" s="8">
        <v>137222000</v>
      </c>
    </row>
    <row r="106" spans="1:8" x14ac:dyDescent="0.3">
      <c r="A106" s="3">
        <v>30100</v>
      </c>
      <c r="B106" s="3">
        <v>4250</v>
      </c>
      <c r="C106" s="3">
        <v>145123000</v>
      </c>
      <c r="D106" s="4">
        <v>2.2655435381357583</v>
      </c>
      <c r="F106" s="3">
        <v>30100</v>
      </c>
      <c r="G106" s="8">
        <v>4250</v>
      </c>
      <c r="H106" s="8">
        <v>145123000</v>
      </c>
    </row>
    <row r="107" spans="1:8" x14ac:dyDescent="0.3">
      <c r="A107" s="3">
        <v>40100</v>
      </c>
      <c r="B107" s="3">
        <v>1701</v>
      </c>
      <c r="C107" s="3">
        <v>75740000</v>
      </c>
      <c r="D107" s="4">
        <v>2.2648226969714105</v>
      </c>
      <c r="F107" s="3">
        <v>40100</v>
      </c>
      <c r="G107" s="8">
        <v>1701</v>
      </c>
      <c r="H107" s="8">
        <v>75740000</v>
      </c>
    </row>
    <row r="108" spans="1:8" x14ac:dyDescent="0.3">
      <c r="A108" s="3" t="s">
        <v>116</v>
      </c>
      <c r="B108" s="3">
        <v>1880</v>
      </c>
      <c r="C108" s="3">
        <v>110800000</v>
      </c>
      <c r="D108" s="4">
        <v>2.1476008358230279</v>
      </c>
      <c r="F108" s="3">
        <v>50100</v>
      </c>
      <c r="G108" s="8">
        <v>1880</v>
      </c>
      <c r="H108" s="8">
        <v>110800000</v>
      </c>
    </row>
    <row r="109" spans="1:8" x14ac:dyDescent="0.3">
      <c r="A109" s="3" t="s">
        <v>117</v>
      </c>
      <c r="B109" s="3">
        <v>1327</v>
      </c>
      <c r="C109" s="3">
        <v>110117000</v>
      </c>
      <c r="D109" s="4">
        <v>1.9986170634498186</v>
      </c>
      <c r="F109" s="3">
        <v>70100</v>
      </c>
      <c r="G109" s="8">
        <v>1327</v>
      </c>
      <c r="H109" s="8">
        <v>110117000</v>
      </c>
    </row>
    <row r="110" spans="1:8" x14ac:dyDescent="0.3">
      <c r="A110" s="3" t="s">
        <v>118</v>
      </c>
      <c r="B110" s="3">
        <v>1129</v>
      </c>
      <c r="C110" s="3">
        <v>149385000</v>
      </c>
      <c r="D110" s="4">
        <v>1.9088712229263676</v>
      </c>
      <c r="F110" s="3">
        <v>100100</v>
      </c>
      <c r="G110" s="8">
        <v>1129</v>
      </c>
      <c r="H110" s="8">
        <v>149385000</v>
      </c>
    </row>
    <row r="111" spans="1:8" x14ac:dyDescent="0.3">
      <c r="A111" s="3" t="s">
        <v>119</v>
      </c>
      <c r="B111" s="3">
        <v>283</v>
      </c>
      <c r="C111" s="3">
        <v>76257000</v>
      </c>
      <c r="D111" s="4">
        <v>1.8810147998626385</v>
      </c>
      <c r="F111" s="3">
        <v>200100</v>
      </c>
      <c r="G111" s="8">
        <v>283</v>
      </c>
      <c r="H111" s="8">
        <v>76257000</v>
      </c>
    </row>
    <row r="112" spans="1:8" x14ac:dyDescent="0.3">
      <c r="A112" s="3" t="s">
        <v>120</v>
      </c>
      <c r="B112" s="3">
        <v>75</v>
      </c>
      <c r="C112" s="3">
        <v>58491000</v>
      </c>
      <c r="D112" s="4">
        <v>1.9497</v>
      </c>
      <c r="F112" s="3">
        <v>400000</v>
      </c>
      <c r="G112" s="8">
        <v>75</v>
      </c>
      <c r="H112" s="8">
        <v>58491000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1"/>
      <c r="B114" s="1"/>
      <c r="C114" s="1"/>
      <c r="D114" s="2"/>
      <c r="F114" s="3">
        <v>15100</v>
      </c>
      <c r="G114" s="7">
        <v>5108.5029892014281</v>
      </c>
      <c r="H114" s="7">
        <v>89835520.477660164</v>
      </c>
    </row>
    <row r="115" spans="1:8" x14ac:dyDescent="0.3">
      <c r="A115" s="1"/>
      <c r="B115" s="1"/>
      <c r="C115" s="1"/>
      <c r="D115" s="2"/>
      <c r="F115" s="3">
        <v>20100</v>
      </c>
      <c r="G115" s="7">
        <v>4107.1598016770458</v>
      </c>
      <c r="H115" s="7">
        <v>91812157.055120274</v>
      </c>
    </row>
    <row r="116" spans="1:8" x14ac:dyDescent="0.3">
      <c r="A116" s="3">
        <v>27225</v>
      </c>
      <c r="B116" s="3">
        <v>1023</v>
      </c>
      <c r="C116" s="3">
        <v>29331000</v>
      </c>
      <c r="D116" s="4">
        <v>2.2042325309370767</v>
      </c>
      <c r="F116" s="3">
        <v>25100</v>
      </c>
      <c r="G116" s="7">
        <v>2341.3397647058823</v>
      </c>
      <c r="H116" s="7">
        <v>64026170.823529407</v>
      </c>
    </row>
    <row r="117" spans="1:8" x14ac:dyDescent="0.3">
      <c r="A117" s="3">
        <v>30100</v>
      </c>
      <c r="B117" s="3">
        <v>1983</v>
      </c>
      <c r="C117" s="3">
        <v>67561000</v>
      </c>
      <c r="D117" s="4">
        <v>2.2383768630943797</v>
      </c>
      <c r="F117" s="3">
        <v>30100</v>
      </c>
      <c r="G117" s="8">
        <v>1983</v>
      </c>
      <c r="H117" s="8">
        <v>67561000</v>
      </c>
    </row>
    <row r="118" spans="1:8" x14ac:dyDescent="0.3">
      <c r="A118" s="3">
        <v>40100</v>
      </c>
      <c r="B118" s="3">
        <v>665</v>
      </c>
      <c r="C118" s="3">
        <v>29637000</v>
      </c>
      <c r="D118" s="4">
        <v>2.375106537453834</v>
      </c>
      <c r="F118" s="3">
        <v>40100</v>
      </c>
      <c r="G118" s="8">
        <v>665</v>
      </c>
      <c r="H118" s="8">
        <v>29637000</v>
      </c>
    </row>
    <row r="119" spans="1:8" x14ac:dyDescent="0.3">
      <c r="A119" s="3" t="s">
        <v>116</v>
      </c>
      <c r="B119" s="3">
        <v>674</v>
      </c>
      <c r="C119" s="3">
        <v>39550000</v>
      </c>
      <c r="D119" s="4">
        <v>2.2955379563453739</v>
      </c>
      <c r="F119" s="3">
        <v>50100</v>
      </c>
      <c r="G119" s="8">
        <v>674</v>
      </c>
      <c r="H119" s="8">
        <v>39550000</v>
      </c>
    </row>
    <row r="120" spans="1:8" x14ac:dyDescent="0.3">
      <c r="A120" s="3" t="s">
        <v>117</v>
      </c>
      <c r="B120" s="3">
        <v>468</v>
      </c>
      <c r="C120" s="3">
        <v>38662000</v>
      </c>
      <c r="D120" s="4">
        <v>2.1658957482106067</v>
      </c>
      <c r="F120" s="3">
        <v>70100</v>
      </c>
      <c r="G120" s="8">
        <v>468</v>
      </c>
      <c r="H120" s="8">
        <v>38662000</v>
      </c>
    </row>
    <row r="121" spans="1:8" x14ac:dyDescent="0.3">
      <c r="A121" s="3" t="s">
        <v>118</v>
      </c>
      <c r="B121" s="3">
        <v>399</v>
      </c>
      <c r="C121" s="3">
        <v>53999000</v>
      </c>
      <c r="D121" s="4">
        <v>2.0915851466473137</v>
      </c>
      <c r="F121" s="3">
        <v>100100</v>
      </c>
      <c r="G121" s="8">
        <v>399</v>
      </c>
      <c r="H121" s="8">
        <v>53999000</v>
      </c>
    </row>
    <row r="122" spans="1:8" x14ac:dyDescent="0.3">
      <c r="A122" s="3" t="s">
        <v>119</v>
      </c>
      <c r="B122" s="3">
        <v>118</v>
      </c>
      <c r="C122" s="3">
        <v>31032000</v>
      </c>
      <c r="D122" s="4">
        <v>1.9464353189259029</v>
      </c>
      <c r="F122" s="3">
        <v>200100</v>
      </c>
      <c r="G122" s="8">
        <v>118</v>
      </c>
      <c r="H122" s="8">
        <v>31032000</v>
      </c>
    </row>
    <row r="123" spans="1:8" x14ac:dyDescent="0.3">
      <c r="A123" s="3" t="s">
        <v>120</v>
      </c>
      <c r="B123" s="3">
        <v>46</v>
      </c>
      <c r="C123" s="3">
        <v>32843000</v>
      </c>
      <c r="D123" s="4">
        <v>1.7849456521739129</v>
      </c>
      <c r="F123" s="3">
        <v>400000</v>
      </c>
      <c r="G123" s="8">
        <v>46</v>
      </c>
      <c r="H123" s="8">
        <v>32843000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1"/>
      <c r="B125" s="1"/>
      <c r="C125" s="1"/>
      <c r="D125" s="2"/>
      <c r="F125" s="3">
        <v>15100</v>
      </c>
      <c r="G125" s="7">
        <v>2485.9835524858181</v>
      </c>
      <c r="H125" s="7">
        <v>43717235.129068099</v>
      </c>
    </row>
    <row r="126" spans="1:8" x14ac:dyDescent="0.3">
      <c r="A126" s="1"/>
      <c r="B126" s="1"/>
      <c r="C126" s="1"/>
      <c r="D126" s="2"/>
      <c r="F126" s="3">
        <v>20100</v>
      </c>
      <c r="G126" s="7">
        <v>1998.6934990511088</v>
      </c>
      <c r="H126" s="7">
        <v>44679138.455971286</v>
      </c>
    </row>
    <row r="127" spans="1:8" x14ac:dyDescent="0.3">
      <c r="A127" s="3">
        <v>29700</v>
      </c>
      <c r="B127" s="3">
        <v>43</v>
      </c>
      <c r="C127" s="3">
        <v>1287000</v>
      </c>
      <c r="D127" s="4">
        <v>1.874117236285032</v>
      </c>
      <c r="F127" s="3">
        <v>25100</v>
      </c>
      <c r="G127" s="7">
        <v>1139.3811764705881</v>
      </c>
      <c r="H127" s="7">
        <v>31157465.882352937</v>
      </c>
    </row>
    <row r="128" spans="1:8" x14ac:dyDescent="0.3">
      <c r="A128" s="3">
        <v>30100</v>
      </c>
      <c r="B128" s="3">
        <v>965</v>
      </c>
      <c r="C128" s="3">
        <v>32890000</v>
      </c>
      <c r="D128" s="4">
        <v>1.8688061826604991</v>
      </c>
      <c r="F128" s="3">
        <v>30100</v>
      </c>
      <c r="G128" s="8">
        <v>965</v>
      </c>
      <c r="H128" s="8">
        <v>32890000</v>
      </c>
    </row>
    <row r="129" spans="1:8" x14ac:dyDescent="0.3">
      <c r="A129" s="3">
        <v>40100</v>
      </c>
      <c r="B129" s="3">
        <v>326</v>
      </c>
      <c r="C129" s="3">
        <v>14473000</v>
      </c>
      <c r="D129" s="4">
        <v>1.9883606023360916</v>
      </c>
      <c r="F129" s="3">
        <v>40100</v>
      </c>
      <c r="G129" s="8">
        <v>326</v>
      </c>
      <c r="H129" s="8">
        <v>14473000</v>
      </c>
    </row>
    <row r="130" spans="1:8" x14ac:dyDescent="0.3">
      <c r="A130" s="3" t="s">
        <v>116</v>
      </c>
      <c r="B130" s="3">
        <v>243</v>
      </c>
      <c r="C130" s="3">
        <v>14246000</v>
      </c>
      <c r="D130" s="4">
        <v>1.9845437330467273</v>
      </c>
      <c r="F130" s="3">
        <v>50100</v>
      </c>
      <c r="G130" s="8">
        <v>243</v>
      </c>
      <c r="H130" s="8">
        <v>14246000</v>
      </c>
    </row>
    <row r="131" spans="1:8" x14ac:dyDescent="0.3">
      <c r="A131" s="3" t="s">
        <v>117</v>
      </c>
      <c r="B131" s="3">
        <v>163</v>
      </c>
      <c r="C131" s="3">
        <v>13544000</v>
      </c>
      <c r="D131" s="4">
        <v>1.8318859440565274</v>
      </c>
      <c r="F131" s="3">
        <v>70100</v>
      </c>
      <c r="G131" s="8">
        <v>163</v>
      </c>
      <c r="H131" s="8">
        <v>13544000</v>
      </c>
    </row>
    <row r="132" spans="1:8" x14ac:dyDescent="0.3">
      <c r="A132" s="3" t="s">
        <v>118</v>
      </c>
      <c r="B132" s="3">
        <v>145</v>
      </c>
      <c r="C132" s="3">
        <v>19084000</v>
      </c>
      <c r="D132" s="4">
        <v>1.6951763320478404</v>
      </c>
      <c r="F132" s="3">
        <v>100100</v>
      </c>
      <c r="G132" s="8">
        <v>145</v>
      </c>
      <c r="H132" s="8">
        <v>19084000</v>
      </c>
    </row>
    <row r="133" spans="1:8" x14ac:dyDescent="0.3">
      <c r="A133" s="3" t="s">
        <v>119</v>
      </c>
      <c r="B133" s="3">
        <v>26</v>
      </c>
      <c r="C133" s="3">
        <v>7150000</v>
      </c>
      <c r="D133" s="4">
        <v>1.6594643854543316</v>
      </c>
      <c r="F133" s="3">
        <v>200100</v>
      </c>
      <c r="G133" s="8">
        <v>26</v>
      </c>
      <c r="H133" s="8">
        <v>7150000</v>
      </c>
    </row>
    <row r="134" spans="1:8" x14ac:dyDescent="0.3">
      <c r="A134" s="3" t="s">
        <v>120</v>
      </c>
      <c r="B134" s="3">
        <v>8</v>
      </c>
      <c r="C134" s="3">
        <v>4140000</v>
      </c>
      <c r="D134" s="4">
        <v>1.29375</v>
      </c>
      <c r="F134" s="3">
        <v>400000</v>
      </c>
      <c r="G134" s="8">
        <v>8</v>
      </c>
      <c r="H134" s="8">
        <v>4140000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O5" sqref="O5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4" x14ac:dyDescent="0.3">
      <c r="A1" s="16" t="s">
        <v>167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5500</v>
      </c>
    </row>
    <row r="4" spans="1:14" x14ac:dyDescent="0.3">
      <c r="A4" s="3">
        <v>15100</v>
      </c>
      <c r="B4" s="3">
        <v>761329</v>
      </c>
      <c r="C4" s="3">
        <v>13100693000</v>
      </c>
      <c r="D4" s="4">
        <v>1.5812472845627648</v>
      </c>
      <c r="F4" s="3">
        <v>15100</v>
      </c>
      <c r="G4" s="3">
        <v>761329</v>
      </c>
      <c r="H4" s="3">
        <v>13100693000</v>
      </c>
      <c r="J4" s="3">
        <v>15100</v>
      </c>
      <c r="K4" s="7">
        <f>G4+G15+G26+G37+G48+G59+G70+G81+G92+G103+G114+G125</f>
        <v>2831882.764002068</v>
      </c>
      <c r="L4" s="7">
        <f>H4+H15+H26+H37+H48+H59+H70+H81+H92+H103+H114+H125</f>
        <v>49340487359.614838</v>
      </c>
      <c r="M4">
        <f>1-SUM(K4:$K$13)/$K$15</f>
        <v>0.53737883824772614</v>
      </c>
      <c r="N4">
        <f>SUM(L4:$L$13)/(J4*SUM(K4:$K$13))</f>
        <v>2.1806682742873353</v>
      </c>
    </row>
    <row r="5" spans="1:14" x14ac:dyDescent="0.3">
      <c r="A5" s="3">
        <v>20100</v>
      </c>
      <c r="B5" s="3">
        <v>300169</v>
      </c>
      <c r="C5" s="3">
        <v>6668536000</v>
      </c>
      <c r="D5" s="4">
        <v>1.5804819912014885</v>
      </c>
      <c r="F5" s="3">
        <v>20100</v>
      </c>
      <c r="G5" s="3">
        <v>300169</v>
      </c>
      <c r="H5" s="3">
        <v>6668536000</v>
      </c>
      <c r="J5" s="3">
        <v>20100</v>
      </c>
      <c r="K5" s="7">
        <f t="shared" ref="K5:L13" si="0">G5+G16+G27+G38+G49+G60+G71+G82+G93+G104+G115+G126</f>
        <v>1979608.7597199643</v>
      </c>
      <c r="L5" s="7">
        <f t="shared" si="0"/>
        <v>44472443658.865715</v>
      </c>
      <c r="M5">
        <f>1-SUM(K5:$K$13)/$K$15</f>
        <v>0.66516785620595664</v>
      </c>
      <c r="N5">
        <f>SUM(L5:$L$13)/(J5*SUM(K5:$K$13))</f>
        <v>1.9326141366163025</v>
      </c>
    </row>
    <row r="6" spans="1:14" x14ac:dyDescent="0.3">
      <c r="A6" s="3">
        <v>25100</v>
      </c>
      <c r="B6" s="3">
        <v>142536</v>
      </c>
      <c r="C6" s="3">
        <v>3888266000</v>
      </c>
      <c r="D6" s="4">
        <v>1.5983927170698717</v>
      </c>
      <c r="F6" s="3">
        <v>25100</v>
      </c>
      <c r="G6" s="3">
        <v>142536</v>
      </c>
      <c r="H6" s="3">
        <v>3888266000</v>
      </c>
      <c r="J6" s="3">
        <v>25100</v>
      </c>
      <c r="K6" s="7">
        <f t="shared" si="0"/>
        <v>1542355.8324367069</v>
      </c>
      <c r="L6" s="7">
        <f t="shared" si="0"/>
        <v>42299003434.06572</v>
      </c>
      <c r="M6">
        <f>1-SUM(K6:$K$13)/$K$15</f>
        <v>0.75449791695628954</v>
      </c>
      <c r="N6">
        <f>SUM(L6:$L$13)/(J6*SUM(K6:$K$13))</f>
        <v>1.785090940545971</v>
      </c>
    </row>
    <row r="7" spans="1:14" x14ac:dyDescent="0.3">
      <c r="A7" s="3">
        <v>30100</v>
      </c>
      <c r="B7" s="3">
        <v>111329</v>
      </c>
      <c r="C7" s="3">
        <v>3798833000</v>
      </c>
      <c r="D7" s="4">
        <v>1.6357634436578838</v>
      </c>
      <c r="F7" s="3">
        <v>30100</v>
      </c>
      <c r="G7" s="3">
        <v>111329</v>
      </c>
      <c r="H7" s="3">
        <v>3798833000</v>
      </c>
      <c r="J7" s="3">
        <v>30100</v>
      </c>
      <c r="K7" s="7">
        <f t="shared" si="0"/>
        <v>1810150.4197975332</v>
      </c>
      <c r="L7" s="7">
        <f t="shared" si="0"/>
        <v>62341510805.917145</v>
      </c>
      <c r="M7">
        <f>1-SUM(K7:$K$13)/$K$15</f>
        <v>0.82409689177073275</v>
      </c>
      <c r="N7">
        <f>SUM(L7:$L$13)/(J7*SUM(K7:$K$13))</f>
        <v>1.7170366707618083</v>
      </c>
    </row>
    <row r="8" spans="1:14" x14ac:dyDescent="0.3">
      <c r="A8" s="3">
        <v>40100</v>
      </c>
      <c r="B8" s="3">
        <v>39711</v>
      </c>
      <c r="C8" s="3">
        <v>1761866000</v>
      </c>
      <c r="D8" s="4">
        <v>1.6970729599333212</v>
      </c>
      <c r="F8" s="3">
        <v>40100</v>
      </c>
      <c r="G8" s="3">
        <v>39711</v>
      </c>
      <c r="H8" s="3">
        <v>1761866000</v>
      </c>
      <c r="J8" s="3">
        <v>40100</v>
      </c>
      <c r="K8" s="7">
        <f t="shared" si="0"/>
        <v>853848</v>
      </c>
      <c r="L8" s="7">
        <f t="shared" si="0"/>
        <v>28966868000</v>
      </c>
      <c r="M8">
        <f>1-SUM(K8:$K$13)/$K$15</f>
        <v>0.90578012648759076</v>
      </c>
      <c r="N8">
        <f>SUM(L8:$L$13)/(J8*SUM(K8:$K$13))</f>
        <v>1.6616299402453889</v>
      </c>
    </row>
    <row r="9" spans="1:14" x14ac:dyDescent="0.3">
      <c r="A9" s="3">
        <v>50100</v>
      </c>
      <c r="B9" s="3">
        <v>28168</v>
      </c>
      <c r="C9" s="3">
        <v>1636036000</v>
      </c>
      <c r="D9" s="4">
        <v>1.7359812991240378</v>
      </c>
      <c r="F9" s="3">
        <v>50100</v>
      </c>
      <c r="G9" s="3">
        <v>28168</v>
      </c>
      <c r="H9" s="3">
        <v>1636036000</v>
      </c>
      <c r="J9" s="3">
        <v>50100</v>
      </c>
      <c r="K9" s="7">
        <f t="shared" si="0"/>
        <v>665074</v>
      </c>
      <c r="L9" s="7">
        <f t="shared" si="0"/>
        <v>38682588000</v>
      </c>
      <c r="M9">
        <f>1-SUM(K9:$K$13)/$K$15</f>
        <v>0.94431011042357815</v>
      </c>
      <c r="N9">
        <f>SUM(L9:$L$13)/(J9*SUM(K9:$K$13))</f>
        <v>1.7816316202475231</v>
      </c>
    </row>
    <row r="10" spans="1:14" x14ac:dyDescent="0.3">
      <c r="A10" s="3">
        <v>70100</v>
      </c>
      <c r="B10" s="3">
        <v>12358</v>
      </c>
      <c r="C10" s="3">
        <v>1012654000</v>
      </c>
      <c r="D10" s="4">
        <v>1.779532537974958</v>
      </c>
      <c r="F10" s="3">
        <v>70100</v>
      </c>
      <c r="G10" s="3">
        <v>12358</v>
      </c>
      <c r="H10" s="3">
        <v>1012654000</v>
      </c>
      <c r="J10" s="3">
        <v>70100</v>
      </c>
      <c r="K10" s="7">
        <f t="shared" si="0"/>
        <v>310845</v>
      </c>
      <c r="L10" s="7">
        <f t="shared" si="0"/>
        <v>25548115000</v>
      </c>
      <c r="M10">
        <f>1-SUM(K10:$K$13)/$K$15</f>
        <v>0.9743216470627023</v>
      </c>
      <c r="N10">
        <f>SUM(L10:$L$13)/(J10*SUM(K10:$K$13))</f>
        <v>1.7917862004265261</v>
      </c>
    </row>
    <row r="11" spans="1:14" x14ac:dyDescent="0.3">
      <c r="A11" s="3">
        <v>100100</v>
      </c>
      <c r="B11" s="3">
        <v>7330</v>
      </c>
      <c r="C11" s="3">
        <v>967636000</v>
      </c>
      <c r="D11" s="4">
        <v>1.8213874946214121</v>
      </c>
      <c r="F11" s="3">
        <v>100100</v>
      </c>
      <c r="G11" s="3">
        <v>7330</v>
      </c>
      <c r="H11" s="3">
        <v>967636000</v>
      </c>
      <c r="J11" s="3">
        <v>100100</v>
      </c>
      <c r="K11" s="7">
        <f t="shared" si="0"/>
        <v>203596</v>
      </c>
      <c r="L11" s="7">
        <f t="shared" si="0"/>
        <v>27027606000</v>
      </c>
      <c r="M11">
        <f>1-SUM(K11:$K$13)/$K$15</f>
        <v>0.98834856152122652</v>
      </c>
      <c r="N11">
        <f>SUM(L11:$L$13)/(J11*SUM(K11:$K$13))</f>
        <v>1.7769286247576586</v>
      </c>
    </row>
    <row r="12" spans="1:14" x14ac:dyDescent="0.3">
      <c r="A12" s="3">
        <v>200100</v>
      </c>
      <c r="B12" s="3">
        <v>1418</v>
      </c>
      <c r="C12" s="3">
        <v>371942000</v>
      </c>
      <c r="D12" s="4">
        <v>1.9035877860746526</v>
      </c>
      <c r="F12" s="3">
        <v>200100</v>
      </c>
      <c r="G12" s="3">
        <v>1418</v>
      </c>
      <c r="H12" s="3">
        <v>371942000</v>
      </c>
      <c r="J12" s="3">
        <v>200100</v>
      </c>
      <c r="K12" s="7">
        <f t="shared" si="0"/>
        <v>44170</v>
      </c>
      <c r="L12" s="7">
        <f t="shared" si="0"/>
        <v>11626066000</v>
      </c>
      <c r="M12">
        <f>1-SUM(K12:$K$13)/$K$15</f>
        <v>0.99753585318137128</v>
      </c>
      <c r="N12">
        <f>SUM(L12:$L$13)/(J12*SUM(K12:$K$13))</f>
        <v>1.7296006162135846</v>
      </c>
    </row>
    <row r="13" spans="1:14" x14ac:dyDescent="0.3">
      <c r="A13" s="3">
        <v>400000</v>
      </c>
      <c r="B13" s="3">
        <v>439</v>
      </c>
      <c r="C13" s="3">
        <v>335404000</v>
      </c>
      <c r="D13" s="4">
        <v>1.9100455580865603</v>
      </c>
      <c r="F13" s="3">
        <v>400000</v>
      </c>
      <c r="G13" s="3">
        <v>439</v>
      </c>
      <c r="H13" s="3">
        <v>335404000</v>
      </c>
      <c r="J13" s="3">
        <v>400000</v>
      </c>
      <c r="K13" s="7">
        <f t="shared" si="0"/>
        <v>10437</v>
      </c>
      <c r="L13" s="7">
        <f>H13+H24+H35+H46+H57+H68+H79+H90+H101+H112+H123+H134</f>
        <v>7273039000</v>
      </c>
      <c r="M13">
        <f>1-SUM(K13:$K$13)/$K$15</f>
        <v>0.99952902923899811</v>
      </c>
      <c r="N13">
        <f>SUM(L13:$L$13)/(J13*SUM(K13:$K$13))</f>
        <v>1.7421287247293284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>
        <v>15100</v>
      </c>
      <c r="B15" s="3">
        <v>200340</v>
      </c>
      <c r="C15" s="3">
        <v>3465785000</v>
      </c>
      <c r="D15" s="4">
        <v>1.9707713968004201</v>
      </c>
      <c r="F15" s="3">
        <v>15100</v>
      </c>
      <c r="G15" s="3">
        <v>200340</v>
      </c>
      <c r="H15" s="3">
        <v>3465785000</v>
      </c>
      <c r="K15" s="9">
        <v>22160611.367462769</v>
      </c>
    </row>
    <row r="16" spans="1:14" x14ac:dyDescent="0.3">
      <c r="A16" s="3">
        <v>20100</v>
      </c>
      <c r="B16" s="3">
        <v>95785</v>
      </c>
      <c r="C16" s="3">
        <v>2138404000</v>
      </c>
      <c r="D16" s="4">
        <v>1.9156415691014763</v>
      </c>
      <c r="F16" s="3">
        <v>20100</v>
      </c>
      <c r="G16" s="3">
        <v>95785</v>
      </c>
      <c r="H16" s="3">
        <v>2138404000</v>
      </c>
    </row>
    <row r="17" spans="1:8" x14ac:dyDescent="0.3">
      <c r="A17" s="3">
        <v>25100</v>
      </c>
      <c r="B17" s="3">
        <v>63974</v>
      </c>
      <c r="C17" s="3">
        <v>1751008000</v>
      </c>
      <c r="D17" s="4">
        <v>1.8596554305303021</v>
      </c>
      <c r="F17" s="3">
        <v>25100</v>
      </c>
      <c r="G17" s="3">
        <v>63974</v>
      </c>
      <c r="H17" s="3">
        <v>1751008000</v>
      </c>
    </row>
    <row r="18" spans="1:8" x14ac:dyDescent="0.3">
      <c r="A18" s="3">
        <v>30100</v>
      </c>
      <c r="B18" s="3">
        <v>62648</v>
      </c>
      <c r="C18" s="3">
        <v>2138997000</v>
      </c>
      <c r="D18" s="4">
        <v>1.8773334266906729</v>
      </c>
      <c r="F18" s="3">
        <v>30100</v>
      </c>
      <c r="G18" s="3">
        <v>62648</v>
      </c>
      <c r="H18" s="3">
        <v>2138997000</v>
      </c>
    </row>
    <row r="19" spans="1:8" x14ac:dyDescent="0.3">
      <c r="A19" s="3">
        <v>40100</v>
      </c>
      <c r="B19" s="3">
        <v>23993</v>
      </c>
      <c r="C19" s="3">
        <v>1066036000</v>
      </c>
      <c r="D19" s="4">
        <v>1.9638111052928351</v>
      </c>
      <c r="F19" s="3">
        <v>40100</v>
      </c>
      <c r="G19" s="3">
        <v>23993</v>
      </c>
      <c r="H19" s="3">
        <v>1066036000</v>
      </c>
    </row>
    <row r="20" spans="1:8" x14ac:dyDescent="0.3">
      <c r="A20" s="3">
        <v>50100</v>
      </c>
      <c r="B20" s="3">
        <v>19403</v>
      </c>
      <c r="C20" s="3">
        <v>1132291000</v>
      </c>
      <c r="D20" s="4">
        <v>1.9932061114291684</v>
      </c>
      <c r="F20" s="3">
        <v>50100</v>
      </c>
      <c r="G20" s="3">
        <v>19403</v>
      </c>
      <c r="H20" s="3">
        <v>1132291000</v>
      </c>
    </row>
    <row r="21" spans="1:8" x14ac:dyDescent="0.3">
      <c r="A21" s="3">
        <v>70100</v>
      </c>
      <c r="B21" s="3">
        <v>10057</v>
      </c>
      <c r="C21" s="3">
        <v>828248000</v>
      </c>
      <c r="D21" s="4">
        <v>2.0106364086290722</v>
      </c>
      <c r="F21" s="3">
        <v>70100</v>
      </c>
      <c r="G21" s="3">
        <v>10057</v>
      </c>
      <c r="H21" s="3">
        <v>828248000</v>
      </c>
    </row>
    <row r="22" spans="1:8" x14ac:dyDescent="0.3">
      <c r="A22" s="3">
        <v>100100</v>
      </c>
      <c r="B22" s="3">
        <v>7177</v>
      </c>
      <c r="C22" s="3">
        <v>959925000</v>
      </c>
      <c r="D22" s="4">
        <v>2.0248911729578185</v>
      </c>
      <c r="F22" s="3">
        <v>100100</v>
      </c>
      <c r="G22" s="3">
        <v>7177</v>
      </c>
      <c r="H22" s="3">
        <v>959925000</v>
      </c>
    </row>
    <row r="23" spans="1:8" x14ac:dyDescent="0.3">
      <c r="A23" s="3">
        <v>200100</v>
      </c>
      <c r="B23" s="3">
        <v>1785</v>
      </c>
      <c r="C23" s="3">
        <v>469729000</v>
      </c>
      <c r="D23" s="4">
        <v>2.0580601499757307</v>
      </c>
      <c r="F23" s="3">
        <v>200100</v>
      </c>
      <c r="G23" s="3">
        <v>1785</v>
      </c>
      <c r="H23" s="3">
        <v>469729000</v>
      </c>
    </row>
    <row r="24" spans="1:8" x14ac:dyDescent="0.3">
      <c r="A24" s="3">
        <v>400000</v>
      </c>
      <c r="B24" s="3">
        <v>581</v>
      </c>
      <c r="C24" s="3">
        <v>504632000</v>
      </c>
      <c r="D24" s="4">
        <v>2.1713941480206542</v>
      </c>
      <c r="F24" s="3">
        <v>400000</v>
      </c>
      <c r="G24" s="3">
        <v>581</v>
      </c>
      <c r="H24" s="3">
        <v>504632000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>
        <v>15100</v>
      </c>
      <c r="B26" s="3">
        <v>744537</v>
      </c>
      <c r="C26" s="3">
        <v>13003368000</v>
      </c>
      <c r="D26" s="4">
        <v>2.3392061225147125</v>
      </c>
      <c r="F26" s="3">
        <v>15100</v>
      </c>
      <c r="G26" s="3">
        <v>744537</v>
      </c>
      <c r="H26" s="3">
        <v>13003368000</v>
      </c>
    </row>
    <row r="27" spans="1:8" x14ac:dyDescent="0.3">
      <c r="A27" s="3">
        <v>20100</v>
      </c>
      <c r="B27" s="3">
        <v>541424</v>
      </c>
      <c r="C27" s="3">
        <v>12223400000</v>
      </c>
      <c r="D27" s="4">
        <v>2.0490833938656121</v>
      </c>
      <c r="F27" s="3">
        <v>20100</v>
      </c>
      <c r="G27" s="3">
        <v>541424</v>
      </c>
      <c r="H27" s="3">
        <v>12223400000</v>
      </c>
    </row>
    <row r="28" spans="1:8" x14ac:dyDescent="0.3">
      <c r="A28" s="3">
        <v>25100</v>
      </c>
      <c r="B28" s="3">
        <v>490753</v>
      </c>
      <c r="C28" s="3">
        <v>13465318000</v>
      </c>
      <c r="D28" s="4">
        <v>1.8735324509109086</v>
      </c>
      <c r="F28" s="3">
        <v>25100</v>
      </c>
      <c r="G28" s="3">
        <v>490753</v>
      </c>
      <c r="H28" s="3">
        <v>13465318000</v>
      </c>
    </row>
    <row r="29" spans="1:8" x14ac:dyDescent="0.3">
      <c r="A29" s="3">
        <v>30100</v>
      </c>
      <c r="B29" s="3">
        <v>581189</v>
      </c>
      <c r="C29" s="3">
        <v>20008855000</v>
      </c>
      <c r="D29" s="4">
        <v>1.8209332245470107</v>
      </c>
      <c r="F29" s="3">
        <v>30100</v>
      </c>
      <c r="G29" s="3">
        <v>581189</v>
      </c>
      <c r="H29" s="3">
        <v>20008855000</v>
      </c>
    </row>
    <row r="30" spans="1:8" x14ac:dyDescent="0.3">
      <c r="A30" s="3">
        <v>40100</v>
      </c>
      <c r="B30" s="3">
        <v>273414</v>
      </c>
      <c r="C30" s="3">
        <v>12149327000</v>
      </c>
      <c r="D30" s="4">
        <v>1.8187690472138376</v>
      </c>
      <c r="F30" s="3">
        <v>40100</v>
      </c>
      <c r="G30" s="3">
        <v>273414</v>
      </c>
      <c r="H30" s="3">
        <v>12149327000</v>
      </c>
    </row>
    <row r="31" spans="1:8" x14ac:dyDescent="0.3">
      <c r="A31" s="3">
        <v>50100</v>
      </c>
      <c r="B31" s="3">
        <v>205576</v>
      </c>
      <c r="C31" s="3">
        <v>11942173000</v>
      </c>
      <c r="D31" s="4">
        <v>1.8647250122325407</v>
      </c>
      <c r="F31" s="3">
        <v>50100</v>
      </c>
      <c r="G31" s="3">
        <v>205576</v>
      </c>
      <c r="H31" s="3">
        <v>11942173000</v>
      </c>
    </row>
    <row r="32" spans="1:8" x14ac:dyDescent="0.3">
      <c r="A32" s="3">
        <v>70100</v>
      </c>
      <c r="B32" s="3">
        <v>92380</v>
      </c>
      <c r="C32" s="3">
        <v>7588642000</v>
      </c>
      <c r="D32" s="4">
        <v>1.9258674594538798</v>
      </c>
      <c r="F32" s="3">
        <v>70100</v>
      </c>
      <c r="G32" s="3">
        <v>92380</v>
      </c>
      <c r="H32" s="3">
        <v>7588642000</v>
      </c>
    </row>
    <row r="33" spans="1:8" x14ac:dyDescent="0.3">
      <c r="A33" s="3">
        <v>100100</v>
      </c>
      <c r="B33" s="3">
        <v>60245</v>
      </c>
      <c r="C33" s="3">
        <v>8078897000</v>
      </c>
      <c r="D33" s="4">
        <v>1.9414044036158251</v>
      </c>
      <c r="F33" s="3">
        <v>100100</v>
      </c>
      <c r="G33" s="3">
        <v>60245</v>
      </c>
      <c r="H33" s="3">
        <v>8078897000</v>
      </c>
    </row>
    <row r="34" spans="1:8" x14ac:dyDescent="0.3">
      <c r="A34" s="3">
        <v>200100</v>
      </c>
      <c r="B34" s="3">
        <v>17489</v>
      </c>
      <c r="C34" s="3">
        <v>4633132000</v>
      </c>
      <c r="D34" s="4">
        <v>1.7934444702382428</v>
      </c>
      <c r="F34" s="3">
        <v>200100</v>
      </c>
      <c r="G34" s="3">
        <v>17489</v>
      </c>
      <c r="H34" s="3">
        <v>4633132000</v>
      </c>
    </row>
    <row r="35" spans="1:8" x14ac:dyDescent="0.3">
      <c r="A35" s="3">
        <v>400000</v>
      </c>
      <c r="B35" s="3">
        <v>4566</v>
      </c>
      <c r="C35" s="3">
        <v>3281707000</v>
      </c>
      <c r="D35" s="4">
        <v>1.7968172360928605</v>
      </c>
      <c r="F35" s="3">
        <v>400000</v>
      </c>
      <c r="G35" s="3">
        <v>4566</v>
      </c>
      <c r="H35" s="3">
        <v>3281707000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>
        <v>15100</v>
      </c>
      <c r="B37" s="3">
        <v>55059</v>
      </c>
      <c r="C37" s="3">
        <v>953432000</v>
      </c>
      <c r="D37" s="4">
        <v>1.7118186664468618</v>
      </c>
      <c r="F37" s="3">
        <v>15100</v>
      </c>
      <c r="G37" s="3">
        <v>55059</v>
      </c>
      <c r="H37" s="3">
        <v>953432000</v>
      </c>
    </row>
    <row r="38" spans="1:8" x14ac:dyDescent="0.3">
      <c r="A38" s="3">
        <v>20100</v>
      </c>
      <c r="B38" s="3">
        <v>27145</v>
      </c>
      <c r="C38" s="3">
        <v>604584000</v>
      </c>
      <c r="D38" s="4">
        <v>1.6693893634292529</v>
      </c>
      <c r="F38" s="3">
        <v>20100</v>
      </c>
      <c r="G38" s="3">
        <v>27145</v>
      </c>
      <c r="H38" s="3">
        <v>604584000</v>
      </c>
    </row>
    <row r="39" spans="1:8" x14ac:dyDescent="0.3">
      <c r="A39" s="3">
        <v>25100</v>
      </c>
      <c r="B39" s="3">
        <v>13783</v>
      </c>
      <c r="C39" s="3">
        <v>376030000</v>
      </c>
      <c r="D39" s="4">
        <v>1.6976956574965922</v>
      </c>
      <c r="F39" s="3">
        <v>25100</v>
      </c>
      <c r="G39" s="3">
        <v>13783</v>
      </c>
      <c r="H39" s="3">
        <v>376030000</v>
      </c>
    </row>
    <row r="40" spans="1:8" x14ac:dyDescent="0.3">
      <c r="A40" s="3">
        <v>30100</v>
      </c>
      <c r="B40" s="3">
        <v>10709</v>
      </c>
      <c r="C40" s="3">
        <v>365146000</v>
      </c>
      <c r="D40" s="4">
        <v>1.7661464613710662</v>
      </c>
      <c r="F40" s="3">
        <v>30100</v>
      </c>
      <c r="G40" s="3">
        <v>10709</v>
      </c>
      <c r="H40" s="3">
        <v>365146000</v>
      </c>
    </row>
    <row r="41" spans="1:8" x14ac:dyDescent="0.3">
      <c r="A41" s="3">
        <v>40100</v>
      </c>
      <c r="B41" s="3">
        <v>3888</v>
      </c>
      <c r="C41" s="3">
        <v>172450000</v>
      </c>
      <c r="D41" s="4">
        <v>1.8719133932147423</v>
      </c>
      <c r="F41" s="3">
        <v>40100</v>
      </c>
      <c r="G41" s="3">
        <v>3888</v>
      </c>
      <c r="H41" s="3">
        <v>172450000</v>
      </c>
    </row>
    <row r="42" spans="1:8" x14ac:dyDescent="0.3">
      <c r="A42" s="3">
        <v>50100</v>
      </c>
      <c r="B42" s="3">
        <v>2931</v>
      </c>
      <c r="C42" s="3">
        <v>170609000</v>
      </c>
      <c r="D42" s="4">
        <v>1.9369286459291981</v>
      </c>
      <c r="F42" s="3">
        <v>50100</v>
      </c>
      <c r="G42" s="3">
        <v>2931</v>
      </c>
      <c r="H42" s="3">
        <v>170609000</v>
      </c>
    </row>
    <row r="43" spans="1:8" x14ac:dyDescent="0.3">
      <c r="A43" s="3">
        <v>70100</v>
      </c>
      <c r="B43" s="3">
        <v>1330</v>
      </c>
      <c r="C43" s="3">
        <v>109571000</v>
      </c>
      <c r="D43" s="4">
        <v>2.0332378890040608</v>
      </c>
      <c r="F43" s="3">
        <v>70100</v>
      </c>
      <c r="G43" s="3">
        <v>1330</v>
      </c>
      <c r="H43" s="3">
        <v>109571000</v>
      </c>
    </row>
    <row r="44" spans="1:8" x14ac:dyDescent="0.3">
      <c r="A44" s="3">
        <v>100100</v>
      </c>
      <c r="B44" s="3">
        <v>802</v>
      </c>
      <c r="C44" s="3">
        <v>107386000</v>
      </c>
      <c r="D44" s="4">
        <v>2.1057355613669606</v>
      </c>
      <c r="F44" s="3">
        <v>100100</v>
      </c>
      <c r="G44" s="3">
        <v>802</v>
      </c>
      <c r="H44" s="3">
        <v>107386000</v>
      </c>
    </row>
    <row r="45" spans="1:8" x14ac:dyDescent="0.3">
      <c r="A45" s="3">
        <v>200100</v>
      </c>
      <c r="B45" s="3">
        <v>285</v>
      </c>
      <c r="C45" s="3">
        <v>74283000</v>
      </c>
      <c r="D45" s="4">
        <v>1.8862595729162446</v>
      </c>
      <c r="F45" s="3">
        <v>200100</v>
      </c>
      <c r="G45" s="3">
        <v>285</v>
      </c>
      <c r="H45" s="3">
        <v>74283000</v>
      </c>
    </row>
    <row r="46" spans="1:8" x14ac:dyDescent="0.3">
      <c r="A46" s="3">
        <v>400000</v>
      </c>
      <c r="B46" s="3">
        <v>85</v>
      </c>
      <c r="C46" s="3">
        <v>65370000</v>
      </c>
      <c r="D46" s="4">
        <v>1.9226470588235296</v>
      </c>
      <c r="F46" s="3">
        <v>400000</v>
      </c>
      <c r="G46" s="3">
        <v>85</v>
      </c>
      <c r="H46" s="3">
        <v>65370000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>
        <v>15100</v>
      </c>
      <c r="B48" s="3">
        <v>440474</v>
      </c>
      <c r="C48" s="3">
        <v>7741784000</v>
      </c>
      <c r="D48" s="4">
        <v>2.0298380518488166</v>
      </c>
      <c r="F48" s="3">
        <v>15100</v>
      </c>
      <c r="G48" s="3">
        <v>440474</v>
      </c>
      <c r="H48" s="3">
        <v>7741784000</v>
      </c>
    </row>
    <row r="49" spans="1:8" x14ac:dyDescent="0.3">
      <c r="A49" s="3">
        <v>20100</v>
      </c>
      <c r="B49" s="3">
        <v>417627</v>
      </c>
      <c r="C49" s="3">
        <v>9420178000</v>
      </c>
      <c r="D49" s="4">
        <v>1.6846117717264633</v>
      </c>
      <c r="F49" s="3">
        <v>20100</v>
      </c>
      <c r="G49" s="3">
        <v>417627</v>
      </c>
      <c r="H49" s="3">
        <v>9420178000</v>
      </c>
    </row>
    <row r="50" spans="1:8" x14ac:dyDescent="0.3">
      <c r="A50" s="3">
        <v>25100</v>
      </c>
      <c r="B50" s="3">
        <v>382052</v>
      </c>
      <c r="C50" s="3">
        <v>10496382000</v>
      </c>
      <c r="D50" s="4">
        <v>1.4856854312024026</v>
      </c>
      <c r="F50" s="3">
        <v>25100</v>
      </c>
      <c r="G50" s="3">
        <v>382052</v>
      </c>
      <c r="H50" s="3">
        <v>10496382000</v>
      </c>
    </row>
    <row r="51" spans="1:8" x14ac:dyDescent="0.3">
      <c r="A51" s="3">
        <v>30100</v>
      </c>
      <c r="B51" s="3">
        <v>492721</v>
      </c>
      <c r="C51" s="3">
        <v>16980272000</v>
      </c>
      <c r="D51" s="4">
        <v>1.3642106120485094</v>
      </c>
      <c r="F51" s="3">
        <v>30100</v>
      </c>
      <c r="G51" s="3">
        <v>492721</v>
      </c>
      <c r="H51" s="3">
        <v>16980272000</v>
      </c>
    </row>
    <row r="52" spans="1:8" x14ac:dyDescent="0.3">
      <c r="A52" s="3">
        <v>40100</v>
      </c>
      <c r="B52" s="3">
        <v>226263</v>
      </c>
      <c r="C52" s="3">
        <v>1049703000</v>
      </c>
      <c r="D52" s="4">
        <v>1.1856963001608456</v>
      </c>
      <c r="F52" s="3">
        <v>40100</v>
      </c>
      <c r="G52" s="3">
        <v>226263</v>
      </c>
      <c r="H52" s="3">
        <v>1049703000</v>
      </c>
    </row>
    <row r="53" spans="1:8" x14ac:dyDescent="0.3">
      <c r="A53" s="3">
        <v>50100</v>
      </c>
      <c r="B53" s="3">
        <v>162295</v>
      </c>
      <c r="C53" s="3">
        <v>9403794000</v>
      </c>
      <c r="D53" s="4">
        <v>1.6528214024309416</v>
      </c>
      <c r="F53" s="3">
        <v>50100</v>
      </c>
      <c r="G53" s="3">
        <v>162295</v>
      </c>
      <c r="H53" s="3">
        <v>9403794000</v>
      </c>
    </row>
    <row r="54" spans="1:8" x14ac:dyDescent="0.3">
      <c r="A54" s="3">
        <v>70100</v>
      </c>
      <c r="B54" s="3">
        <v>65914</v>
      </c>
      <c r="C54" s="3">
        <v>5395631000</v>
      </c>
      <c r="D54" s="4">
        <v>1.690499392738914</v>
      </c>
      <c r="F54" s="3">
        <v>70100</v>
      </c>
      <c r="G54" s="3">
        <v>65914</v>
      </c>
      <c r="H54" s="3">
        <v>5395631000</v>
      </c>
    </row>
    <row r="55" spans="1:8" x14ac:dyDescent="0.3">
      <c r="A55" s="3">
        <v>100100</v>
      </c>
      <c r="B55" s="3">
        <v>38268</v>
      </c>
      <c r="C55" s="3">
        <v>4985708000</v>
      </c>
      <c r="D55" s="4">
        <v>1.6958939714955501</v>
      </c>
      <c r="F55" s="3">
        <v>100100</v>
      </c>
      <c r="G55" s="3">
        <v>38268</v>
      </c>
      <c r="H55" s="3">
        <v>4985708000</v>
      </c>
    </row>
    <row r="56" spans="1:8" x14ac:dyDescent="0.3">
      <c r="A56" s="3">
        <v>200100</v>
      </c>
      <c r="B56" s="3">
        <v>7154</v>
      </c>
      <c r="C56" s="3">
        <v>1914296000</v>
      </c>
      <c r="D56" s="4">
        <v>1.7006364733641308</v>
      </c>
      <c r="F56" s="3">
        <v>200100</v>
      </c>
      <c r="G56" s="3">
        <v>7154</v>
      </c>
      <c r="H56" s="3">
        <v>1914296000</v>
      </c>
    </row>
    <row r="57" spans="1:8" x14ac:dyDescent="0.3">
      <c r="A57" s="3">
        <v>400000</v>
      </c>
      <c r="B57" s="3">
        <v>1704</v>
      </c>
      <c r="C57" s="3">
        <v>1100058000</v>
      </c>
      <c r="D57" s="4">
        <v>1.6139348591549296</v>
      </c>
      <c r="F57" s="3">
        <v>400000</v>
      </c>
      <c r="G57" s="3">
        <v>1704</v>
      </c>
      <c r="H57" s="3">
        <v>1100058000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</row>
    <row r="59" spans="1:8" x14ac:dyDescent="0.3">
      <c r="A59" s="3">
        <v>16500</v>
      </c>
      <c r="B59" s="3">
        <v>260685</v>
      </c>
      <c r="C59" s="3">
        <v>4799321000</v>
      </c>
      <c r="D59" s="4">
        <v>2.3165520468875362</v>
      </c>
      <c r="F59" s="3">
        <v>15100</v>
      </c>
      <c r="G59" s="7">
        <v>358948.33528483548</v>
      </c>
      <c r="H59" s="7">
        <v>6308886515.2875652</v>
      </c>
    </row>
    <row r="60" spans="1:8" x14ac:dyDescent="0.3">
      <c r="A60" s="3">
        <v>20100</v>
      </c>
      <c r="B60" s="3">
        <v>340330</v>
      </c>
      <c r="C60" s="3">
        <v>7647754000</v>
      </c>
      <c r="D60" s="4">
        <v>2.0788370117027362</v>
      </c>
      <c r="F60" s="3">
        <v>20100</v>
      </c>
      <c r="G60" s="8">
        <v>340330</v>
      </c>
      <c r="H60" s="8">
        <v>7647754000</v>
      </c>
    </row>
    <row r="61" spans="1:8" x14ac:dyDescent="0.3">
      <c r="A61" s="3">
        <v>25100</v>
      </c>
      <c r="B61" s="3">
        <v>273396</v>
      </c>
      <c r="C61" s="3">
        <v>7506741000</v>
      </c>
      <c r="D61" s="4">
        <v>1.9006702796808017</v>
      </c>
      <c r="F61" s="3">
        <v>25100</v>
      </c>
      <c r="G61" s="8">
        <v>273396</v>
      </c>
      <c r="H61" s="8">
        <v>7506741000</v>
      </c>
    </row>
    <row r="62" spans="1:8" x14ac:dyDescent="0.3">
      <c r="A62" s="3">
        <v>30100</v>
      </c>
      <c r="B62" s="3">
        <v>360581</v>
      </c>
      <c r="C62" s="3">
        <v>12469148000</v>
      </c>
      <c r="D62" s="4">
        <v>1.8048273849574392</v>
      </c>
      <c r="F62" s="3">
        <v>30100</v>
      </c>
      <c r="G62" s="8">
        <v>360581</v>
      </c>
      <c r="H62" s="8">
        <v>12469148000</v>
      </c>
    </row>
    <row r="63" spans="1:8" x14ac:dyDescent="0.3">
      <c r="A63" s="3">
        <v>40100</v>
      </c>
      <c r="B63" s="3">
        <v>190038</v>
      </c>
      <c r="C63" s="3">
        <v>8462120000</v>
      </c>
      <c r="D63" s="4">
        <v>1.7278303583315635</v>
      </c>
      <c r="F63" s="3">
        <v>40100</v>
      </c>
      <c r="G63" s="8">
        <v>190038</v>
      </c>
      <c r="H63" s="8">
        <v>8462120000</v>
      </c>
    </row>
    <row r="64" spans="1:8" x14ac:dyDescent="0.3">
      <c r="A64" s="3">
        <v>50100</v>
      </c>
      <c r="B64" s="3">
        <v>155051</v>
      </c>
      <c r="C64" s="3">
        <v>9027136000</v>
      </c>
      <c r="D64" s="4">
        <v>1.7114871864141745</v>
      </c>
      <c r="F64" s="3">
        <v>50100</v>
      </c>
      <c r="G64" s="8">
        <v>155051</v>
      </c>
      <c r="H64" s="8">
        <v>9027136000</v>
      </c>
    </row>
    <row r="65" spans="1:8" x14ac:dyDescent="0.3">
      <c r="A65" s="3">
        <v>70100</v>
      </c>
      <c r="B65" s="3">
        <v>73530</v>
      </c>
      <c r="C65" s="3">
        <v>6040800000</v>
      </c>
      <c r="D65" s="4">
        <v>1.6886679611660651</v>
      </c>
      <c r="F65" s="3">
        <v>70100</v>
      </c>
      <c r="G65" s="8">
        <v>73530</v>
      </c>
      <c r="H65" s="8">
        <v>6040800000</v>
      </c>
    </row>
    <row r="66" spans="1:8" x14ac:dyDescent="0.3">
      <c r="A66" s="3">
        <v>100100</v>
      </c>
      <c r="B66" s="3">
        <v>47864</v>
      </c>
      <c r="C66" s="3">
        <v>6334187000</v>
      </c>
      <c r="D66" s="4">
        <v>1.6472190645740756</v>
      </c>
      <c r="F66" s="3">
        <v>100100</v>
      </c>
      <c r="G66" s="8">
        <v>47864</v>
      </c>
      <c r="H66" s="8">
        <v>6334187000</v>
      </c>
    </row>
    <row r="67" spans="1:8" x14ac:dyDescent="0.3">
      <c r="A67" s="3">
        <v>200100</v>
      </c>
      <c r="B67" s="3">
        <v>7745</v>
      </c>
      <c r="C67" s="3">
        <v>2031150000</v>
      </c>
      <c r="D67" s="4">
        <v>1.6523901045540641</v>
      </c>
      <c r="F67" s="3">
        <v>200100</v>
      </c>
      <c r="G67" s="8">
        <v>7745</v>
      </c>
      <c r="H67" s="8">
        <v>2031150000</v>
      </c>
    </row>
    <row r="68" spans="1:8" x14ac:dyDescent="0.3">
      <c r="A68" s="3">
        <v>400000</v>
      </c>
      <c r="B68" s="3">
        <v>1654</v>
      </c>
      <c r="C68" s="3">
        <v>1076566000</v>
      </c>
      <c r="D68" s="4">
        <v>1.6272158403869408</v>
      </c>
      <c r="F68" s="3">
        <v>400000</v>
      </c>
      <c r="G68" s="8">
        <v>1654</v>
      </c>
      <c r="H68" s="8">
        <v>1076566000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  <c r="G69" s="7"/>
      <c r="H69" s="7"/>
    </row>
    <row r="70" spans="1:8" x14ac:dyDescent="0.3">
      <c r="A70" s="3">
        <v>19250</v>
      </c>
      <c r="B70" s="3">
        <v>19155</v>
      </c>
      <c r="C70" s="3">
        <v>379502000</v>
      </c>
      <c r="D70" s="4">
        <v>2.2183869280041022</v>
      </c>
      <c r="F70" s="3">
        <v>15100</v>
      </c>
      <c r="G70" s="7">
        <v>172020.55530892397</v>
      </c>
      <c r="H70" s="7">
        <v>3023438347.693037</v>
      </c>
    </row>
    <row r="71" spans="1:8" x14ac:dyDescent="0.3">
      <c r="A71" s="3">
        <v>20100</v>
      </c>
      <c r="B71" s="3">
        <v>163098</v>
      </c>
      <c r="C71" s="3">
        <v>3659677000</v>
      </c>
      <c r="D71" s="4">
        <v>2.1608151929934238</v>
      </c>
      <c r="F71" s="3">
        <v>20100</v>
      </c>
      <c r="G71" s="8">
        <v>163098</v>
      </c>
      <c r="H71" s="8">
        <v>3659677000</v>
      </c>
    </row>
    <row r="72" spans="1:8" x14ac:dyDescent="0.3">
      <c r="A72" s="3">
        <v>25100</v>
      </c>
      <c r="B72" s="3">
        <v>111550</v>
      </c>
      <c r="C72" s="3">
        <v>3055663000</v>
      </c>
      <c r="D72" s="4">
        <v>2.0412136104619378</v>
      </c>
      <c r="F72" s="3">
        <v>25100</v>
      </c>
      <c r="G72" s="8">
        <v>111550</v>
      </c>
      <c r="H72" s="8">
        <v>3055663000</v>
      </c>
    </row>
    <row r="73" spans="1:8" x14ac:dyDescent="0.3">
      <c r="A73" s="3">
        <v>30100</v>
      </c>
      <c r="B73" s="3">
        <v>128656</v>
      </c>
      <c r="C73" s="3">
        <v>4439166000</v>
      </c>
      <c r="D73" s="4">
        <v>1.9720859791306118</v>
      </c>
      <c r="F73" s="3">
        <v>30100</v>
      </c>
      <c r="G73" s="8">
        <v>128656</v>
      </c>
      <c r="H73" s="8">
        <v>4439166000</v>
      </c>
    </row>
    <row r="74" spans="1:8" x14ac:dyDescent="0.3">
      <c r="A74" s="3">
        <v>40100</v>
      </c>
      <c r="B74" s="3">
        <v>67511</v>
      </c>
      <c r="C74" s="3">
        <v>3010483000</v>
      </c>
      <c r="D74" s="4">
        <v>1.8817170374242087</v>
      </c>
      <c r="F74" s="3">
        <v>40100</v>
      </c>
      <c r="G74" s="8">
        <v>67511</v>
      </c>
      <c r="H74" s="8">
        <v>3010483000</v>
      </c>
    </row>
    <row r="75" spans="1:8" x14ac:dyDescent="0.3">
      <c r="A75" s="3">
        <v>50100</v>
      </c>
      <c r="B75" s="3">
        <v>63043</v>
      </c>
      <c r="C75" s="3">
        <v>3689543000</v>
      </c>
      <c r="D75" s="4">
        <v>1.823251353151202</v>
      </c>
      <c r="F75" s="3">
        <v>50100</v>
      </c>
      <c r="G75" s="8">
        <v>63043</v>
      </c>
      <c r="H75" s="8">
        <v>3689543000</v>
      </c>
    </row>
    <row r="76" spans="1:8" x14ac:dyDescent="0.3">
      <c r="A76" s="3">
        <v>70100</v>
      </c>
      <c r="B76" s="3">
        <v>36116</v>
      </c>
      <c r="C76" s="3">
        <v>2984245000</v>
      </c>
      <c r="D76" s="4">
        <v>1.7364638243728925</v>
      </c>
      <c r="F76" s="3">
        <v>70100</v>
      </c>
      <c r="G76" s="8">
        <v>36116</v>
      </c>
      <c r="H76" s="8">
        <v>2984245000</v>
      </c>
    </row>
    <row r="77" spans="1:8" x14ac:dyDescent="0.3">
      <c r="A77" s="3">
        <v>100100</v>
      </c>
      <c r="B77" s="3">
        <v>26175</v>
      </c>
      <c r="C77" s="3">
        <v>3488507000</v>
      </c>
      <c r="D77" s="4">
        <v>1.6570106563541807</v>
      </c>
      <c r="F77" s="3">
        <v>100100</v>
      </c>
      <c r="G77" s="8">
        <v>26175</v>
      </c>
      <c r="H77" s="8">
        <v>3488507000</v>
      </c>
    </row>
    <row r="78" spans="1:8" x14ac:dyDescent="0.3">
      <c r="A78" s="3">
        <v>200100</v>
      </c>
      <c r="B78" s="3">
        <v>4920</v>
      </c>
      <c r="C78" s="3">
        <v>1266405000</v>
      </c>
      <c r="D78" s="4">
        <v>1.5621747089991298</v>
      </c>
      <c r="F78" s="3">
        <v>200100</v>
      </c>
      <c r="G78" s="8">
        <v>4920</v>
      </c>
      <c r="H78" s="8">
        <v>1266405000</v>
      </c>
    </row>
    <row r="79" spans="1:8" x14ac:dyDescent="0.3">
      <c r="A79" s="3">
        <v>400000</v>
      </c>
      <c r="B79" s="3">
        <v>894</v>
      </c>
      <c r="C79" s="3">
        <v>551000000</v>
      </c>
      <c r="D79" s="4">
        <v>1.54082774049217</v>
      </c>
      <c r="F79" s="3">
        <v>400000</v>
      </c>
      <c r="G79" s="8">
        <v>894</v>
      </c>
      <c r="H79" s="8">
        <v>551000000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  <c r="G80" s="7"/>
      <c r="H80" s="7"/>
    </row>
    <row r="81" spans="1:8" x14ac:dyDescent="0.3">
      <c r="A81" s="3">
        <v>15100</v>
      </c>
      <c r="B81" s="3"/>
      <c r="C81" s="3"/>
      <c r="D81" s="4"/>
      <c r="F81" s="3">
        <v>15100</v>
      </c>
      <c r="G81" s="7">
        <v>61500.239948679489</v>
      </c>
      <c r="H81" s="7">
        <v>1080930029.0842314</v>
      </c>
    </row>
    <row r="82" spans="1:8" x14ac:dyDescent="0.3">
      <c r="A82" s="3">
        <v>22000</v>
      </c>
      <c r="B82" s="3">
        <v>30912</v>
      </c>
      <c r="C82" s="3">
        <v>730637000</v>
      </c>
      <c r="D82" s="4">
        <v>2.1908691446117974</v>
      </c>
      <c r="F82" s="3">
        <v>20100</v>
      </c>
      <c r="G82" s="7">
        <v>58310.276450022415</v>
      </c>
      <c r="H82" s="7">
        <v>1308396041.5688033</v>
      </c>
    </row>
    <row r="83" spans="1:8" x14ac:dyDescent="0.3">
      <c r="A83" s="3">
        <v>25100</v>
      </c>
      <c r="B83" s="3">
        <v>39881</v>
      </c>
      <c r="C83" s="3">
        <v>1090781000</v>
      </c>
      <c r="D83" s="4">
        <v>2.1289010544034088</v>
      </c>
      <c r="F83" s="3">
        <v>25100</v>
      </c>
      <c r="G83" s="8">
        <v>39881</v>
      </c>
      <c r="H83" s="8">
        <v>1090781000</v>
      </c>
    </row>
    <row r="84" spans="1:8" x14ac:dyDescent="0.3">
      <c r="A84" s="3">
        <v>30100</v>
      </c>
      <c r="B84" s="3">
        <v>39632</v>
      </c>
      <c r="C84" s="3">
        <v>1363428000</v>
      </c>
      <c r="D84" s="4">
        <v>2.104021079161416</v>
      </c>
      <c r="F84" s="3">
        <v>30100</v>
      </c>
      <c r="G84" s="8">
        <v>39632</v>
      </c>
      <c r="H84" s="8">
        <v>1363428000</v>
      </c>
    </row>
    <row r="85" spans="1:8" x14ac:dyDescent="0.3">
      <c r="A85" s="3">
        <v>40100</v>
      </c>
      <c r="B85" s="3">
        <v>19824</v>
      </c>
      <c r="C85" s="3">
        <v>884851000</v>
      </c>
      <c r="D85" s="4">
        <v>2.0158812350279538</v>
      </c>
      <c r="F85" s="3">
        <v>40100</v>
      </c>
      <c r="G85" s="8">
        <v>19824</v>
      </c>
      <c r="H85" s="8">
        <v>884851000</v>
      </c>
    </row>
    <row r="86" spans="1:8" x14ac:dyDescent="0.3">
      <c r="A86" s="3">
        <v>50100</v>
      </c>
      <c r="B86" s="3">
        <v>19910</v>
      </c>
      <c r="C86" s="3">
        <v>1169824000</v>
      </c>
      <c r="D86" s="4">
        <v>1.927169331660094</v>
      </c>
      <c r="F86" s="3">
        <v>50100</v>
      </c>
      <c r="G86" s="8">
        <v>19910</v>
      </c>
      <c r="H86" s="8">
        <v>1169824000</v>
      </c>
    </row>
    <row r="87" spans="1:8" x14ac:dyDescent="0.3">
      <c r="A87" s="3">
        <v>70100</v>
      </c>
      <c r="B87" s="3">
        <v>12926</v>
      </c>
      <c r="C87" s="3">
        <v>1070666000</v>
      </c>
      <c r="D87" s="4">
        <v>1.7940751038139711</v>
      </c>
      <c r="F87" s="3">
        <v>70100</v>
      </c>
      <c r="G87" s="8">
        <v>12926</v>
      </c>
      <c r="H87" s="8">
        <v>1070666000</v>
      </c>
    </row>
    <row r="88" spans="1:8" x14ac:dyDescent="0.3">
      <c r="A88" s="3">
        <v>100100</v>
      </c>
      <c r="B88" s="3">
        <v>10329</v>
      </c>
      <c r="C88" s="3">
        <v>1382253000</v>
      </c>
      <c r="D88" s="4">
        <v>1.6884121099815015</v>
      </c>
      <c r="F88" s="3">
        <v>100100</v>
      </c>
      <c r="G88" s="8">
        <v>10329</v>
      </c>
      <c r="H88" s="8">
        <v>1382253000</v>
      </c>
    </row>
    <row r="89" spans="1:8" x14ac:dyDescent="0.3">
      <c r="A89" s="3">
        <v>200100</v>
      </c>
      <c r="B89" s="3">
        <v>2146</v>
      </c>
      <c r="C89" s="3">
        <v>549460000</v>
      </c>
      <c r="D89" s="4">
        <v>1.5700077277655102</v>
      </c>
      <c r="F89" s="3">
        <v>200100</v>
      </c>
      <c r="G89" s="8">
        <v>2146</v>
      </c>
      <c r="H89" s="8">
        <v>549460000</v>
      </c>
    </row>
    <row r="90" spans="1:8" x14ac:dyDescent="0.3">
      <c r="A90" s="3">
        <v>400000</v>
      </c>
      <c r="B90" s="3">
        <v>358</v>
      </c>
      <c r="C90" s="3">
        <v>237193000</v>
      </c>
      <c r="D90" s="4">
        <v>1.6563756983240223</v>
      </c>
      <c r="F90" s="3">
        <v>400000</v>
      </c>
      <c r="G90" s="8">
        <v>358</v>
      </c>
      <c r="H90" s="8">
        <v>237193000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  <c r="G91" s="7"/>
      <c r="H91" s="7"/>
    </row>
    <row r="92" spans="1:8" x14ac:dyDescent="0.3">
      <c r="A92" s="3">
        <v>15100</v>
      </c>
      <c r="B92" s="3"/>
      <c r="C92" s="3"/>
      <c r="D92" s="4"/>
      <c r="F92" s="3">
        <v>15100</v>
      </c>
      <c r="G92" s="7">
        <v>22858.455323569524</v>
      </c>
      <c r="H92" s="7">
        <v>401760884.15825993</v>
      </c>
    </row>
    <row r="93" spans="1:8" x14ac:dyDescent="0.3">
      <c r="A93" s="3">
        <v>24750</v>
      </c>
      <c r="B93" s="3">
        <v>15</v>
      </c>
      <c r="C93" s="3">
        <v>375000</v>
      </c>
      <c r="D93" s="4">
        <v>2.1309993611284685</v>
      </c>
      <c r="F93" s="3">
        <v>20100</v>
      </c>
      <c r="G93" s="7">
        <v>21672.807297176158</v>
      </c>
      <c r="H93" s="7">
        <v>486305622.33079344</v>
      </c>
    </row>
    <row r="94" spans="1:8" x14ac:dyDescent="0.3">
      <c r="A94" s="3">
        <v>25100</v>
      </c>
      <c r="B94" s="3">
        <v>14823</v>
      </c>
      <c r="C94" s="3">
        <v>405792000</v>
      </c>
      <c r="D94" s="4">
        <v>2.1016224813887634</v>
      </c>
      <c r="F94" s="3">
        <v>25100</v>
      </c>
      <c r="G94" s="8">
        <v>14823</v>
      </c>
      <c r="H94" s="8">
        <v>405792000</v>
      </c>
    </row>
    <row r="95" spans="1:8" x14ac:dyDescent="0.3">
      <c r="A95" s="3">
        <v>30100</v>
      </c>
      <c r="B95" s="3">
        <v>13764</v>
      </c>
      <c r="C95" s="3">
        <v>471807000</v>
      </c>
      <c r="D95" s="4">
        <v>2.1179943703006687</v>
      </c>
      <c r="F95" s="3">
        <v>30100</v>
      </c>
      <c r="G95" s="8">
        <v>13764</v>
      </c>
      <c r="H95" s="8">
        <v>471807000</v>
      </c>
    </row>
    <row r="96" spans="1:8" x14ac:dyDescent="0.3">
      <c r="A96" s="3">
        <v>40100</v>
      </c>
      <c r="B96" s="3">
        <v>5877</v>
      </c>
      <c r="C96" s="3">
        <v>262035000</v>
      </c>
      <c r="D96" s="4">
        <v>2.0850661323389037</v>
      </c>
      <c r="F96" s="3">
        <v>40100</v>
      </c>
      <c r="G96" s="8">
        <v>5877</v>
      </c>
      <c r="H96" s="8">
        <v>262035000</v>
      </c>
    </row>
    <row r="97" spans="1:8" x14ac:dyDescent="0.3">
      <c r="A97" s="3">
        <v>50100</v>
      </c>
      <c r="B97" s="3">
        <v>5885</v>
      </c>
      <c r="C97" s="3">
        <v>346169000</v>
      </c>
      <c r="D97" s="4">
        <v>1.983510641946348</v>
      </c>
      <c r="F97" s="3">
        <v>50100</v>
      </c>
      <c r="G97" s="8">
        <v>5885</v>
      </c>
      <c r="H97" s="8">
        <v>346169000</v>
      </c>
    </row>
    <row r="98" spans="1:8" x14ac:dyDescent="0.3">
      <c r="A98" s="3">
        <v>70100</v>
      </c>
      <c r="B98" s="3">
        <v>4196</v>
      </c>
      <c r="C98" s="3">
        <v>348127000</v>
      </c>
      <c r="D98" s="4">
        <v>1.8104891783479704</v>
      </c>
      <c r="F98" s="3">
        <v>70100</v>
      </c>
      <c r="G98" s="8">
        <v>4196</v>
      </c>
      <c r="H98" s="8">
        <v>348127000</v>
      </c>
    </row>
    <row r="99" spans="1:8" x14ac:dyDescent="0.3">
      <c r="A99" s="3">
        <v>100100</v>
      </c>
      <c r="B99" s="3">
        <v>3596</v>
      </c>
      <c r="C99" s="3">
        <v>480845000</v>
      </c>
      <c r="D99" s="4">
        <v>1.6801144704478783</v>
      </c>
      <c r="F99" s="3">
        <v>100100</v>
      </c>
      <c r="G99" s="8">
        <v>3596</v>
      </c>
      <c r="H99" s="8">
        <v>480845000</v>
      </c>
    </row>
    <row r="100" spans="1:8" x14ac:dyDescent="0.3">
      <c r="A100" s="3">
        <v>200100</v>
      </c>
      <c r="B100" s="3">
        <v>769</v>
      </c>
      <c r="C100" s="3">
        <v>197240000</v>
      </c>
      <c r="D100" s="4">
        <v>1.549906604544234</v>
      </c>
      <c r="F100" s="3">
        <v>200100</v>
      </c>
      <c r="G100" s="8">
        <v>769</v>
      </c>
      <c r="H100" s="8">
        <v>197240000</v>
      </c>
    </row>
    <row r="101" spans="1:8" x14ac:dyDescent="0.3">
      <c r="A101" s="3">
        <v>400000</v>
      </c>
      <c r="B101" s="3">
        <v>104</v>
      </c>
      <c r="C101" s="3">
        <v>73509000</v>
      </c>
      <c r="D101" s="4">
        <v>1.7670432692307694</v>
      </c>
      <c r="F101" s="3">
        <v>400000</v>
      </c>
      <c r="G101" s="8">
        <v>104</v>
      </c>
      <c r="H101" s="8">
        <v>73509000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3">
        <v>15100</v>
      </c>
      <c r="B103" s="3"/>
      <c r="C103" s="3"/>
      <c r="D103" s="4"/>
      <c r="F103" s="3">
        <v>15100</v>
      </c>
      <c r="G103" s="7">
        <v>9354.9606827715143</v>
      </c>
      <c r="H103" s="7">
        <v>164423064.54980224</v>
      </c>
    </row>
    <row r="104" spans="1:8" x14ac:dyDescent="0.3">
      <c r="A104" s="3">
        <v>20100</v>
      </c>
      <c r="B104" s="3"/>
      <c r="C104" s="3"/>
      <c r="D104" s="4"/>
      <c r="F104" s="3">
        <v>20100</v>
      </c>
      <c r="G104" s="7">
        <v>8869.7270782471151</v>
      </c>
      <c r="H104" s="7">
        <v>199023508.47060153</v>
      </c>
    </row>
    <row r="105" spans="1:8" x14ac:dyDescent="0.3">
      <c r="A105" s="3">
        <v>27500</v>
      </c>
      <c r="B105" s="3">
        <v>2264</v>
      </c>
      <c r="C105" s="3">
        <v>65539000</v>
      </c>
      <c r="D105" s="4">
        <v>2.1056392543053821</v>
      </c>
      <c r="F105" s="3">
        <v>25100</v>
      </c>
      <c r="G105" s="7">
        <v>6066.4021360069746</v>
      </c>
      <c r="H105" s="7">
        <v>166072823.01656497</v>
      </c>
    </row>
    <row r="106" spans="1:8" x14ac:dyDescent="0.3">
      <c r="A106" s="3">
        <v>30100</v>
      </c>
      <c r="B106" s="3">
        <v>5633</v>
      </c>
      <c r="C106" s="3">
        <v>192300000</v>
      </c>
      <c r="D106" s="4">
        <v>2.0968895414859849</v>
      </c>
      <c r="F106" s="3">
        <v>30100</v>
      </c>
      <c r="G106" s="8">
        <v>5633</v>
      </c>
      <c r="H106" s="8">
        <v>192300000</v>
      </c>
    </row>
    <row r="107" spans="1:8" x14ac:dyDescent="0.3">
      <c r="A107" s="3">
        <v>40100</v>
      </c>
      <c r="B107" s="3">
        <v>2058</v>
      </c>
      <c r="C107" s="3">
        <v>91666000</v>
      </c>
      <c r="D107" s="4">
        <v>2.1599377115007212</v>
      </c>
      <c r="F107" s="3">
        <v>40100</v>
      </c>
      <c r="G107" s="8">
        <v>2058</v>
      </c>
      <c r="H107" s="8">
        <v>91666000</v>
      </c>
    </row>
    <row r="108" spans="1:8" x14ac:dyDescent="0.3">
      <c r="A108" s="3">
        <v>50100</v>
      </c>
      <c r="B108" s="3">
        <v>1886</v>
      </c>
      <c r="C108" s="3">
        <v>110690000</v>
      </c>
      <c r="D108" s="4">
        <v>2.0823070569844155</v>
      </c>
      <c r="F108" s="3">
        <v>50100</v>
      </c>
      <c r="G108" s="8">
        <v>1886</v>
      </c>
      <c r="H108" s="8">
        <v>110690000</v>
      </c>
    </row>
    <row r="109" spans="1:8" x14ac:dyDescent="0.3">
      <c r="A109" s="3">
        <v>70100</v>
      </c>
      <c r="B109" s="3">
        <v>1416</v>
      </c>
      <c r="C109" s="3">
        <v>117926000</v>
      </c>
      <c r="D109" s="4">
        <v>1.8970473178747072</v>
      </c>
      <c r="F109" s="3">
        <v>70100</v>
      </c>
      <c r="G109" s="8">
        <v>1416</v>
      </c>
      <c r="H109" s="8">
        <v>117926000</v>
      </c>
    </row>
    <row r="110" spans="1:8" x14ac:dyDescent="0.3">
      <c r="A110" s="3">
        <v>100100</v>
      </c>
      <c r="B110" s="3">
        <v>1235</v>
      </c>
      <c r="C110" s="3">
        <v>164968000</v>
      </c>
      <c r="D110" s="4">
        <v>1.7715240021478207</v>
      </c>
      <c r="F110" s="3">
        <v>100100</v>
      </c>
      <c r="G110" s="8">
        <v>1235</v>
      </c>
      <c r="H110" s="8">
        <v>164968000</v>
      </c>
    </row>
    <row r="111" spans="1:8" x14ac:dyDescent="0.3">
      <c r="A111" s="3">
        <v>200100</v>
      </c>
      <c r="B111" s="3">
        <v>317</v>
      </c>
      <c r="C111" s="3">
        <v>81468000</v>
      </c>
      <c r="D111" s="4">
        <v>1.6533494616328201</v>
      </c>
      <c r="F111" s="3">
        <v>200100</v>
      </c>
      <c r="G111" s="8">
        <v>317</v>
      </c>
      <c r="H111" s="8">
        <v>81468000</v>
      </c>
    </row>
    <row r="112" spans="1:8" x14ac:dyDescent="0.3">
      <c r="A112" s="3">
        <v>400000</v>
      </c>
      <c r="B112" s="3">
        <v>35</v>
      </c>
      <c r="C112" s="3">
        <v>34986000</v>
      </c>
      <c r="D112" s="4">
        <v>2.4990000000000001</v>
      </c>
      <c r="F112" s="3">
        <v>400000</v>
      </c>
      <c r="G112" s="8">
        <v>35</v>
      </c>
      <c r="H112" s="8">
        <v>34986000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3">
        <v>15100</v>
      </c>
      <c r="B114" s="3"/>
      <c r="C114" s="3"/>
      <c r="D114" s="4"/>
      <c r="F114" s="3">
        <v>15100</v>
      </c>
      <c r="G114" s="7">
        <v>3768.2830106477932</v>
      </c>
      <c r="H114" s="7">
        <v>66231453.205648735</v>
      </c>
    </row>
    <row r="115" spans="1:8" x14ac:dyDescent="0.3">
      <c r="A115" s="3">
        <v>20100</v>
      </c>
      <c r="B115" s="3"/>
      <c r="C115" s="3"/>
      <c r="D115" s="4"/>
      <c r="F115" s="3">
        <v>20100</v>
      </c>
      <c r="G115" s="7">
        <v>3572.8254763909022</v>
      </c>
      <c r="H115" s="7">
        <v>80168899.808469936</v>
      </c>
    </row>
    <row r="116" spans="1:8" x14ac:dyDescent="0.3">
      <c r="A116" s="3">
        <v>25100</v>
      </c>
      <c r="B116" s="3"/>
      <c r="C116" s="3"/>
      <c r="D116" s="4"/>
      <c r="F116" s="3">
        <v>25100</v>
      </c>
      <c r="G116" s="7">
        <v>2443.6147708212552</v>
      </c>
      <c r="H116" s="7">
        <v>66895994.406064823</v>
      </c>
    </row>
    <row r="117" spans="1:8" x14ac:dyDescent="0.3">
      <c r="A117" s="3">
        <v>30250</v>
      </c>
      <c r="B117" s="3">
        <v>2235</v>
      </c>
      <c r="C117" s="3">
        <v>77332000</v>
      </c>
      <c r="D117" s="4">
        <v>2.0053058778480457</v>
      </c>
      <c r="F117" s="3">
        <v>30100</v>
      </c>
      <c r="G117" s="7">
        <v>2269.0355329949239</v>
      </c>
      <c r="H117" s="7">
        <v>78356469.543147206</v>
      </c>
    </row>
    <row r="118" spans="1:8" x14ac:dyDescent="0.3">
      <c r="A118" s="3">
        <v>40100</v>
      </c>
      <c r="B118" s="3">
        <v>877</v>
      </c>
      <c r="C118" s="3">
        <v>38953000</v>
      </c>
      <c r="D118" s="4">
        <v>2.0761420730563045</v>
      </c>
      <c r="F118" s="3">
        <v>40100</v>
      </c>
      <c r="G118" s="8">
        <v>877</v>
      </c>
      <c r="H118" s="8">
        <v>38953000</v>
      </c>
    </row>
    <row r="119" spans="1:8" x14ac:dyDescent="0.3">
      <c r="A119" s="3">
        <v>50100</v>
      </c>
      <c r="B119" s="3">
        <v>681</v>
      </c>
      <c r="C119" s="3">
        <v>40149000</v>
      </c>
      <c r="D119" s="4">
        <v>2.0614150886938645</v>
      </c>
      <c r="F119" s="3">
        <v>50100</v>
      </c>
      <c r="G119" s="8">
        <v>681</v>
      </c>
      <c r="H119" s="8">
        <v>40149000</v>
      </c>
    </row>
    <row r="120" spans="1:8" x14ac:dyDescent="0.3">
      <c r="A120" s="3">
        <v>70100</v>
      </c>
      <c r="B120" s="3">
        <v>471</v>
      </c>
      <c r="C120" s="3">
        <v>39026000</v>
      </c>
      <c r="D120" s="4">
        <v>1.8954015272300075</v>
      </c>
      <c r="F120" s="3">
        <v>70100</v>
      </c>
      <c r="G120" s="8">
        <v>471</v>
      </c>
      <c r="H120" s="8">
        <v>39026000</v>
      </c>
    </row>
    <row r="121" spans="1:8" x14ac:dyDescent="0.3">
      <c r="A121" s="3">
        <v>100100</v>
      </c>
      <c r="B121" s="3">
        <v>426</v>
      </c>
      <c r="C121" s="3">
        <v>57754000</v>
      </c>
      <c r="D121" s="4">
        <v>1.7559671658032312</v>
      </c>
      <c r="F121" s="3">
        <v>100100</v>
      </c>
      <c r="G121" s="8">
        <v>426</v>
      </c>
      <c r="H121" s="8">
        <v>57754000</v>
      </c>
    </row>
    <row r="122" spans="1:8" x14ac:dyDescent="0.3">
      <c r="A122" s="3">
        <v>200100</v>
      </c>
      <c r="B122" s="3">
        <v>108</v>
      </c>
      <c r="C122" s="3">
        <v>27981000</v>
      </c>
      <c r="D122" s="4">
        <v>1.5742128935532234</v>
      </c>
      <c r="F122" s="3">
        <v>200100</v>
      </c>
      <c r="G122" s="8">
        <v>108</v>
      </c>
      <c r="H122" s="8">
        <v>27981000</v>
      </c>
    </row>
    <row r="123" spans="1:8" x14ac:dyDescent="0.3">
      <c r="A123" s="3">
        <v>400000</v>
      </c>
      <c r="B123" s="3">
        <v>15</v>
      </c>
      <c r="C123" s="3">
        <v>10764000</v>
      </c>
      <c r="D123" s="4">
        <v>1.794</v>
      </c>
      <c r="F123" s="3">
        <v>400000</v>
      </c>
      <c r="G123" s="8">
        <v>15</v>
      </c>
      <c r="H123" s="8">
        <v>10764000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3">
        <v>15100</v>
      </c>
      <c r="B125" s="3"/>
      <c r="C125" s="3"/>
      <c r="D125" s="4"/>
      <c r="F125" s="3">
        <v>15100</v>
      </c>
      <c r="G125" s="7">
        <v>1692.9344426399437</v>
      </c>
      <c r="H125" s="7">
        <v>29755065.636289168</v>
      </c>
    </row>
    <row r="126" spans="1:8" x14ac:dyDescent="0.3">
      <c r="A126" s="3">
        <v>20100</v>
      </c>
      <c r="B126" s="3"/>
      <c r="C126" s="3"/>
      <c r="D126" s="4"/>
      <c r="F126" s="3">
        <v>20100</v>
      </c>
      <c r="G126" s="7">
        <v>1605.1234181277257</v>
      </c>
      <c r="H126" s="7">
        <v>36016586.68704351</v>
      </c>
    </row>
    <row r="127" spans="1:8" x14ac:dyDescent="0.3">
      <c r="A127" s="3">
        <v>25100</v>
      </c>
      <c r="B127" s="3"/>
      <c r="C127" s="3"/>
      <c r="D127" s="4"/>
      <c r="F127" s="3">
        <v>25100</v>
      </c>
      <c r="G127" s="7">
        <v>1097.8155298786482</v>
      </c>
      <c r="H127" s="7">
        <v>30053616.643089551</v>
      </c>
    </row>
    <row r="128" spans="1:8" x14ac:dyDescent="0.3">
      <c r="A128" s="3">
        <v>33000</v>
      </c>
      <c r="B128" s="3">
        <v>691</v>
      </c>
      <c r="C128" s="3">
        <v>25114000</v>
      </c>
      <c r="D128" s="4">
        <v>1.8119065808141439</v>
      </c>
      <c r="F128" s="3">
        <v>30100</v>
      </c>
      <c r="G128" s="7">
        <v>1019.3842645381984</v>
      </c>
      <c r="H128" s="7">
        <v>35202336.374002278</v>
      </c>
    </row>
    <row r="129" spans="1:8" x14ac:dyDescent="0.3">
      <c r="A129" s="3">
        <v>40100</v>
      </c>
      <c r="B129" s="3">
        <v>394</v>
      </c>
      <c r="C129" s="3">
        <v>17378000</v>
      </c>
      <c r="D129" s="4">
        <v>1.9055182556429437</v>
      </c>
      <c r="F129" s="3">
        <v>40100</v>
      </c>
      <c r="G129" s="8">
        <v>394</v>
      </c>
      <c r="H129" s="8">
        <v>17378000</v>
      </c>
    </row>
    <row r="130" spans="1:8" x14ac:dyDescent="0.3">
      <c r="A130" s="3">
        <v>50100</v>
      </c>
      <c r="B130" s="3">
        <v>245</v>
      </c>
      <c r="C130" s="3">
        <v>14174000</v>
      </c>
      <c r="D130" s="4">
        <v>1.9624434435775611</v>
      </c>
      <c r="F130" s="3">
        <v>50100</v>
      </c>
      <c r="G130" s="8">
        <v>245</v>
      </c>
      <c r="H130" s="8">
        <v>14174000</v>
      </c>
    </row>
    <row r="131" spans="1:8" x14ac:dyDescent="0.3">
      <c r="A131" s="3">
        <v>70100</v>
      </c>
      <c r="B131" s="3">
        <v>151</v>
      </c>
      <c r="C131" s="3">
        <v>12579000</v>
      </c>
      <c r="D131" s="4">
        <v>1.8234579851912234</v>
      </c>
      <c r="F131" s="3">
        <v>70100</v>
      </c>
      <c r="G131" s="8">
        <v>151</v>
      </c>
      <c r="H131" s="8">
        <v>12579000</v>
      </c>
    </row>
    <row r="132" spans="1:8" x14ac:dyDescent="0.3">
      <c r="A132" s="3">
        <v>100100</v>
      </c>
      <c r="B132" s="3">
        <v>149</v>
      </c>
      <c r="C132" s="3">
        <v>19540000</v>
      </c>
      <c r="D132" s="4">
        <v>1.63998163998164</v>
      </c>
      <c r="F132" s="3">
        <v>100100</v>
      </c>
      <c r="G132" s="8">
        <v>149</v>
      </c>
      <c r="H132" s="8">
        <v>19540000</v>
      </c>
    </row>
    <row r="133" spans="1:8" x14ac:dyDescent="0.3">
      <c r="A133" s="3">
        <v>200100</v>
      </c>
      <c r="B133" s="3">
        <v>34</v>
      </c>
      <c r="C133" s="3">
        <v>8980000</v>
      </c>
      <c r="D133" s="4">
        <v>1.5034149591870731</v>
      </c>
      <c r="F133" s="3">
        <v>200100</v>
      </c>
      <c r="G133" s="8">
        <v>34</v>
      </c>
      <c r="H133" s="8">
        <v>8980000</v>
      </c>
    </row>
    <row r="134" spans="1:8" x14ac:dyDescent="0.3">
      <c r="A134" s="3">
        <v>400000</v>
      </c>
      <c r="B134" s="3">
        <v>2</v>
      </c>
      <c r="C134" s="3">
        <v>1850000</v>
      </c>
      <c r="D134" s="4">
        <v>2.3125</v>
      </c>
      <c r="F134" s="3">
        <v>400000</v>
      </c>
      <c r="G134" s="8">
        <v>2</v>
      </c>
      <c r="H134" s="8">
        <v>1850000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4" x14ac:dyDescent="0.3">
      <c r="A1" s="16" t="s">
        <v>168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6125</v>
      </c>
    </row>
    <row r="4" spans="1:14" x14ac:dyDescent="0.3">
      <c r="A4" s="3">
        <v>15100</v>
      </c>
      <c r="B4" s="3">
        <v>984313</v>
      </c>
      <c r="C4" s="3">
        <v>17028670000</v>
      </c>
      <c r="D4" s="4">
        <v>1.6151678660010402</v>
      </c>
      <c r="F4" s="3">
        <v>15100</v>
      </c>
      <c r="G4" s="3">
        <v>984313</v>
      </c>
      <c r="H4" s="3">
        <v>17028670000</v>
      </c>
      <c r="J4" s="3">
        <v>15100</v>
      </c>
      <c r="K4" s="7">
        <f>G4+G15+G26+G37+G48+G59+G70+G81+G92+G103+G114+G125</f>
        <v>3113250.2440044079</v>
      </c>
      <c r="L4" s="7">
        <f>H4+H15+H26+H37+H48+H59+H70+H81+H92+H103+H114+H125</f>
        <v>54388581847.582291</v>
      </c>
      <c r="M4">
        <f>1-SUM(K4:$K$13)/$K$15</f>
        <v>0.45349792482760598</v>
      </c>
      <c r="N4">
        <f>SUM(L4:$L$13)/(J4*SUM(K4:$K$13))</f>
        <v>2.3690390773541625</v>
      </c>
    </row>
    <row r="5" spans="1:14" x14ac:dyDescent="0.3">
      <c r="A5" s="3">
        <v>20100</v>
      </c>
      <c r="B5" s="3">
        <v>475377</v>
      </c>
      <c r="C5" s="3">
        <v>10571686000</v>
      </c>
      <c r="D5" s="4">
        <v>1.5593210916014346</v>
      </c>
      <c r="F5" s="3">
        <v>20100</v>
      </c>
      <c r="G5" s="3">
        <v>475377</v>
      </c>
      <c r="H5" s="3">
        <v>10571686000</v>
      </c>
      <c r="J5" s="3">
        <v>20100</v>
      </c>
      <c r="K5" s="7">
        <f t="shared" ref="K5:L13" si="0">G5+G16+G27+G38+G49+G60+G71+G82+G93+G104+G115+G126</f>
        <v>2242449.6598373395</v>
      </c>
      <c r="L5" s="7">
        <f t="shared" si="0"/>
        <v>50297925271.233536</v>
      </c>
      <c r="M5">
        <f>1-SUM(K5:$K$13)/$K$15</f>
        <v>0.59270706532463691</v>
      </c>
      <c r="N5">
        <f>SUM(L5:$L$13)/(J5*SUM(K5:$K$13))</f>
        <v>2.0909507017729432</v>
      </c>
    </row>
    <row r="6" spans="1:14" x14ac:dyDescent="0.3">
      <c r="A6" s="3">
        <v>25100</v>
      </c>
      <c r="B6" s="3">
        <v>215417</v>
      </c>
      <c r="C6" s="3">
        <v>5876677000</v>
      </c>
      <c r="D6" s="4">
        <v>1.5751662943409457</v>
      </c>
      <c r="F6" s="3">
        <v>25100</v>
      </c>
      <c r="G6" s="3">
        <v>215417</v>
      </c>
      <c r="H6" s="3">
        <v>5876677000</v>
      </c>
      <c r="J6" s="3">
        <v>25100</v>
      </c>
      <c r="K6" s="7">
        <f t="shared" si="0"/>
        <v>1610935.6223862658</v>
      </c>
      <c r="L6" s="7">
        <f t="shared" si="0"/>
        <v>44311735420.056602</v>
      </c>
      <c r="M6">
        <f>1-SUM(K6:$K$13)/$K$15</f>
        <v>0.69297831411197763</v>
      </c>
      <c r="N6">
        <f>SUM(L6:$L$13)/(J6*SUM(K6:$K$13))</f>
        <v>1.929432424017236</v>
      </c>
    </row>
    <row r="7" spans="1:14" x14ac:dyDescent="0.3">
      <c r="A7" s="3">
        <v>30100</v>
      </c>
      <c r="B7" s="3">
        <v>179494</v>
      </c>
      <c r="C7" s="3">
        <v>6121852000</v>
      </c>
      <c r="D7" s="4">
        <v>1.5939957605057018</v>
      </c>
      <c r="F7" s="3">
        <v>30100</v>
      </c>
      <c r="G7" s="3">
        <v>179494</v>
      </c>
      <c r="H7" s="3">
        <v>6121852000</v>
      </c>
      <c r="J7" s="3">
        <v>30100</v>
      </c>
      <c r="K7" s="7">
        <f t="shared" si="0"/>
        <v>2284113.6921717087</v>
      </c>
      <c r="L7" s="7">
        <f t="shared" si="0"/>
        <v>78946307731.682312</v>
      </c>
      <c r="M7">
        <f>1-SUM(K7:$K$13)/$K$15</f>
        <v>0.76501138110372446</v>
      </c>
      <c r="N7">
        <f>SUM(L7:$L$13)/(J7*SUM(K7:$K$13))</f>
        <v>1.8219976457020506</v>
      </c>
    </row>
    <row r="8" spans="1:14" x14ac:dyDescent="0.3">
      <c r="A8" s="3">
        <v>40100</v>
      </c>
      <c r="B8" s="3">
        <v>61845</v>
      </c>
      <c r="C8" s="3">
        <v>2744355000</v>
      </c>
      <c r="D8" s="4">
        <v>1.66259212547035</v>
      </c>
      <c r="F8" s="3">
        <v>40100</v>
      </c>
      <c r="G8" s="3">
        <v>61845</v>
      </c>
      <c r="H8" s="3">
        <v>2744355000</v>
      </c>
      <c r="J8" s="3">
        <v>40100</v>
      </c>
      <c r="K8" s="7">
        <f t="shared" si="0"/>
        <v>1199861</v>
      </c>
      <c r="L8" s="7">
        <f t="shared" si="0"/>
        <v>53428859000</v>
      </c>
      <c r="M8">
        <f>1-SUM(K8:$K$13)/$K$15</f>
        <v>0.86714563918242504</v>
      </c>
      <c r="N8">
        <f>SUM(L8:$L$13)/(J8*SUM(K8:$K$13))</f>
        <v>1.7564070516595702</v>
      </c>
    </row>
    <row r="9" spans="1:14" x14ac:dyDescent="0.3">
      <c r="A9" s="3">
        <v>50100</v>
      </c>
      <c r="B9" s="3">
        <v>41648</v>
      </c>
      <c r="C9" s="3">
        <v>2416306000</v>
      </c>
      <c r="D9" s="4">
        <v>1.7162847341291865</v>
      </c>
      <c r="F9" s="3">
        <v>50100</v>
      </c>
      <c r="G9" s="3">
        <v>41648</v>
      </c>
      <c r="H9" s="3">
        <v>2416306000</v>
      </c>
      <c r="J9" s="3">
        <v>50100</v>
      </c>
      <c r="K9" s="7">
        <f t="shared" si="0"/>
        <v>979756</v>
      </c>
      <c r="L9" s="7">
        <f t="shared" si="0"/>
        <v>56968311000</v>
      </c>
      <c r="M9">
        <f>1-SUM(K9:$K$13)/$K$15</f>
        <v>0.92079748385748206</v>
      </c>
      <c r="N9">
        <f>SUM(L9:$L$13)/(J9*SUM(K9:$K$13))</f>
        <v>1.7560567274684222</v>
      </c>
    </row>
    <row r="10" spans="1:14" x14ac:dyDescent="0.3">
      <c r="A10" s="3">
        <v>70100</v>
      </c>
      <c r="B10" s="3">
        <v>17223</v>
      </c>
      <c r="C10" s="3">
        <v>1413286000</v>
      </c>
      <c r="D10" s="4">
        <v>1.7854259662874474</v>
      </c>
      <c r="F10" s="3">
        <v>70100</v>
      </c>
      <c r="G10" s="3">
        <v>17223</v>
      </c>
      <c r="H10" s="3">
        <v>1413286000</v>
      </c>
      <c r="J10" s="3">
        <v>70100</v>
      </c>
      <c r="K10" s="7">
        <f t="shared" si="0"/>
        <v>438626</v>
      </c>
      <c r="L10" s="7">
        <f t="shared" si="0"/>
        <v>35997365000</v>
      </c>
      <c r="M10">
        <f>1-SUM(K10:$K$13)/$K$15</f>
        <v>0.96460732243999725</v>
      </c>
      <c r="N10">
        <f>SUM(L10:$L$13)/(J10*SUM(K10:$K$13))</f>
        <v>1.7818321357915097</v>
      </c>
    </row>
    <row r="11" spans="1:14" x14ac:dyDescent="0.3">
      <c r="A11" s="3">
        <v>100100</v>
      </c>
      <c r="B11" s="3">
        <v>10028</v>
      </c>
      <c r="C11" s="3">
        <v>1319515000</v>
      </c>
      <c r="D11" s="4">
        <v>1.8429768106104716</v>
      </c>
      <c r="F11" s="3">
        <v>100100</v>
      </c>
      <c r="G11" s="3">
        <v>10028</v>
      </c>
      <c r="H11" s="3">
        <v>1319515000</v>
      </c>
      <c r="J11" s="3">
        <v>100100</v>
      </c>
      <c r="K11" s="7">
        <f t="shared" si="0"/>
        <v>277778</v>
      </c>
      <c r="L11" s="7">
        <f t="shared" si="0"/>
        <v>36878172000</v>
      </c>
      <c r="M11">
        <f>1-SUM(K11:$K$13)/$K$15</f>
        <v>0.98422050598579258</v>
      </c>
      <c r="N11">
        <f>SUM(L11:$L$13)/(J11*SUM(K11:$K$13))</f>
        <v>1.7797407047598326</v>
      </c>
    </row>
    <row r="12" spans="1:14" x14ac:dyDescent="0.3">
      <c r="A12" s="3">
        <v>200100</v>
      </c>
      <c r="B12" s="3">
        <v>1955</v>
      </c>
      <c r="C12" s="3">
        <v>514067000</v>
      </c>
      <c r="D12" s="4">
        <v>1.9887601470894332</v>
      </c>
      <c r="F12" s="3">
        <v>200100</v>
      </c>
      <c r="G12" s="3">
        <v>1955</v>
      </c>
      <c r="H12" s="3">
        <v>514067000</v>
      </c>
      <c r="J12" s="3">
        <v>200100</v>
      </c>
      <c r="K12" s="7">
        <f t="shared" si="0"/>
        <v>60894</v>
      </c>
      <c r="L12" s="7">
        <f t="shared" si="0"/>
        <v>16028613000</v>
      </c>
      <c r="M12">
        <f>1-SUM(K12:$K$13)/$K$15</f>
        <v>0.99664136316020535</v>
      </c>
      <c r="N12">
        <f>SUM(L12:$L$13)/(J12*SUM(K12:$K$13))</f>
        <v>1.7292120129092978</v>
      </c>
    </row>
    <row r="13" spans="1:14" x14ac:dyDescent="0.3">
      <c r="A13" s="3">
        <v>400000</v>
      </c>
      <c r="B13" s="3">
        <v>530</v>
      </c>
      <c r="C13" s="3">
        <v>474841000</v>
      </c>
      <c r="D13" s="4">
        <v>2.2398160377358489</v>
      </c>
      <c r="F13" s="3">
        <v>400000</v>
      </c>
      <c r="G13" s="3">
        <v>530</v>
      </c>
      <c r="H13" s="3">
        <v>474841000</v>
      </c>
      <c r="J13" s="3">
        <v>400000</v>
      </c>
      <c r="K13" s="7">
        <f t="shared" si="0"/>
        <v>14218</v>
      </c>
      <c r="L13" s="7">
        <f>H13+H24+H35+H46+H57+H68+H79+H90+H101+H112+H123+H134</f>
        <v>9961290000</v>
      </c>
      <c r="M13">
        <f>1-SUM(K13:$K$13)/$K$15</f>
        <v>0.99936424141830593</v>
      </c>
      <c r="N13">
        <f>SUM(L13:$L$13)/(J13*SUM(K13:$K$13))</f>
        <v>1.7515279926853284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>
        <v>15100</v>
      </c>
      <c r="B15" s="3">
        <v>242806</v>
      </c>
      <c r="C15" s="3">
        <v>4240947000</v>
      </c>
      <c r="D15" s="4">
        <v>2.0078332224553082</v>
      </c>
      <c r="F15" s="3">
        <v>15100</v>
      </c>
      <c r="G15" s="3">
        <v>242806</v>
      </c>
      <c r="H15" s="3">
        <v>4240947000</v>
      </c>
      <c r="K15" s="9">
        <v>22363834.967221908</v>
      </c>
    </row>
    <row r="16" spans="1:14" x14ac:dyDescent="0.3">
      <c r="A16" s="3">
        <v>20100</v>
      </c>
      <c r="B16" s="3">
        <v>149291</v>
      </c>
      <c r="C16" s="3">
        <v>3334923000</v>
      </c>
      <c r="D16" s="4">
        <v>1.8853083516068945</v>
      </c>
      <c r="F16" s="3">
        <v>20100</v>
      </c>
      <c r="G16" s="3">
        <v>149291</v>
      </c>
      <c r="H16" s="3">
        <v>3334923000</v>
      </c>
    </row>
    <row r="17" spans="1:8" x14ac:dyDescent="0.3">
      <c r="A17" s="3">
        <v>25100</v>
      </c>
      <c r="B17" s="3">
        <v>75247</v>
      </c>
      <c r="C17" s="3">
        <v>2061363000</v>
      </c>
      <c r="D17" s="4">
        <v>1.8621219684804982</v>
      </c>
      <c r="F17" s="3">
        <v>25100</v>
      </c>
      <c r="G17" s="3">
        <v>75247</v>
      </c>
      <c r="H17" s="3">
        <v>2061363000</v>
      </c>
    </row>
    <row r="18" spans="1:8" x14ac:dyDescent="0.3">
      <c r="A18" s="3">
        <v>30100</v>
      </c>
      <c r="B18" s="3">
        <v>95051</v>
      </c>
      <c r="C18" s="3">
        <v>3268308000</v>
      </c>
      <c r="D18" s="4">
        <v>1.8109461924687111</v>
      </c>
      <c r="F18" s="3">
        <v>30100</v>
      </c>
      <c r="G18" s="3">
        <v>95051</v>
      </c>
      <c r="H18" s="3">
        <v>3268308000</v>
      </c>
    </row>
    <row r="19" spans="1:8" x14ac:dyDescent="0.3">
      <c r="A19" s="3">
        <v>40100</v>
      </c>
      <c r="B19" s="3">
        <v>37804</v>
      </c>
      <c r="C19" s="3">
        <v>1677507000</v>
      </c>
      <c r="D19" s="4">
        <v>1.8762546620456215</v>
      </c>
      <c r="F19" s="3">
        <v>40100</v>
      </c>
      <c r="G19" s="3">
        <v>37804</v>
      </c>
      <c r="H19" s="3">
        <v>1677507000</v>
      </c>
    </row>
    <row r="20" spans="1:8" x14ac:dyDescent="0.3">
      <c r="A20" s="3">
        <v>50100</v>
      </c>
      <c r="B20" s="3">
        <v>28137</v>
      </c>
      <c r="C20" s="3">
        <v>1638365000</v>
      </c>
      <c r="D20" s="4">
        <v>1.929240144868581</v>
      </c>
      <c r="F20" s="3">
        <v>50100</v>
      </c>
      <c r="G20" s="3">
        <v>28137</v>
      </c>
      <c r="H20" s="3">
        <v>1638365000</v>
      </c>
    </row>
    <row r="21" spans="1:8" x14ac:dyDescent="0.3">
      <c r="A21" s="3">
        <v>70100</v>
      </c>
      <c r="B21" s="3">
        <v>13869</v>
      </c>
      <c r="C21" s="3">
        <v>1142378000</v>
      </c>
      <c r="D21" s="4">
        <v>1.964339694554381</v>
      </c>
      <c r="F21" s="3">
        <v>70100</v>
      </c>
      <c r="G21" s="3">
        <v>13869</v>
      </c>
      <c r="H21" s="3">
        <v>1142378000</v>
      </c>
    </row>
    <row r="22" spans="1:8" x14ac:dyDescent="0.3">
      <c r="A22" s="3">
        <v>100100</v>
      </c>
      <c r="B22" s="3">
        <v>9471</v>
      </c>
      <c r="C22" s="3">
        <v>1263352000</v>
      </c>
      <c r="D22" s="4">
        <v>1.9902497886944293</v>
      </c>
      <c r="F22" s="3">
        <v>100100</v>
      </c>
      <c r="G22" s="3">
        <v>9471</v>
      </c>
      <c r="H22" s="3">
        <v>1263352000</v>
      </c>
    </row>
    <row r="23" spans="1:8" x14ac:dyDescent="0.3">
      <c r="A23" s="3">
        <v>200100</v>
      </c>
      <c r="B23" s="3">
        <v>2279</v>
      </c>
      <c r="C23" s="3">
        <v>607975000</v>
      </c>
      <c r="D23" s="4">
        <v>2.0335751511319624</v>
      </c>
      <c r="F23" s="3">
        <v>200100</v>
      </c>
      <c r="G23" s="3">
        <v>2279</v>
      </c>
      <c r="H23" s="3">
        <v>607975000</v>
      </c>
    </row>
    <row r="24" spans="1:8" x14ac:dyDescent="0.3">
      <c r="A24" s="3">
        <v>400000</v>
      </c>
      <c r="B24" s="3">
        <v>723</v>
      </c>
      <c r="C24" s="3">
        <v>613594000</v>
      </c>
      <c r="D24" s="4">
        <v>2.1216943291839558</v>
      </c>
      <c r="F24" s="3">
        <v>400000</v>
      </c>
      <c r="G24" s="3">
        <v>723</v>
      </c>
      <c r="H24" s="3">
        <v>613594000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>
        <v>15100</v>
      </c>
      <c r="B26" s="3">
        <v>708653</v>
      </c>
      <c r="C26" s="3">
        <v>12447356000</v>
      </c>
      <c r="D26" s="4">
        <v>2.5274864668300534</v>
      </c>
      <c r="F26" s="3">
        <v>15100</v>
      </c>
      <c r="G26" s="3">
        <v>708653</v>
      </c>
      <c r="H26" s="3">
        <v>12447356000</v>
      </c>
    </row>
    <row r="27" spans="1:8" x14ac:dyDescent="0.3">
      <c r="A27" s="3">
        <v>20100</v>
      </c>
      <c r="B27" s="3">
        <v>614041</v>
      </c>
      <c r="C27" s="3">
        <v>13798184000</v>
      </c>
      <c r="D27" s="4">
        <v>2.1629153298814319</v>
      </c>
      <c r="F27" s="3">
        <v>20100</v>
      </c>
      <c r="G27" s="3">
        <v>614041</v>
      </c>
      <c r="H27" s="3">
        <v>13798184000</v>
      </c>
    </row>
    <row r="28" spans="1:8" x14ac:dyDescent="0.3">
      <c r="A28" s="3">
        <v>25100</v>
      </c>
      <c r="B28" s="3">
        <v>450971</v>
      </c>
      <c r="C28" s="3">
        <v>12464195000</v>
      </c>
      <c r="D28" s="4">
        <v>1.9726754812463037</v>
      </c>
      <c r="F28" s="3">
        <v>25100</v>
      </c>
      <c r="G28" s="3">
        <v>450971</v>
      </c>
      <c r="H28" s="3">
        <v>12464195000</v>
      </c>
    </row>
    <row r="29" spans="1:8" x14ac:dyDescent="0.3">
      <c r="A29" s="3">
        <v>30100</v>
      </c>
      <c r="B29" s="3">
        <v>741190</v>
      </c>
      <c r="C29" s="3">
        <v>25622254000</v>
      </c>
      <c r="D29" s="4">
        <v>1.8395618674823577</v>
      </c>
      <c r="F29" s="3">
        <v>30100</v>
      </c>
      <c r="G29" s="3">
        <v>741190</v>
      </c>
      <c r="H29" s="3">
        <v>25622254000</v>
      </c>
    </row>
    <row r="30" spans="1:8" x14ac:dyDescent="0.3">
      <c r="A30" s="3">
        <v>40100</v>
      </c>
      <c r="B30" s="3">
        <v>386461</v>
      </c>
      <c r="C30" s="3">
        <v>17211608000</v>
      </c>
      <c r="D30" s="4">
        <v>1.7884358047623192</v>
      </c>
      <c r="F30" s="3">
        <v>40100</v>
      </c>
      <c r="G30" s="3">
        <v>386461</v>
      </c>
      <c r="H30" s="3">
        <v>17211608000</v>
      </c>
    </row>
    <row r="31" spans="1:8" x14ac:dyDescent="0.3">
      <c r="A31" s="3">
        <v>50100</v>
      </c>
      <c r="B31" s="3">
        <v>311881</v>
      </c>
      <c r="C31" s="3">
        <v>18113085000</v>
      </c>
      <c r="D31" s="4">
        <v>1.8080060425126756</v>
      </c>
      <c r="F31" s="3">
        <v>50100</v>
      </c>
      <c r="G31" s="3">
        <v>311881</v>
      </c>
      <c r="H31" s="3">
        <v>18113085000</v>
      </c>
    </row>
    <row r="32" spans="1:8" x14ac:dyDescent="0.3">
      <c r="A32" s="3">
        <v>70100</v>
      </c>
      <c r="B32" s="3">
        <v>134440</v>
      </c>
      <c r="C32" s="3">
        <v>11021948000</v>
      </c>
      <c r="D32" s="4">
        <v>1.8826261457112559</v>
      </c>
      <c r="F32" s="3">
        <v>70100</v>
      </c>
      <c r="G32" s="3">
        <v>134440</v>
      </c>
      <c r="H32" s="3">
        <v>11021948000</v>
      </c>
    </row>
    <row r="33" spans="1:8" x14ac:dyDescent="0.3">
      <c r="A33" s="3">
        <v>100100</v>
      </c>
      <c r="B33" s="3">
        <v>81191</v>
      </c>
      <c r="C33" s="3">
        <v>10766753000</v>
      </c>
      <c r="D33" s="4">
        <v>1.9260896418546289</v>
      </c>
      <c r="F33" s="3">
        <v>100100</v>
      </c>
      <c r="G33" s="3">
        <v>81191</v>
      </c>
      <c r="H33" s="3">
        <v>10766753000</v>
      </c>
    </row>
    <row r="34" spans="1:8" x14ac:dyDescent="0.3">
      <c r="A34" s="3">
        <v>200100</v>
      </c>
      <c r="B34" s="3">
        <v>23203</v>
      </c>
      <c r="C34" s="3">
        <v>6148640000</v>
      </c>
      <c r="D34" s="4">
        <v>1.7974098173530006</v>
      </c>
      <c r="F34" s="3">
        <v>200100</v>
      </c>
      <c r="G34" s="3">
        <v>23203</v>
      </c>
      <c r="H34" s="3">
        <v>6148640000</v>
      </c>
    </row>
    <row r="35" spans="1:8" x14ac:dyDescent="0.3">
      <c r="A35" s="3">
        <v>400000</v>
      </c>
      <c r="B35" s="3">
        <v>6085</v>
      </c>
      <c r="C35" s="3">
        <v>4385132000</v>
      </c>
      <c r="D35" s="4">
        <v>1.8016154478225144</v>
      </c>
      <c r="F35" s="3">
        <v>400000</v>
      </c>
      <c r="G35" s="3">
        <v>6085</v>
      </c>
      <c r="H35" s="3">
        <v>4385132000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>
        <v>15100</v>
      </c>
      <c r="B37" s="3">
        <v>64101</v>
      </c>
      <c r="C37" s="3">
        <v>1115348000</v>
      </c>
      <c r="D37" s="4">
        <v>1.7662286373933496</v>
      </c>
      <c r="F37" s="3">
        <v>15100</v>
      </c>
      <c r="G37" s="3">
        <v>64101</v>
      </c>
      <c r="H37" s="3">
        <v>1115348000</v>
      </c>
    </row>
    <row r="38" spans="1:8" x14ac:dyDescent="0.3">
      <c r="A38" s="3">
        <v>20100</v>
      </c>
      <c r="B38" s="3">
        <v>39010</v>
      </c>
      <c r="C38" s="3">
        <v>870685000</v>
      </c>
      <c r="D38" s="4">
        <v>1.6497881098380258</v>
      </c>
      <c r="F38" s="3">
        <v>20100</v>
      </c>
      <c r="G38" s="3">
        <v>39010</v>
      </c>
      <c r="H38" s="3">
        <v>870685000</v>
      </c>
    </row>
    <row r="39" spans="1:8" x14ac:dyDescent="0.3">
      <c r="A39" s="3">
        <v>25100</v>
      </c>
      <c r="B39" s="3">
        <v>20922</v>
      </c>
      <c r="C39" s="3">
        <v>571606000</v>
      </c>
      <c r="D39" s="4">
        <v>1.6418322067736741</v>
      </c>
      <c r="F39" s="3">
        <v>25100</v>
      </c>
      <c r="G39" s="3">
        <v>20922</v>
      </c>
      <c r="H39" s="3">
        <v>571606000</v>
      </c>
    </row>
    <row r="40" spans="1:8" x14ac:dyDescent="0.3">
      <c r="A40" s="3">
        <v>30100</v>
      </c>
      <c r="B40" s="3">
        <v>17709</v>
      </c>
      <c r="C40" s="3">
        <v>604440000</v>
      </c>
      <c r="D40" s="4">
        <v>1.6744295320982725</v>
      </c>
      <c r="F40" s="3">
        <v>30100</v>
      </c>
      <c r="G40" s="3">
        <v>17709</v>
      </c>
      <c r="H40" s="3">
        <v>604440000</v>
      </c>
    </row>
    <row r="41" spans="1:8" x14ac:dyDescent="0.3">
      <c r="A41" s="3">
        <v>40100</v>
      </c>
      <c r="B41" s="3">
        <v>6034</v>
      </c>
      <c r="C41" s="3">
        <v>267601000</v>
      </c>
      <c r="D41" s="4">
        <v>1.7733667269640419</v>
      </c>
      <c r="F41" s="3">
        <v>40100</v>
      </c>
      <c r="G41" s="3">
        <v>6034</v>
      </c>
      <c r="H41" s="3">
        <v>267601000</v>
      </c>
    </row>
    <row r="42" spans="1:8" x14ac:dyDescent="0.3">
      <c r="A42" s="3">
        <v>50100</v>
      </c>
      <c r="B42" s="3">
        <v>4280</v>
      </c>
      <c r="C42" s="3">
        <v>248902000</v>
      </c>
      <c r="D42" s="4">
        <v>1.8286611135271356</v>
      </c>
      <c r="F42" s="3">
        <v>50100</v>
      </c>
      <c r="G42" s="3">
        <v>4280</v>
      </c>
      <c r="H42" s="3">
        <v>248902000</v>
      </c>
    </row>
    <row r="43" spans="1:8" x14ac:dyDescent="0.3">
      <c r="A43" s="3">
        <v>70100</v>
      </c>
      <c r="B43" s="3">
        <v>2006</v>
      </c>
      <c r="C43" s="3">
        <v>164443000</v>
      </c>
      <c r="D43" s="4">
        <v>1.8750624802641704</v>
      </c>
      <c r="F43" s="3">
        <v>70100</v>
      </c>
      <c r="G43" s="3">
        <v>2006</v>
      </c>
      <c r="H43" s="3">
        <v>164443000</v>
      </c>
    </row>
    <row r="44" spans="1:8" x14ac:dyDescent="0.3">
      <c r="A44" s="3">
        <v>100100</v>
      </c>
      <c r="B44" s="3">
        <v>1131</v>
      </c>
      <c r="C44" s="3">
        <v>147227000</v>
      </c>
      <c r="D44" s="4">
        <v>1.936566578076012</v>
      </c>
      <c r="F44" s="3">
        <v>100100</v>
      </c>
      <c r="G44" s="3">
        <v>1131</v>
      </c>
      <c r="H44" s="3">
        <v>147227000</v>
      </c>
    </row>
    <row r="45" spans="1:8" x14ac:dyDescent="0.3">
      <c r="A45" s="3">
        <v>200100</v>
      </c>
      <c r="B45" s="3">
        <v>365</v>
      </c>
      <c r="C45" s="3">
        <v>95682000</v>
      </c>
      <c r="D45" s="4">
        <v>1.7528817290701053</v>
      </c>
      <c r="F45" s="3">
        <v>200100</v>
      </c>
      <c r="G45" s="3">
        <v>365</v>
      </c>
      <c r="H45" s="3">
        <v>95682000</v>
      </c>
    </row>
    <row r="46" spans="1:8" x14ac:dyDescent="0.3">
      <c r="A46" s="3">
        <v>400000</v>
      </c>
      <c r="B46" s="3">
        <v>94</v>
      </c>
      <c r="C46" s="3">
        <v>65313000</v>
      </c>
      <c r="D46" s="4">
        <v>1.7370478723404257</v>
      </c>
      <c r="F46" s="3">
        <v>400000</v>
      </c>
      <c r="G46" s="3">
        <v>94</v>
      </c>
      <c r="H46" s="3">
        <v>65313000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>
        <v>15312</v>
      </c>
      <c r="B48" s="3">
        <v>344188</v>
      </c>
      <c r="C48" s="3">
        <v>6138573000</v>
      </c>
      <c r="D48" s="4">
        <v>2.5197672371535806</v>
      </c>
      <c r="F48" s="3">
        <v>15100</v>
      </c>
      <c r="G48" s="8">
        <v>449665.70154598798</v>
      </c>
      <c r="H48" s="8">
        <v>7898293054.7569304</v>
      </c>
    </row>
    <row r="49" spans="1:8" x14ac:dyDescent="0.3">
      <c r="A49" s="3">
        <v>20100</v>
      </c>
      <c r="B49" s="3">
        <v>389631</v>
      </c>
      <c r="C49" s="3">
        <v>8779432000</v>
      </c>
      <c r="D49" s="4">
        <v>2.0891433452961286</v>
      </c>
      <c r="F49" s="3">
        <v>20100</v>
      </c>
      <c r="G49" s="8">
        <v>389631</v>
      </c>
      <c r="H49" s="8">
        <v>8779432000</v>
      </c>
    </row>
    <row r="50" spans="1:8" x14ac:dyDescent="0.3">
      <c r="A50" s="3">
        <v>25100</v>
      </c>
      <c r="B50" s="3">
        <v>367733</v>
      </c>
      <c r="C50" s="3">
        <v>10133812000</v>
      </c>
      <c r="D50" s="4">
        <v>1.8501351540016935</v>
      </c>
      <c r="F50" s="3">
        <v>25100</v>
      </c>
      <c r="G50" s="8">
        <v>367733</v>
      </c>
      <c r="H50" s="8">
        <v>10133812000</v>
      </c>
    </row>
    <row r="51" spans="1:8" x14ac:dyDescent="0.3">
      <c r="A51" s="3">
        <v>30100</v>
      </c>
      <c r="B51" s="3">
        <v>594030</v>
      </c>
      <c r="C51" s="3">
        <v>20598709000</v>
      </c>
      <c r="D51" s="4">
        <v>1.7152846208503894</v>
      </c>
      <c r="F51" s="3">
        <v>30100</v>
      </c>
      <c r="G51" s="8">
        <v>594030</v>
      </c>
      <c r="H51" s="8">
        <v>20598709000</v>
      </c>
    </row>
    <row r="52" spans="1:8" x14ac:dyDescent="0.3">
      <c r="A52" s="3">
        <v>40100</v>
      </c>
      <c r="B52" s="3">
        <v>328703</v>
      </c>
      <c r="C52" s="3">
        <v>14620761000</v>
      </c>
      <c r="D52" s="4">
        <v>1.6254056219634736</v>
      </c>
      <c r="F52" s="3">
        <v>40100</v>
      </c>
      <c r="G52" s="8">
        <v>328703</v>
      </c>
      <c r="H52" s="8">
        <v>14620761000</v>
      </c>
    </row>
    <row r="53" spans="1:8" x14ac:dyDescent="0.3">
      <c r="A53" s="3">
        <v>50100</v>
      </c>
      <c r="B53" s="3">
        <v>249697</v>
      </c>
      <c r="C53" s="3">
        <v>14476405000</v>
      </c>
      <c r="D53" s="4">
        <v>1.6285053372897158</v>
      </c>
      <c r="F53" s="3">
        <v>50100</v>
      </c>
      <c r="G53" s="8">
        <v>249697</v>
      </c>
      <c r="H53" s="8">
        <v>14476405000</v>
      </c>
    </row>
    <row r="54" spans="1:8" x14ac:dyDescent="0.3">
      <c r="A54" s="3">
        <v>70100</v>
      </c>
      <c r="B54" s="3">
        <v>98272</v>
      </c>
      <c r="C54" s="3">
        <v>8030745000</v>
      </c>
      <c r="D54" s="4">
        <v>1.6738501647295654</v>
      </c>
      <c r="F54" s="3">
        <v>70100</v>
      </c>
      <c r="G54" s="8">
        <v>98272</v>
      </c>
      <c r="H54" s="8">
        <v>8030745000</v>
      </c>
    </row>
    <row r="55" spans="1:8" x14ac:dyDescent="0.3">
      <c r="A55" s="3">
        <v>100100</v>
      </c>
      <c r="B55" s="3">
        <v>55150</v>
      </c>
      <c r="C55" s="3">
        <v>7257554000</v>
      </c>
      <c r="D55" s="4">
        <v>1.69679991446127</v>
      </c>
      <c r="F55" s="3">
        <v>100100</v>
      </c>
      <c r="G55" s="8">
        <v>55150</v>
      </c>
      <c r="H55" s="8">
        <v>7257554000</v>
      </c>
    </row>
    <row r="56" spans="1:8" x14ac:dyDescent="0.3">
      <c r="A56" s="3">
        <v>200100</v>
      </c>
      <c r="B56" s="3">
        <v>9066</v>
      </c>
      <c r="C56" s="3">
        <v>2459041000</v>
      </c>
      <c r="D56" s="4">
        <v>1.7652882529528005</v>
      </c>
      <c r="F56" s="3">
        <v>200100</v>
      </c>
      <c r="G56" s="8">
        <v>9066</v>
      </c>
      <c r="H56" s="8">
        <v>2459041000</v>
      </c>
    </row>
    <row r="57" spans="1:8" x14ac:dyDescent="0.3">
      <c r="A57" s="3">
        <v>400000</v>
      </c>
      <c r="B57" s="3">
        <v>2438</v>
      </c>
      <c r="C57" s="3">
        <v>1604565000</v>
      </c>
      <c r="D57" s="4">
        <v>1.6453701804757996</v>
      </c>
      <c r="F57" s="3">
        <v>400000</v>
      </c>
      <c r="G57" s="8">
        <v>2438</v>
      </c>
      <c r="H57" s="8">
        <v>1604565000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  <c r="G58" s="7"/>
      <c r="H58" s="7"/>
    </row>
    <row r="59" spans="1:8" x14ac:dyDescent="0.3">
      <c r="A59" s="3">
        <v>18375</v>
      </c>
      <c r="B59" s="3">
        <v>113192</v>
      </c>
      <c r="C59" s="3">
        <v>2180650000</v>
      </c>
      <c r="D59" s="4">
        <v>2.3553116427016128</v>
      </c>
      <c r="F59" s="3">
        <v>15100</v>
      </c>
      <c r="G59" s="7">
        <f>G48*G60/G49</f>
        <v>391787.38950656389</v>
      </c>
      <c r="H59" s="7">
        <f>G59*H48/G48</f>
        <v>6881671443.5681009</v>
      </c>
    </row>
    <row r="60" spans="1:8" x14ac:dyDescent="0.3">
      <c r="A60" s="3">
        <v>20100</v>
      </c>
      <c r="B60" s="3">
        <v>339480</v>
      </c>
      <c r="C60" s="3">
        <v>7640232000</v>
      </c>
      <c r="D60" s="4">
        <v>2.2318662877735633</v>
      </c>
      <c r="F60" s="3">
        <v>20100</v>
      </c>
      <c r="G60" s="8">
        <v>339480</v>
      </c>
      <c r="H60" s="8">
        <v>7640232000</v>
      </c>
    </row>
    <row r="61" spans="1:8" x14ac:dyDescent="0.3">
      <c r="A61" s="3">
        <v>25100</v>
      </c>
      <c r="B61" s="3">
        <v>283724</v>
      </c>
      <c r="C61" s="3">
        <v>7801616000</v>
      </c>
      <c r="D61" s="4">
        <v>2.0065135860232837</v>
      </c>
      <c r="F61" s="3">
        <v>25100</v>
      </c>
      <c r="G61" s="8">
        <v>283724</v>
      </c>
      <c r="H61" s="8">
        <v>7801616000</v>
      </c>
    </row>
    <row r="62" spans="1:8" x14ac:dyDescent="0.3">
      <c r="A62" s="3">
        <v>30100</v>
      </c>
      <c r="B62" s="3">
        <v>423874</v>
      </c>
      <c r="C62" s="3">
        <v>14708370000</v>
      </c>
      <c r="D62" s="4">
        <v>1.8699817880084142</v>
      </c>
      <c r="F62" s="3">
        <v>30100</v>
      </c>
      <c r="G62" s="8">
        <v>423874</v>
      </c>
      <c r="H62" s="8">
        <v>14708370000</v>
      </c>
    </row>
    <row r="63" spans="1:8" x14ac:dyDescent="0.3">
      <c r="A63" s="3">
        <v>40100</v>
      </c>
      <c r="B63" s="3">
        <v>257722</v>
      </c>
      <c r="C63" s="3">
        <v>11496669000</v>
      </c>
      <c r="D63" s="4">
        <v>1.7434698033523321</v>
      </c>
      <c r="F63" s="3">
        <v>40100</v>
      </c>
      <c r="G63" s="8">
        <v>257722</v>
      </c>
      <c r="H63" s="8">
        <v>11496669000</v>
      </c>
    </row>
    <row r="64" spans="1:8" x14ac:dyDescent="0.3">
      <c r="A64" s="3">
        <v>50100</v>
      </c>
      <c r="B64" s="3">
        <v>227847</v>
      </c>
      <c r="C64" s="3">
        <v>13265446000</v>
      </c>
      <c r="D64" s="4">
        <v>1.7100775271433477</v>
      </c>
      <c r="F64" s="3">
        <v>50100</v>
      </c>
      <c r="G64" s="8">
        <v>227847</v>
      </c>
      <c r="H64" s="8">
        <v>13265446000</v>
      </c>
    </row>
    <row r="65" spans="1:8" x14ac:dyDescent="0.3">
      <c r="A65" s="3">
        <v>70100</v>
      </c>
      <c r="B65" s="3">
        <v>104450</v>
      </c>
      <c r="C65" s="3">
        <v>8573403000</v>
      </c>
      <c r="D65" s="4">
        <v>1.7021748491781516</v>
      </c>
      <c r="F65" s="3">
        <v>70100</v>
      </c>
      <c r="G65" s="8">
        <v>104450</v>
      </c>
      <c r="H65" s="8">
        <v>8573403000</v>
      </c>
    </row>
    <row r="66" spans="1:8" x14ac:dyDescent="0.3">
      <c r="A66" s="3">
        <v>100100</v>
      </c>
      <c r="B66" s="3">
        <v>67003</v>
      </c>
      <c r="C66" s="3">
        <v>8914831000</v>
      </c>
      <c r="D66" s="4">
        <v>1.6690868947887989</v>
      </c>
      <c r="F66" s="3">
        <v>100100</v>
      </c>
      <c r="G66" s="8">
        <v>67003</v>
      </c>
      <c r="H66" s="8">
        <v>8914831000</v>
      </c>
    </row>
    <row r="67" spans="1:8" x14ac:dyDescent="0.3">
      <c r="A67" s="3">
        <v>200100</v>
      </c>
      <c r="B67" s="3">
        <v>12072</v>
      </c>
      <c r="C67" s="3">
        <v>3135714000</v>
      </c>
      <c r="D67" s="4">
        <v>1.6231838418690199</v>
      </c>
      <c r="F67" s="3">
        <v>200100</v>
      </c>
      <c r="G67" s="8">
        <v>12072</v>
      </c>
      <c r="H67" s="8">
        <v>3135714000</v>
      </c>
    </row>
    <row r="68" spans="1:8" x14ac:dyDescent="0.3">
      <c r="A68" s="3">
        <v>400000</v>
      </c>
      <c r="B68" s="3">
        <v>2382</v>
      </c>
      <c r="C68" s="3">
        <v>1558932000</v>
      </c>
      <c r="D68" s="4">
        <v>1.6361586901763223</v>
      </c>
      <c r="F68" s="3">
        <v>400000</v>
      </c>
      <c r="G68" s="8">
        <v>2382</v>
      </c>
      <c r="H68" s="8">
        <v>1558932000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  <c r="G69" s="7"/>
      <c r="H69" s="7"/>
    </row>
    <row r="70" spans="1:8" x14ac:dyDescent="0.3">
      <c r="A70" s="1"/>
      <c r="B70" s="1"/>
      <c r="C70" s="1"/>
      <c r="D70" s="2"/>
      <c r="F70" s="3">
        <v>15100</v>
      </c>
      <c r="G70" s="7">
        <v>173854.92913414235</v>
      </c>
      <c r="H70" s="7">
        <v>3053728969.3085918</v>
      </c>
    </row>
    <row r="71" spans="1:8" x14ac:dyDescent="0.3">
      <c r="A71" s="3">
        <v>21437.5</v>
      </c>
      <c r="B71" s="3">
        <v>111726</v>
      </c>
      <c r="C71" s="3">
        <v>2600241000</v>
      </c>
      <c r="D71" s="4">
        <v>2.2375204316635866</v>
      </c>
      <c r="F71" s="3">
        <v>20100</v>
      </c>
      <c r="G71" s="7">
        <v>150643.62182966544</v>
      </c>
      <c r="H71" s="7">
        <v>3390338812.5925193</v>
      </c>
    </row>
    <row r="72" spans="1:8" x14ac:dyDescent="0.3">
      <c r="A72" s="3">
        <v>25100</v>
      </c>
      <c r="B72" s="3">
        <v>125902</v>
      </c>
      <c r="C72" s="3">
        <v>3454976000</v>
      </c>
      <c r="D72" s="4">
        <v>2.1150853526185869</v>
      </c>
      <c r="F72" s="3">
        <v>25100</v>
      </c>
      <c r="G72" s="8">
        <v>125902</v>
      </c>
      <c r="H72" s="8">
        <v>3454976000</v>
      </c>
    </row>
    <row r="73" spans="1:8" x14ac:dyDescent="0.3">
      <c r="A73" s="3">
        <v>30100</v>
      </c>
      <c r="B73" s="3">
        <v>154732</v>
      </c>
      <c r="C73" s="3">
        <v>5342484000</v>
      </c>
      <c r="D73" s="4">
        <v>2.0236419782743309</v>
      </c>
      <c r="F73" s="3">
        <v>30100</v>
      </c>
      <c r="G73" s="8">
        <v>154732</v>
      </c>
      <c r="H73" s="8">
        <v>5342484000</v>
      </c>
    </row>
    <row r="74" spans="1:8" x14ac:dyDescent="0.3">
      <c r="A74" s="3">
        <v>40100</v>
      </c>
      <c r="B74" s="3">
        <v>85874</v>
      </c>
      <c r="C74" s="3">
        <v>3831635000</v>
      </c>
      <c r="D74" s="4">
        <v>1.9135588023449754</v>
      </c>
      <c r="F74" s="3">
        <v>40100</v>
      </c>
      <c r="G74" s="8">
        <v>85874</v>
      </c>
      <c r="H74" s="8">
        <v>3831635000</v>
      </c>
    </row>
    <row r="75" spans="1:8" x14ac:dyDescent="0.3">
      <c r="A75" s="3">
        <v>50100</v>
      </c>
      <c r="B75" s="3">
        <v>82587</v>
      </c>
      <c r="C75" s="3">
        <v>4832977000</v>
      </c>
      <c r="D75" s="4">
        <v>1.8513640446856925</v>
      </c>
      <c r="F75" s="3">
        <v>50100</v>
      </c>
      <c r="G75" s="8">
        <v>82587</v>
      </c>
      <c r="H75" s="8">
        <v>4832977000</v>
      </c>
    </row>
    <row r="76" spans="1:8" x14ac:dyDescent="0.3">
      <c r="A76" s="3">
        <v>70100</v>
      </c>
      <c r="B76" s="3">
        <v>46286</v>
      </c>
      <c r="C76" s="3">
        <v>3818764000</v>
      </c>
      <c r="D76" s="4">
        <v>1.7734675149373178</v>
      </c>
      <c r="F76" s="3">
        <v>70100</v>
      </c>
      <c r="G76" s="8">
        <v>46286</v>
      </c>
      <c r="H76" s="8">
        <v>3818764000</v>
      </c>
    </row>
    <row r="77" spans="1:8" x14ac:dyDescent="0.3">
      <c r="A77" s="3">
        <v>100100</v>
      </c>
      <c r="B77" s="3">
        <v>34609</v>
      </c>
      <c r="C77" s="3">
        <v>4628154000</v>
      </c>
      <c r="D77" s="4">
        <v>1.688740346025803</v>
      </c>
      <c r="F77" s="3">
        <v>100100</v>
      </c>
      <c r="G77" s="8">
        <v>34609</v>
      </c>
      <c r="H77" s="8">
        <v>4628154000</v>
      </c>
    </row>
    <row r="78" spans="1:8" x14ac:dyDescent="0.3">
      <c r="A78" s="3">
        <v>200100</v>
      </c>
      <c r="B78" s="3">
        <v>7377</v>
      </c>
      <c r="C78" s="3">
        <v>1884523000</v>
      </c>
      <c r="D78" s="4">
        <v>1.5493954487746322</v>
      </c>
      <c r="F78" s="3">
        <v>200100</v>
      </c>
      <c r="G78" s="8">
        <v>7377</v>
      </c>
      <c r="H78" s="8">
        <v>1884523000</v>
      </c>
    </row>
    <row r="79" spans="1:8" x14ac:dyDescent="0.3">
      <c r="A79" s="3">
        <v>400000</v>
      </c>
      <c r="B79" s="3">
        <v>1292</v>
      </c>
      <c r="C79" s="3">
        <v>803162000</v>
      </c>
      <c r="D79" s="4">
        <v>1.5541060371517028</v>
      </c>
      <c r="F79" s="3">
        <v>400000</v>
      </c>
      <c r="G79" s="8">
        <v>1292</v>
      </c>
      <c r="H79" s="8">
        <v>803162000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  <c r="G80" s="7"/>
      <c r="H80" s="7"/>
    </row>
    <row r="81" spans="1:8" x14ac:dyDescent="0.3">
      <c r="A81" s="3">
        <v>15100</v>
      </c>
      <c r="B81" s="3"/>
      <c r="C81" s="3"/>
      <c r="D81" s="4"/>
      <c r="F81" s="3">
        <v>15100</v>
      </c>
      <c r="G81" s="8">
        <v>62260.893749108123</v>
      </c>
      <c r="H81" s="8">
        <v>1093600830.5522215</v>
      </c>
    </row>
    <row r="82" spans="1:8" x14ac:dyDescent="0.3">
      <c r="A82" s="3">
        <v>24500</v>
      </c>
      <c r="B82" s="3">
        <v>5270</v>
      </c>
      <c r="C82" s="3">
        <v>130761000</v>
      </c>
      <c r="D82" s="4">
        <v>2.1885295115359442</v>
      </c>
      <c r="F82" s="3">
        <v>20100</v>
      </c>
      <c r="G82" s="8">
        <v>53948.464846118055</v>
      </c>
      <c r="H82" s="8">
        <v>1214147482.8213334</v>
      </c>
    </row>
    <row r="83" spans="1:8" x14ac:dyDescent="0.3">
      <c r="A83" s="3">
        <v>25100</v>
      </c>
      <c r="B83" s="3">
        <v>45088</v>
      </c>
      <c r="C83" s="3">
        <v>1236397000</v>
      </c>
      <c r="D83" s="4">
        <v>2.1709477528747483</v>
      </c>
      <c r="F83" s="3">
        <v>25100</v>
      </c>
      <c r="G83" s="8">
        <v>45088</v>
      </c>
      <c r="H83" s="8">
        <v>1236397000</v>
      </c>
    </row>
    <row r="84" spans="1:8" x14ac:dyDescent="0.3">
      <c r="A84" s="3">
        <v>30100</v>
      </c>
      <c r="B84" s="3">
        <v>49541</v>
      </c>
      <c r="C84" s="3">
        <v>1701675000</v>
      </c>
      <c r="D84" s="4">
        <v>2.1245407448653069</v>
      </c>
      <c r="F84" s="3">
        <v>30100</v>
      </c>
      <c r="G84" s="8">
        <v>49541</v>
      </c>
      <c r="H84" s="8">
        <v>1701675000</v>
      </c>
    </row>
    <row r="85" spans="1:8" x14ac:dyDescent="0.3">
      <c r="A85" s="3">
        <v>40100</v>
      </c>
      <c r="B85" s="3">
        <v>23980</v>
      </c>
      <c r="C85" s="3">
        <v>1070503000</v>
      </c>
      <c r="D85" s="4">
        <v>2.0546968490625819</v>
      </c>
      <c r="F85" s="3">
        <v>40100</v>
      </c>
      <c r="G85" s="8">
        <v>23980</v>
      </c>
      <c r="H85" s="8">
        <v>1070503000</v>
      </c>
    </row>
    <row r="86" spans="1:8" x14ac:dyDescent="0.3">
      <c r="A86" s="3">
        <v>50100</v>
      </c>
      <c r="B86" s="3">
        <v>23814</v>
      </c>
      <c r="C86" s="3">
        <v>1398389000</v>
      </c>
      <c r="D86" s="4">
        <v>1.9700220976198639</v>
      </c>
      <c r="F86" s="3">
        <v>50100</v>
      </c>
      <c r="G86" s="8">
        <v>23814</v>
      </c>
      <c r="H86" s="8">
        <v>1398389000</v>
      </c>
    </row>
    <row r="87" spans="1:8" x14ac:dyDescent="0.3">
      <c r="A87" s="3">
        <v>70100</v>
      </c>
      <c r="B87" s="3">
        <v>15325</v>
      </c>
      <c r="C87" s="3">
        <v>1270517000</v>
      </c>
      <c r="D87" s="4">
        <v>1.8362535303994163</v>
      </c>
      <c r="F87" s="3">
        <v>70100</v>
      </c>
      <c r="G87" s="8">
        <v>15325</v>
      </c>
      <c r="H87" s="8">
        <v>1270517000</v>
      </c>
    </row>
    <row r="88" spans="1:8" x14ac:dyDescent="0.3">
      <c r="A88" s="3">
        <v>100100</v>
      </c>
      <c r="B88" s="3">
        <v>12940</v>
      </c>
      <c r="C88" s="3">
        <v>1737447000</v>
      </c>
      <c r="D88" s="4">
        <v>1.7140507197880244</v>
      </c>
      <c r="F88" s="3">
        <v>100100</v>
      </c>
      <c r="G88" s="8">
        <v>12940</v>
      </c>
      <c r="H88" s="8">
        <v>1737447000</v>
      </c>
    </row>
    <row r="89" spans="1:8" x14ac:dyDescent="0.3">
      <c r="A89" s="3">
        <v>200100</v>
      </c>
      <c r="B89" s="3">
        <v>2965</v>
      </c>
      <c r="C89" s="3">
        <v>763466000</v>
      </c>
      <c r="D89" s="4">
        <v>1.557963759119279</v>
      </c>
      <c r="F89" s="3">
        <v>200100</v>
      </c>
      <c r="G89" s="8">
        <v>2965</v>
      </c>
      <c r="H89" s="8">
        <v>763466000</v>
      </c>
    </row>
    <row r="90" spans="1:8" x14ac:dyDescent="0.3">
      <c r="A90" s="3">
        <v>400000</v>
      </c>
      <c r="B90" s="3">
        <v>479</v>
      </c>
      <c r="C90" s="3">
        <v>310196000</v>
      </c>
      <c r="D90" s="4">
        <v>1.6189770354906052</v>
      </c>
      <c r="F90" s="3">
        <v>400000</v>
      </c>
      <c r="G90" s="8">
        <v>479</v>
      </c>
      <c r="H90" s="8">
        <v>310196000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  <c r="G91" s="7"/>
      <c r="H91" s="7"/>
    </row>
    <row r="92" spans="1:8" x14ac:dyDescent="0.3">
      <c r="A92" s="3">
        <v>15100</v>
      </c>
      <c r="B92" s="3"/>
      <c r="C92" s="3"/>
      <c r="D92" s="4"/>
      <c r="F92" s="3">
        <v>15100</v>
      </c>
      <c r="G92" s="7">
        <v>22309.912715410821</v>
      </c>
      <c r="H92" s="7">
        <v>391869399.97099453</v>
      </c>
    </row>
    <row r="93" spans="1:8" x14ac:dyDescent="0.3">
      <c r="A93" s="3">
        <v>20100</v>
      </c>
      <c r="B93" s="3"/>
      <c r="C93" s="3"/>
      <c r="D93" s="4"/>
      <c r="F93" s="3">
        <v>20100</v>
      </c>
      <c r="G93" s="7">
        <v>19331.324518041376</v>
      </c>
      <c r="H93" s="7">
        <v>435064817.32391983</v>
      </c>
    </row>
    <row r="94" spans="1:8" x14ac:dyDescent="0.3">
      <c r="A94" s="3">
        <v>27562.5</v>
      </c>
      <c r="B94" s="3">
        <v>6990</v>
      </c>
      <c r="C94" s="3">
        <v>201636000</v>
      </c>
      <c r="D94" s="4">
        <v>2.1202374390360363</v>
      </c>
      <c r="F94" s="3">
        <v>25100</v>
      </c>
      <c r="G94" s="7">
        <v>16156.358894652914</v>
      </c>
      <c r="H94" s="7">
        <v>443037474.89957815</v>
      </c>
    </row>
    <row r="95" spans="1:8" x14ac:dyDescent="0.3">
      <c r="A95" s="3">
        <v>30100</v>
      </c>
      <c r="B95" s="3">
        <v>17752</v>
      </c>
      <c r="C95" s="3">
        <v>607613000</v>
      </c>
      <c r="D95" s="4">
        <v>2.1061629522969949</v>
      </c>
      <c r="F95" s="3">
        <v>30100</v>
      </c>
      <c r="G95" s="8">
        <v>17752</v>
      </c>
      <c r="H95" s="8">
        <v>607613000</v>
      </c>
    </row>
    <row r="96" spans="1:8" x14ac:dyDescent="0.3">
      <c r="A96" s="3">
        <v>40100</v>
      </c>
      <c r="B96" s="3">
        <v>7194</v>
      </c>
      <c r="C96" s="3">
        <v>320035000</v>
      </c>
      <c r="D96" s="4">
        <v>2.1193523987545935</v>
      </c>
      <c r="F96" s="3">
        <v>40100</v>
      </c>
      <c r="G96" s="8">
        <v>7194</v>
      </c>
      <c r="H96" s="8">
        <v>320035000</v>
      </c>
    </row>
    <row r="97" spans="1:8" x14ac:dyDescent="0.3">
      <c r="A97" s="3">
        <v>50100</v>
      </c>
      <c r="B97" s="3">
        <v>6739</v>
      </c>
      <c r="C97" s="3">
        <v>396234000</v>
      </c>
      <c r="D97" s="4">
        <v>2.0427336891620618</v>
      </c>
      <c r="F97" s="3">
        <v>50100</v>
      </c>
      <c r="G97" s="8">
        <v>6739</v>
      </c>
      <c r="H97" s="8">
        <v>396234000</v>
      </c>
    </row>
    <row r="98" spans="1:8" x14ac:dyDescent="0.3">
      <c r="A98" s="3">
        <v>70100</v>
      </c>
      <c r="B98" s="3">
        <v>4612</v>
      </c>
      <c r="C98" s="3">
        <v>383176000</v>
      </c>
      <c r="D98" s="4">
        <v>1.8764913549853932</v>
      </c>
      <c r="F98" s="3">
        <v>70100</v>
      </c>
      <c r="G98" s="8">
        <v>4612</v>
      </c>
      <c r="H98" s="8">
        <v>383176000</v>
      </c>
    </row>
    <row r="99" spans="1:8" x14ac:dyDescent="0.3">
      <c r="A99" s="3">
        <v>100100</v>
      </c>
      <c r="B99" s="3">
        <v>4246</v>
      </c>
      <c r="C99" s="3">
        <v>571175000</v>
      </c>
      <c r="D99" s="4">
        <v>1.7247604336072242</v>
      </c>
      <c r="F99" s="3">
        <v>100100</v>
      </c>
      <c r="G99" s="8">
        <v>4246</v>
      </c>
      <c r="H99" s="8">
        <v>571175000</v>
      </c>
    </row>
    <row r="100" spans="1:8" x14ac:dyDescent="0.3">
      <c r="A100" s="3">
        <v>200100</v>
      </c>
      <c r="B100" s="3">
        <v>1055</v>
      </c>
      <c r="C100" s="3">
        <v>273841000</v>
      </c>
      <c r="D100" s="4">
        <v>1.5421130744451452</v>
      </c>
      <c r="F100" s="3">
        <v>200100</v>
      </c>
      <c r="G100" s="8">
        <v>1055</v>
      </c>
      <c r="H100" s="8">
        <v>273841000</v>
      </c>
    </row>
    <row r="101" spans="1:8" x14ac:dyDescent="0.3">
      <c r="A101" s="3">
        <v>400000</v>
      </c>
      <c r="B101" s="3">
        <v>136</v>
      </c>
      <c r="C101" s="3">
        <v>93674000</v>
      </c>
      <c r="D101" s="4">
        <v>1.7219485294117647</v>
      </c>
      <c r="F101" s="3">
        <v>400000</v>
      </c>
      <c r="G101" s="8">
        <v>136</v>
      </c>
      <c r="H101" s="8">
        <v>93674000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3">
        <v>15100</v>
      </c>
      <c r="B103" s="3"/>
      <c r="C103" s="3"/>
      <c r="D103" s="4"/>
      <c r="F103" s="3">
        <v>15100</v>
      </c>
      <c r="G103" s="7">
        <v>8288.6134831351101</v>
      </c>
      <c r="H103" s="7">
        <v>145587929.17123431</v>
      </c>
    </row>
    <row r="104" spans="1:8" x14ac:dyDescent="0.3">
      <c r="A104" s="3">
        <v>20100</v>
      </c>
      <c r="B104" s="3"/>
      <c r="C104" s="3"/>
      <c r="D104" s="4"/>
      <c r="F104" s="3">
        <v>20100</v>
      </c>
      <c r="G104" s="7">
        <v>7182.0037617815287</v>
      </c>
      <c r="H104" s="7">
        <v>161635957.83222464</v>
      </c>
    </row>
    <row r="105" spans="1:8" x14ac:dyDescent="0.3">
      <c r="A105" s="3">
        <v>25100</v>
      </c>
      <c r="B105" s="3"/>
      <c r="C105" s="3"/>
      <c r="D105" s="4"/>
      <c r="F105" s="3">
        <v>25100</v>
      </c>
      <c r="G105" s="7">
        <v>6002.4355935775375</v>
      </c>
      <c r="H105" s="7">
        <v>164597971.97907397</v>
      </c>
    </row>
    <row r="106" spans="1:8" x14ac:dyDescent="0.3">
      <c r="A106" s="3">
        <v>30625</v>
      </c>
      <c r="B106" s="3">
        <v>6249</v>
      </c>
      <c r="C106" s="3">
        <v>217144000</v>
      </c>
      <c r="D106" s="4">
        <v>2.0852535809132493</v>
      </c>
      <c r="F106" s="3">
        <v>30100</v>
      </c>
      <c r="G106" s="7">
        <v>6595.2506596306066</v>
      </c>
      <c r="H106" s="7">
        <v>227566144.85488126</v>
      </c>
    </row>
    <row r="107" spans="1:8" x14ac:dyDescent="0.3">
      <c r="A107" s="3">
        <v>40100</v>
      </c>
      <c r="B107" s="3">
        <v>2606</v>
      </c>
      <c r="C107" s="3">
        <v>115732000</v>
      </c>
      <c r="D107" s="4">
        <v>2.1592066548592297</v>
      </c>
      <c r="F107" s="3">
        <v>40100</v>
      </c>
      <c r="G107" s="8">
        <v>2606</v>
      </c>
      <c r="H107" s="8">
        <v>115732000</v>
      </c>
    </row>
    <row r="108" spans="1:8" x14ac:dyDescent="0.3">
      <c r="A108" s="3">
        <v>50100</v>
      </c>
      <c r="B108" s="3">
        <v>2084</v>
      </c>
      <c r="C108" s="3">
        <v>121692000</v>
      </c>
      <c r="D108" s="4">
        <v>2.1344754934575292</v>
      </c>
      <c r="F108" s="3">
        <v>50100</v>
      </c>
      <c r="G108" s="8">
        <v>2084</v>
      </c>
      <c r="H108" s="8">
        <v>121692000</v>
      </c>
    </row>
    <row r="109" spans="1:8" x14ac:dyDescent="0.3">
      <c r="A109" s="3">
        <v>70100</v>
      </c>
      <c r="B109" s="3">
        <v>1470</v>
      </c>
      <c r="C109" s="3">
        <v>122681000</v>
      </c>
      <c r="D109" s="4">
        <v>1.9607049381462636</v>
      </c>
      <c r="F109" s="3">
        <v>70100</v>
      </c>
      <c r="G109" s="8">
        <v>1470</v>
      </c>
      <c r="H109" s="8">
        <v>122681000</v>
      </c>
    </row>
    <row r="110" spans="1:8" x14ac:dyDescent="0.3">
      <c r="A110" s="3">
        <v>100100</v>
      </c>
      <c r="B110" s="3">
        <v>1423</v>
      </c>
      <c r="C110" s="3">
        <v>192498000</v>
      </c>
      <c r="D110" s="4">
        <v>1.8025744569623228</v>
      </c>
      <c r="F110" s="3">
        <v>100100</v>
      </c>
      <c r="G110" s="8">
        <v>1423</v>
      </c>
      <c r="H110" s="8">
        <v>192498000</v>
      </c>
    </row>
    <row r="111" spans="1:8" x14ac:dyDescent="0.3">
      <c r="A111" s="3">
        <v>200100</v>
      </c>
      <c r="B111" s="3">
        <v>383</v>
      </c>
      <c r="C111" s="3">
        <v>99955000</v>
      </c>
      <c r="D111" s="4">
        <v>1.6609898360512416</v>
      </c>
      <c r="F111" s="3">
        <v>200100</v>
      </c>
      <c r="G111" s="8">
        <v>383</v>
      </c>
      <c r="H111" s="8">
        <v>99955000</v>
      </c>
    </row>
    <row r="112" spans="1:8" x14ac:dyDescent="0.3">
      <c r="A112" s="3">
        <v>400000</v>
      </c>
      <c r="B112" s="3">
        <v>40</v>
      </c>
      <c r="C112" s="3">
        <v>40635000</v>
      </c>
      <c r="D112" s="4">
        <v>2.5396874999999999</v>
      </c>
      <c r="F112" s="3">
        <v>400000</v>
      </c>
      <c r="G112" s="8">
        <v>40</v>
      </c>
      <c r="H112" s="8">
        <v>40635000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3">
        <v>15100</v>
      </c>
      <c r="B114" s="3"/>
      <c r="C114" s="3"/>
      <c r="D114" s="4"/>
      <c r="F114" s="3">
        <v>15100</v>
      </c>
      <c r="G114" s="7">
        <v>3609.9678830999032</v>
      </c>
      <c r="H114" s="7">
        <v>63408403.533902884</v>
      </c>
    </row>
    <row r="115" spans="1:8" x14ac:dyDescent="0.3">
      <c r="A115" s="3">
        <v>20100</v>
      </c>
      <c r="B115" s="3"/>
      <c r="C115" s="3"/>
      <c r="D115" s="4"/>
      <c r="F115" s="3">
        <v>20100</v>
      </c>
      <c r="G115" s="7">
        <v>3128.0024058411486</v>
      </c>
      <c r="H115" s="7">
        <v>70397855.7711339</v>
      </c>
    </row>
    <row r="116" spans="1:8" x14ac:dyDescent="0.3">
      <c r="A116" s="3">
        <v>25100</v>
      </c>
      <c r="B116" s="3"/>
      <c r="C116" s="3"/>
      <c r="D116" s="4"/>
      <c r="F116" s="3">
        <v>25100</v>
      </c>
      <c r="G116" s="7">
        <v>2614.2610892979678</v>
      </c>
      <c r="H116" s="7">
        <v>71687911.817440107</v>
      </c>
    </row>
    <row r="117" spans="1:8" x14ac:dyDescent="0.3">
      <c r="A117" s="3">
        <v>33687.5</v>
      </c>
      <c r="B117" s="3">
        <v>1553</v>
      </c>
      <c r="C117" s="3">
        <v>57003000</v>
      </c>
      <c r="D117" s="4">
        <v>1.925218018894834</v>
      </c>
      <c r="F117" s="3">
        <v>30100</v>
      </c>
      <c r="G117" s="7">
        <v>2872.45184139706</v>
      </c>
      <c r="H117" s="7">
        <v>99112653.265652433</v>
      </c>
    </row>
    <row r="118" spans="1:8" x14ac:dyDescent="0.3">
      <c r="A118" s="3">
        <v>40100</v>
      </c>
      <c r="B118" s="3">
        <v>1135</v>
      </c>
      <c r="C118" s="3">
        <v>50162000</v>
      </c>
      <c r="D118" s="4">
        <v>1.9855460976063726</v>
      </c>
      <c r="F118" s="3">
        <v>40100</v>
      </c>
      <c r="G118" s="8">
        <v>1135</v>
      </c>
      <c r="H118" s="8">
        <v>50162000</v>
      </c>
    </row>
    <row r="119" spans="1:8" x14ac:dyDescent="0.3">
      <c r="A119" s="3">
        <v>50100</v>
      </c>
      <c r="B119" s="3">
        <v>747</v>
      </c>
      <c r="C119" s="3">
        <v>43566000</v>
      </c>
      <c r="D119" s="4">
        <v>2.0287355191041794</v>
      </c>
      <c r="F119" s="3">
        <v>50100</v>
      </c>
      <c r="G119" s="8">
        <v>747</v>
      </c>
      <c r="H119" s="8">
        <v>43566000</v>
      </c>
    </row>
    <row r="120" spans="1:8" x14ac:dyDescent="0.3">
      <c r="A120" s="3">
        <v>70100</v>
      </c>
      <c r="B120" s="3">
        <v>511</v>
      </c>
      <c r="C120" s="3">
        <v>42422000</v>
      </c>
      <c r="D120" s="4">
        <v>1.8777358969511317</v>
      </c>
      <c r="F120" s="3">
        <v>70100</v>
      </c>
      <c r="G120" s="8">
        <v>511</v>
      </c>
      <c r="H120" s="8">
        <v>42422000</v>
      </c>
    </row>
    <row r="121" spans="1:8" x14ac:dyDescent="0.3">
      <c r="A121" s="3">
        <v>100100</v>
      </c>
      <c r="B121" s="3">
        <v>435</v>
      </c>
      <c r="C121" s="3">
        <v>59101000</v>
      </c>
      <c r="D121" s="4">
        <v>1.7518748856777027</v>
      </c>
      <c r="F121" s="3">
        <v>100100</v>
      </c>
      <c r="G121" s="8">
        <v>435</v>
      </c>
      <c r="H121" s="8">
        <v>59101000</v>
      </c>
    </row>
    <row r="122" spans="1:8" x14ac:dyDescent="0.3">
      <c r="A122" s="3">
        <v>200100</v>
      </c>
      <c r="B122" s="3">
        <v>117</v>
      </c>
      <c r="C122" s="3">
        <v>30952000</v>
      </c>
      <c r="D122" s="4">
        <v>1.5219833692176468</v>
      </c>
      <c r="F122" s="3">
        <v>200100</v>
      </c>
      <c r="G122" s="8">
        <v>117</v>
      </c>
      <c r="H122" s="8">
        <v>30952000</v>
      </c>
    </row>
    <row r="123" spans="1:8" x14ac:dyDescent="0.3">
      <c r="A123" s="3">
        <v>400000</v>
      </c>
      <c r="B123" s="3">
        <v>16</v>
      </c>
      <c r="C123" s="3">
        <v>9553000</v>
      </c>
      <c r="D123" s="4">
        <v>1.49265625</v>
      </c>
      <c r="F123" s="3">
        <v>400000</v>
      </c>
      <c r="G123" s="8">
        <v>16</v>
      </c>
      <c r="H123" s="8">
        <v>9553000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3">
        <v>15100</v>
      </c>
      <c r="B125" s="3"/>
      <c r="C125" s="3"/>
      <c r="D125" s="4"/>
      <c r="F125" s="3">
        <v>15100</v>
      </c>
      <c r="G125" s="7">
        <v>1599.8359869596929</v>
      </c>
      <c r="H125" s="7">
        <v>28100816.720311146</v>
      </c>
    </row>
    <row r="126" spans="1:8" x14ac:dyDescent="0.3">
      <c r="A126" s="3">
        <v>20100</v>
      </c>
      <c r="B126" s="3"/>
      <c r="C126" s="3"/>
      <c r="D126" s="4"/>
      <c r="F126" s="3">
        <v>20100</v>
      </c>
      <c r="G126" s="7">
        <v>1386.2424758925972</v>
      </c>
      <c r="H126" s="7">
        <v>31198344.892405596</v>
      </c>
    </row>
    <row r="127" spans="1:8" x14ac:dyDescent="0.3">
      <c r="A127" s="3">
        <v>25100</v>
      </c>
      <c r="B127" s="3"/>
      <c r="C127" s="3"/>
      <c r="D127" s="4"/>
      <c r="F127" s="3">
        <v>25100</v>
      </c>
      <c r="G127" s="7">
        <v>1158.5668087373374</v>
      </c>
      <c r="H127" s="7">
        <v>31770061.360504299</v>
      </c>
    </row>
    <row r="128" spans="1:8" x14ac:dyDescent="0.3">
      <c r="A128" s="3">
        <v>36750</v>
      </c>
      <c r="B128" s="3">
        <v>304</v>
      </c>
      <c r="C128" s="3">
        <v>11690000</v>
      </c>
      <c r="D128" s="4">
        <v>1.8732526230831317</v>
      </c>
      <c r="F128" s="3">
        <v>30100</v>
      </c>
      <c r="G128" s="7">
        <v>1272.9896706808117</v>
      </c>
      <c r="H128" s="7">
        <v>43923933.561782531</v>
      </c>
    </row>
    <row r="129" spans="1:8" x14ac:dyDescent="0.3">
      <c r="A129" s="3">
        <v>40100</v>
      </c>
      <c r="B129" s="3">
        <v>503</v>
      </c>
      <c r="C129" s="3">
        <v>22291000</v>
      </c>
      <c r="D129" s="4">
        <v>1.9134912505244148</v>
      </c>
      <c r="F129" s="3">
        <v>40100</v>
      </c>
      <c r="G129" s="8">
        <v>503</v>
      </c>
      <c r="H129" s="8">
        <v>22291000</v>
      </c>
    </row>
    <row r="130" spans="1:8" x14ac:dyDescent="0.3">
      <c r="A130" s="3">
        <v>50100</v>
      </c>
      <c r="B130" s="3">
        <v>295</v>
      </c>
      <c r="C130" s="3">
        <v>16944000</v>
      </c>
      <c r="D130" s="4">
        <v>2.0187469372631983</v>
      </c>
      <c r="F130" s="3">
        <v>50100</v>
      </c>
      <c r="G130" s="8">
        <v>295</v>
      </c>
      <c r="H130" s="8">
        <v>16944000</v>
      </c>
    </row>
    <row r="131" spans="1:8" x14ac:dyDescent="0.3">
      <c r="A131" s="3">
        <v>70100</v>
      </c>
      <c r="B131" s="3">
        <v>162</v>
      </c>
      <c r="C131" s="3">
        <v>13602000</v>
      </c>
      <c r="D131" s="4">
        <v>1.9358404118207233</v>
      </c>
      <c r="F131" s="3">
        <v>70100</v>
      </c>
      <c r="G131" s="8">
        <v>162</v>
      </c>
      <c r="H131" s="8">
        <v>13602000</v>
      </c>
    </row>
    <row r="132" spans="1:8" x14ac:dyDescent="0.3">
      <c r="A132" s="3">
        <v>100100</v>
      </c>
      <c r="B132" s="3">
        <v>151</v>
      </c>
      <c r="C132" s="3">
        <v>20565000</v>
      </c>
      <c r="D132" s="4">
        <v>1.7525128899536482</v>
      </c>
      <c r="F132" s="3">
        <v>100100</v>
      </c>
      <c r="G132" s="8">
        <v>151</v>
      </c>
      <c r="H132" s="8">
        <v>20565000</v>
      </c>
    </row>
    <row r="133" spans="1:8" x14ac:dyDescent="0.3">
      <c r="A133" s="3">
        <v>200100</v>
      </c>
      <c r="B133" s="3">
        <v>57</v>
      </c>
      <c r="C133" s="3">
        <v>14757000</v>
      </c>
      <c r="D133" s="4">
        <v>1.3701482592037315</v>
      </c>
      <c r="F133" s="3">
        <v>200100</v>
      </c>
      <c r="G133" s="8">
        <v>57</v>
      </c>
      <c r="H133" s="8">
        <v>14757000</v>
      </c>
    </row>
    <row r="134" spans="1:8" x14ac:dyDescent="0.3">
      <c r="A134" s="3">
        <v>400000</v>
      </c>
      <c r="B134" s="3">
        <v>3</v>
      </c>
      <c r="C134" s="3">
        <v>1693000</v>
      </c>
      <c r="D134" s="4">
        <v>1.4108333333333334</v>
      </c>
      <c r="F134" s="3">
        <v>400000</v>
      </c>
      <c r="G134" s="8">
        <v>3</v>
      </c>
      <c r="H134" s="8">
        <v>1693000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4" x14ac:dyDescent="0.3">
      <c r="A1" s="16" t="s">
        <v>169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6725</v>
      </c>
    </row>
    <row r="4" spans="1:14" x14ac:dyDescent="0.3">
      <c r="A4" s="3">
        <v>15100</v>
      </c>
      <c r="B4" s="3">
        <v>1094555</v>
      </c>
      <c r="C4" s="3">
        <v>19104717000</v>
      </c>
      <c r="D4" s="4">
        <v>1.6795663132643981</v>
      </c>
      <c r="F4" s="3">
        <v>15100</v>
      </c>
      <c r="G4" s="3">
        <v>1094555</v>
      </c>
      <c r="H4" s="3">
        <v>19104717000</v>
      </c>
      <c r="J4" s="3">
        <v>15100</v>
      </c>
      <c r="K4" s="7">
        <f>G4+G15+G26+G37+G48+G59+G70+G81+G92+G103+G114+G125</f>
        <v>2810998.0979779502</v>
      </c>
      <c r="L4" s="7">
        <f>H4+H15+H26+H37+H48+H59+H70+H81+H92+H103+H114+H125</f>
        <v>49582692087.382118</v>
      </c>
      <c r="M4">
        <f>1-SUM(K4:$K$13)/$K$15</f>
        <v>0.3981539641702575</v>
      </c>
      <c r="N4">
        <f>SUM(L4:$L$13)/(J4*SUM(K4:$K$13))</f>
        <v>2.5617471174242405</v>
      </c>
    </row>
    <row r="5" spans="1:14" x14ac:dyDescent="0.3">
      <c r="A5" s="3">
        <v>20100</v>
      </c>
      <c r="B5" s="3">
        <v>650079</v>
      </c>
      <c r="C5" s="3">
        <v>14480514000</v>
      </c>
      <c r="D5" s="4">
        <v>1.5625720899947213</v>
      </c>
      <c r="F5" s="3">
        <v>20100</v>
      </c>
      <c r="G5" s="3">
        <v>650079</v>
      </c>
      <c r="H5" s="3">
        <v>14480514000</v>
      </c>
      <c r="J5" s="3">
        <v>20100</v>
      </c>
      <c r="K5" s="7">
        <f t="shared" ref="K5:L13" si="0">G5+G16+G27+G38+G49+G60+G71+G82+G93+G104+G115+G126</f>
        <v>2394369.0330150551</v>
      </c>
      <c r="L5" s="7">
        <f t="shared" si="0"/>
        <v>53760166483.754181</v>
      </c>
      <c r="M5">
        <f>1-SUM(K5:$K$13)/$K$15</f>
        <v>0.52310375543154897</v>
      </c>
      <c r="N5">
        <f>SUM(L5:$L$13)/(J5*SUM(K5:$K$13))</f>
        <v>2.198802269570864</v>
      </c>
    </row>
    <row r="6" spans="1:14" x14ac:dyDescent="0.3">
      <c r="A6" s="3">
        <v>25100</v>
      </c>
      <c r="B6" s="3">
        <v>322671</v>
      </c>
      <c r="C6" s="3">
        <v>8791765000</v>
      </c>
      <c r="D6" s="4">
        <v>1.5540251224162724</v>
      </c>
      <c r="F6" s="3">
        <v>25100</v>
      </c>
      <c r="G6" s="3">
        <v>322671</v>
      </c>
      <c r="H6" s="3">
        <v>8791765000</v>
      </c>
      <c r="J6" s="3">
        <v>25100</v>
      </c>
      <c r="K6" s="7">
        <f t="shared" si="0"/>
        <v>1767599.4810979785</v>
      </c>
      <c r="L6" s="7">
        <f t="shared" si="0"/>
        <v>48395586549.834793</v>
      </c>
      <c r="M6">
        <f>1-SUM(K6:$K$13)/$K$15</f>
        <v>0.62953424753787202</v>
      </c>
      <c r="N6">
        <f>SUM(L6:$L$13)/(J6*SUM(K6:$K$13))</f>
        <v>2.0096608306228618</v>
      </c>
    </row>
    <row r="7" spans="1:14" x14ac:dyDescent="0.3">
      <c r="A7" s="3">
        <v>30100</v>
      </c>
      <c r="B7" s="3">
        <v>264902</v>
      </c>
      <c r="C7" s="3">
        <v>9062822000</v>
      </c>
      <c r="D7" s="4">
        <v>1.5707088781459819</v>
      </c>
      <c r="F7" s="3">
        <v>30100</v>
      </c>
      <c r="G7" s="3">
        <v>264902</v>
      </c>
      <c r="H7" s="3">
        <v>9062822000</v>
      </c>
      <c r="J7" s="3">
        <v>30100</v>
      </c>
      <c r="K7" s="7">
        <f t="shared" si="0"/>
        <v>2594283.0835095746</v>
      </c>
      <c r="L7" s="7">
        <f t="shared" si="0"/>
        <v>90159304841.760468</v>
      </c>
      <c r="M7">
        <f>1-SUM(K7:$K$13)/$K$15</f>
        <v>0.70810462663404894</v>
      </c>
      <c r="N7">
        <f>SUM(L7:$L$13)/(J7*SUM(K7:$K$13))</f>
        <v>1.882075869768608</v>
      </c>
    </row>
    <row r="8" spans="1:14" x14ac:dyDescent="0.3">
      <c r="A8" s="3">
        <v>40100</v>
      </c>
      <c r="B8" s="3">
        <v>92483</v>
      </c>
      <c r="C8" s="3">
        <v>4098492000</v>
      </c>
      <c r="D8" s="4">
        <v>1.6244503485402213</v>
      </c>
      <c r="F8" s="3">
        <v>40100</v>
      </c>
      <c r="G8" s="3">
        <v>92483</v>
      </c>
      <c r="H8" s="3">
        <v>4098492000</v>
      </c>
      <c r="J8" s="3">
        <v>40100</v>
      </c>
      <c r="K8" s="7">
        <f t="shared" si="0"/>
        <v>1539890.3076923077</v>
      </c>
      <c r="L8" s="7">
        <f t="shared" si="0"/>
        <v>68633411938.46154</v>
      </c>
      <c r="M8">
        <f>1-SUM(K8:$K$13)/$K$15</f>
        <v>0.82342136412682665</v>
      </c>
      <c r="N8">
        <f>SUM(L8:$L$13)/(J8*SUM(K8:$K$13))</f>
        <v>1.7693477367835431</v>
      </c>
    </row>
    <row r="9" spans="1:14" x14ac:dyDescent="0.3">
      <c r="A9" s="3">
        <v>50100</v>
      </c>
      <c r="B9" s="3">
        <v>60364</v>
      </c>
      <c r="C9" s="3">
        <v>3494765000</v>
      </c>
      <c r="D9" s="4">
        <v>1.6797003450057713</v>
      </c>
      <c r="F9" s="3">
        <v>50100</v>
      </c>
      <c r="G9" s="3">
        <v>60364</v>
      </c>
      <c r="H9" s="3">
        <v>3494765000</v>
      </c>
      <c r="J9" s="3">
        <v>50100</v>
      </c>
      <c r="K9" s="7">
        <f t="shared" si="0"/>
        <v>1351107</v>
      </c>
      <c r="L9" s="7">
        <f t="shared" si="0"/>
        <v>78694569000</v>
      </c>
      <c r="M9">
        <f>1-SUM(K9:$K$13)/$K$15</f>
        <v>0.89186999546878543</v>
      </c>
      <c r="N9">
        <f>SUM(L9:$L$13)/(J9*SUM(K9:$K$13))</f>
        <v>1.7495066518213285</v>
      </c>
    </row>
    <row r="10" spans="1:14" x14ac:dyDescent="0.3">
      <c r="A10" s="3">
        <v>70100</v>
      </c>
      <c r="B10" s="3">
        <v>24071</v>
      </c>
      <c r="C10" s="3">
        <v>1972850000</v>
      </c>
      <c r="D10" s="4">
        <v>1.7528797282936677</v>
      </c>
      <c r="F10" s="3">
        <v>70100</v>
      </c>
      <c r="G10" s="3">
        <v>24071</v>
      </c>
      <c r="H10" s="3">
        <v>1972850000</v>
      </c>
      <c r="J10" s="3">
        <v>70100</v>
      </c>
      <c r="K10" s="7">
        <f t="shared" si="0"/>
        <v>609558</v>
      </c>
      <c r="L10" s="7">
        <f t="shared" si="0"/>
        <v>49965848000</v>
      </c>
      <c r="M10">
        <f>1-SUM(K10:$K$13)/$K$15</f>
        <v>0.95192714660777344</v>
      </c>
      <c r="N10">
        <f>SUM(L10:$L$13)/(J10*SUM(K10:$K$13))</f>
        <v>1.7744186931554955</v>
      </c>
    </row>
    <row r="11" spans="1:14" x14ac:dyDescent="0.3">
      <c r="A11" s="3">
        <v>100100</v>
      </c>
      <c r="B11" s="3">
        <v>13446</v>
      </c>
      <c r="C11" s="3">
        <v>1769952000</v>
      </c>
      <c r="D11" s="4">
        <v>1.8110979821435904</v>
      </c>
      <c r="F11" s="3">
        <v>100100</v>
      </c>
      <c r="G11" s="3">
        <v>13446</v>
      </c>
      <c r="H11" s="3">
        <v>1769952000</v>
      </c>
      <c r="J11" s="3">
        <v>100100</v>
      </c>
      <c r="K11" s="7">
        <f t="shared" si="0"/>
        <v>370077</v>
      </c>
      <c r="L11" s="7">
        <f t="shared" si="0"/>
        <v>49064140000</v>
      </c>
      <c r="M11">
        <f>1-SUM(K11:$K$13)/$K$15</f>
        <v>0.97902220046655686</v>
      </c>
      <c r="N11">
        <f>SUM(L11:$L$13)/(J11*SUM(K11:$K$13))</f>
        <v>1.7899268876092103</v>
      </c>
    </row>
    <row r="12" spans="1:14" x14ac:dyDescent="0.3">
      <c r="A12" s="3">
        <v>200100</v>
      </c>
      <c r="B12" s="3">
        <v>2722</v>
      </c>
      <c r="C12" s="3">
        <v>720023000</v>
      </c>
      <c r="D12" s="4">
        <v>1.8830906655018025</v>
      </c>
      <c r="F12" s="3">
        <v>200100</v>
      </c>
      <c r="G12" s="3">
        <v>2722</v>
      </c>
      <c r="H12" s="3">
        <v>720023000</v>
      </c>
      <c r="J12" s="3">
        <v>200100</v>
      </c>
      <c r="K12" s="7">
        <f t="shared" si="0"/>
        <v>82051</v>
      </c>
      <c r="L12" s="7">
        <f t="shared" si="0"/>
        <v>21615680000</v>
      </c>
      <c r="M12">
        <f>1-SUM(K12:$K$13)/$K$15</f>
        <v>0.99547224500193654</v>
      </c>
      <c r="N12">
        <f>SUM(L12:$L$13)/(J12*SUM(K12:$K$13))</f>
        <v>1.7413949880971002</v>
      </c>
    </row>
    <row r="13" spans="1:14" x14ac:dyDescent="0.3">
      <c r="A13" s="3">
        <v>400000</v>
      </c>
      <c r="B13" s="3">
        <v>693</v>
      </c>
      <c r="C13" s="3">
        <v>566771000</v>
      </c>
      <c r="D13" s="4">
        <v>2.0446284271284272</v>
      </c>
      <c r="F13" s="3">
        <v>400000</v>
      </c>
      <c r="G13" s="3">
        <v>693</v>
      </c>
      <c r="H13" s="3">
        <v>566771000</v>
      </c>
      <c r="J13" s="3">
        <v>400000</v>
      </c>
      <c r="K13" s="7">
        <f t="shared" si="0"/>
        <v>19810</v>
      </c>
      <c r="L13" s="7">
        <f>H13+H24+H35+H46+H57+H68+H79+H90+H101+H112+H123+H134</f>
        <v>13878105000</v>
      </c>
      <c r="M13">
        <f>1-SUM(K13:$K$13)/$K$15</f>
        <v>0.99911943897554867</v>
      </c>
      <c r="N13">
        <f>SUM(L13:$L$13)/(J13*SUM(K13:$K$13))</f>
        <v>1.7514014386673398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>
        <v>15100</v>
      </c>
      <c r="B15" s="3">
        <v>253479</v>
      </c>
      <c r="C15" s="3">
        <v>4464783000</v>
      </c>
      <c r="D15" s="4">
        <v>2.0954419487420304</v>
      </c>
      <c r="F15" s="3">
        <v>15100</v>
      </c>
      <c r="G15" s="3">
        <v>253479</v>
      </c>
      <c r="H15" s="3">
        <v>4464783000</v>
      </c>
      <c r="K15" s="9">
        <v>22497021.160280854</v>
      </c>
    </row>
    <row r="16" spans="1:14" x14ac:dyDescent="0.3">
      <c r="A16" s="3">
        <v>20100</v>
      </c>
      <c r="B16" s="3">
        <v>193607</v>
      </c>
      <c r="C16" s="3">
        <v>4326419000</v>
      </c>
      <c r="D16" s="4">
        <v>1.8912090193933209</v>
      </c>
      <c r="F16" s="3">
        <v>20100</v>
      </c>
      <c r="G16" s="3">
        <v>193607</v>
      </c>
      <c r="H16" s="3">
        <v>4326419000</v>
      </c>
    </row>
    <row r="17" spans="1:8" x14ac:dyDescent="0.3">
      <c r="A17" s="3">
        <v>25100</v>
      </c>
      <c r="B17" s="3">
        <v>112313</v>
      </c>
      <c r="C17" s="3">
        <v>3056201000</v>
      </c>
      <c r="D17" s="4">
        <v>1.8461174403116436</v>
      </c>
      <c r="F17" s="3">
        <v>25100</v>
      </c>
      <c r="G17" s="3">
        <v>112313</v>
      </c>
      <c r="H17" s="3">
        <v>3056201000</v>
      </c>
    </row>
    <row r="18" spans="1:8" x14ac:dyDescent="0.3">
      <c r="A18" s="3">
        <v>30100</v>
      </c>
      <c r="B18" s="3">
        <v>117887</v>
      </c>
      <c r="C18" s="3">
        <v>4090411000</v>
      </c>
      <c r="D18" s="4">
        <v>1.822570925443658</v>
      </c>
      <c r="F18" s="3">
        <v>30100</v>
      </c>
      <c r="G18" s="3">
        <v>117887</v>
      </c>
      <c r="H18" s="3">
        <v>4090411000</v>
      </c>
    </row>
    <row r="19" spans="1:8" x14ac:dyDescent="0.3">
      <c r="A19" s="3">
        <v>40100</v>
      </c>
      <c r="B19" s="3">
        <v>58602</v>
      </c>
      <c r="C19" s="3">
        <v>2598337000</v>
      </c>
      <c r="D19" s="4">
        <v>1.8097844356496822</v>
      </c>
      <c r="F19" s="3">
        <v>40100</v>
      </c>
      <c r="G19" s="3">
        <v>58602</v>
      </c>
      <c r="H19" s="3">
        <v>2598337000</v>
      </c>
    </row>
    <row r="20" spans="1:8" x14ac:dyDescent="0.3">
      <c r="A20" s="3">
        <v>50100</v>
      </c>
      <c r="B20" s="3">
        <v>40406</v>
      </c>
      <c r="C20" s="3">
        <v>2346761000</v>
      </c>
      <c r="D20" s="4">
        <v>1.8854915397434076</v>
      </c>
      <c r="F20" s="3">
        <v>50100</v>
      </c>
      <c r="G20" s="3">
        <v>40406</v>
      </c>
      <c r="H20" s="3">
        <v>2346761000</v>
      </c>
    </row>
    <row r="21" spans="1:8" x14ac:dyDescent="0.3">
      <c r="A21" s="3">
        <v>70100</v>
      </c>
      <c r="B21" s="3">
        <v>18848</v>
      </c>
      <c r="C21" s="3">
        <v>1548789000</v>
      </c>
      <c r="D21" s="4">
        <v>1.9437415505384461</v>
      </c>
      <c r="F21" s="3">
        <v>70100</v>
      </c>
      <c r="G21" s="3">
        <v>18848</v>
      </c>
      <c r="H21" s="3">
        <v>1548789000</v>
      </c>
    </row>
    <row r="22" spans="1:8" x14ac:dyDescent="0.3">
      <c r="A22" s="3">
        <v>100100</v>
      </c>
      <c r="B22" s="3">
        <v>12403</v>
      </c>
      <c r="C22" s="3">
        <v>1650569000</v>
      </c>
      <c r="D22" s="4">
        <v>1.984885521142258</v>
      </c>
      <c r="F22" s="3">
        <v>100100</v>
      </c>
      <c r="G22" s="3">
        <v>12403</v>
      </c>
      <c r="H22" s="3">
        <v>1650569000</v>
      </c>
    </row>
    <row r="23" spans="1:8" x14ac:dyDescent="0.3">
      <c r="A23" s="3">
        <v>200100</v>
      </c>
      <c r="B23" s="3">
        <v>2991</v>
      </c>
      <c r="C23" s="3">
        <v>790167000</v>
      </c>
      <c r="D23" s="4">
        <v>2.0290402569415926</v>
      </c>
      <c r="F23" s="3">
        <v>200100</v>
      </c>
      <c r="G23" s="3">
        <v>2991</v>
      </c>
      <c r="H23" s="3">
        <v>790167000</v>
      </c>
    </row>
    <row r="24" spans="1:8" x14ac:dyDescent="0.3">
      <c r="A24" s="3">
        <v>400000</v>
      </c>
      <c r="B24" s="3">
        <v>934</v>
      </c>
      <c r="C24" s="3">
        <v>803426000</v>
      </c>
      <c r="D24" s="4">
        <v>2.1504978586723769</v>
      </c>
      <c r="F24" s="3">
        <v>400000</v>
      </c>
      <c r="G24" s="3">
        <v>934</v>
      </c>
      <c r="H24" s="3">
        <v>803426000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>
        <v>15100</v>
      </c>
      <c r="B26" s="3">
        <v>575601</v>
      </c>
      <c r="C26" s="3">
        <v>10243450000</v>
      </c>
      <c r="D26" s="4">
        <v>2.7710742918994025</v>
      </c>
      <c r="F26" s="3">
        <v>15100</v>
      </c>
      <c r="G26" s="3">
        <v>575601</v>
      </c>
      <c r="H26" s="3">
        <v>10243450000</v>
      </c>
    </row>
    <row r="27" spans="1:8" x14ac:dyDescent="0.3">
      <c r="A27" s="3">
        <v>20100</v>
      </c>
      <c r="B27" s="3">
        <v>620757</v>
      </c>
      <c r="C27" s="3">
        <v>13961317000</v>
      </c>
      <c r="D27" s="4">
        <v>2.2978607152374226</v>
      </c>
      <c r="F27" s="3">
        <v>20100</v>
      </c>
      <c r="G27" s="3">
        <v>620757</v>
      </c>
      <c r="H27" s="3">
        <v>13961317000</v>
      </c>
    </row>
    <row r="28" spans="1:8" x14ac:dyDescent="0.3">
      <c r="A28" s="3">
        <v>25100</v>
      </c>
      <c r="B28" s="3">
        <v>474937</v>
      </c>
      <c r="C28" s="3">
        <v>12974521000</v>
      </c>
      <c r="D28" s="4">
        <v>2.0685266926786507</v>
      </c>
      <c r="F28" s="3">
        <v>25100</v>
      </c>
      <c r="G28" s="3">
        <v>474937</v>
      </c>
      <c r="H28" s="3">
        <v>12974521000</v>
      </c>
    </row>
    <row r="29" spans="1:8" x14ac:dyDescent="0.3">
      <c r="A29" s="3">
        <v>30100</v>
      </c>
      <c r="B29" s="3">
        <v>818133</v>
      </c>
      <c r="C29" s="3">
        <v>28535011000</v>
      </c>
      <c r="D29" s="4">
        <v>1.910576015955292</v>
      </c>
      <c r="F29" s="3">
        <v>30100</v>
      </c>
      <c r="G29" s="3">
        <v>818133</v>
      </c>
      <c r="H29" s="3">
        <v>28535011000</v>
      </c>
    </row>
    <row r="30" spans="1:8" x14ac:dyDescent="0.3">
      <c r="A30" s="3">
        <v>40100</v>
      </c>
      <c r="B30" s="3">
        <v>499639</v>
      </c>
      <c r="C30" s="3">
        <v>22253722000</v>
      </c>
      <c r="D30" s="4">
        <v>1.7969019899978818</v>
      </c>
      <c r="F30" s="3">
        <v>40100</v>
      </c>
      <c r="G30" s="3">
        <v>499639</v>
      </c>
      <c r="H30" s="3">
        <v>22253722000</v>
      </c>
    </row>
    <row r="31" spans="1:8" x14ac:dyDescent="0.3">
      <c r="A31" s="3">
        <v>50100</v>
      </c>
      <c r="B31" s="3">
        <v>434537</v>
      </c>
      <c r="C31" s="3">
        <v>25298128000</v>
      </c>
      <c r="D31" s="4">
        <v>1.7932116911164393</v>
      </c>
      <c r="F31" s="3">
        <v>50100</v>
      </c>
      <c r="G31" s="3">
        <v>434537</v>
      </c>
      <c r="H31" s="3">
        <v>25298128000</v>
      </c>
    </row>
    <row r="32" spans="1:8" x14ac:dyDescent="0.3">
      <c r="A32" s="3">
        <v>70100</v>
      </c>
      <c r="B32" s="3">
        <v>190567</v>
      </c>
      <c r="C32" s="3">
        <v>15605531000</v>
      </c>
      <c r="D32" s="4">
        <v>1.8606308942694751</v>
      </c>
      <c r="F32" s="3">
        <v>70100</v>
      </c>
      <c r="G32" s="3">
        <v>190567</v>
      </c>
      <c r="H32" s="3">
        <v>15605531000</v>
      </c>
    </row>
    <row r="33" spans="1:8" x14ac:dyDescent="0.3">
      <c r="A33" s="3">
        <v>100100</v>
      </c>
      <c r="B33" s="3">
        <v>109443</v>
      </c>
      <c r="C33" s="3">
        <v>14440457000</v>
      </c>
      <c r="D33" s="4">
        <v>1.9275844227687045</v>
      </c>
      <c r="F33" s="3">
        <v>100100</v>
      </c>
      <c r="G33" s="3">
        <v>109443</v>
      </c>
      <c r="H33" s="3">
        <v>14440457000</v>
      </c>
    </row>
    <row r="34" spans="1:8" x14ac:dyDescent="0.3">
      <c r="A34" s="3">
        <v>200100</v>
      </c>
      <c r="B34" s="3">
        <v>30080</v>
      </c>
      <c r="C34" s="3">
        <v>8011171000</v>
      </c>
      <c r="D34" s="4">
        <v>1.8307195402558394</v>
      </c>
      <c r="F34" s="3">
        <v>200100</v>
      </c>
      <c r="G34" s="3">
        <v>30080</v>
      </c>
      <c r="H34" s="3">
        <v>8011171000</v>
      </c>
    </row>
    <row r="35" spans="1:8" x14ac:dyDescent="0.3">
      <c r="A35" s="3">
        <v>400000</v>
      </c>
      <c r="B35" s="3">
        <v>8430</v>
      </c>
      <c r="C35" s="3">
        <v>6096081000</v>
      </c>
      <c r="D35" s="4">
        <v>1.8078532028469751</v>
      </c>
      <c r="F35" s="3">
        <v>400000</v>
      </c>
      <c r="G35" s="3">
        <v>8430</v>
      </c>
      <c r="H35" s="3">
        <v>6096081000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>
        <v>15100</v>
      </c>
      <c r="B37" s="3">
        <v>70578</v>
      </c>
      <c r="C37" s="3">
        <v>1234157000</v>
      </c>
      <c r="D37" s="4">
        <v>1.8500135082941196</v>
      </c>
      <c r="F37" s="3">
        <v>15100</v>
      </c>
      <c r="G37" s="3">
        <v>70578</v>
      </c>
      <c r="H37" s="3">
        <v>1234157000</v>
      </c>
    </row>
    <row r="38" spans="1:8" x14ac:dyDescent="0.3">
      <c r="A38" s="3">
        <v>20100</v>
      </c>
      <c r="B38" s="3">
        <v>49064</v>
      </c>
      <c r="C38" s="3">
        <v>1097597000</v>
      </c>
      <c r="D38" s="4">
        <v>1.6809055271883586</v>
      </c>
      <c r="F38" s="3">
        <v>20100</v>
      </c>
      <c r="G38" s="3">
        <v>49064</v>
      </c>
      <c r="H38" s="3">
        <v>1097597000</v>
      </c>
    </row>
    <row r="39" spans="1:8" x14ac:dyDescent="0.3">
      <c r="A39" s="3">
        <v>25100</v>
      </c>
      <c r="B39" s="3">
        <v>29786</v>
      </c>
      <c r="C39" s="3">
        <v>814051000</v>
      </c>
      <c r="D39" s="4">
        <v>1.6359541373318032</v>
      </c>
      <c r="F39" s="3">
        <v>25100</v>
      </c>
      <c r="G39" s="3">
        <v>29786</v>
      </c>
      <c r="H39" s="3">
        <v>814051000</v>
      </c>
    </row>
    <row r="40" spans="1:8" x14ac:dyDescent="0.3">
      <c r="A40" s="3">
        <v>30100</v>
      </c>
      <c r="B40" s="3">
        <v>26517</v>
      </c>
      <c r="C40" s="3">
        <v>906941000</v>
      </c>
      <c r="D40" s="4">
        <v>1.6521749782753159</v>
      </c>
      <c r="F40" s="3">
        <v>30100</v>
      </c>
      <c r="G40" s="3">
        <v>26517</v>
      </c>
      <c r="H40" s="3">
        <v>906941000</v>
      </c>
    </row>
    <row r="41" spans="1:8" x14ac:dyDescent="0.3">
      <c r="A41" s="3">
        <v>40100</v>
      </c>
      <c r="B41" s="3">
        <v>9342</v>
      </c>
      <c r="C41" s="3">
        <v>413821000</v>
      </c>
      <c r="D41" s="4">
        <v>1.7368898767014351</v>
      </c>
      <c r="F41" s="3">
        <v>40100</v>
      </c>
      <c r="G41" s="3">
        <v>9342</v>
      </c>
      <c r="H41" s="3">
        <v>413821000</v>
      </c>
    </row>
    <row r="42" spans="1:8" x14ac:dyDescent="0.3">
      <c r="A42" s="3">
        <v>50100</v>
      </c>
      <c r="B42" s="3">
        <v>6272</v>
      </c>
      <c r="C42" s="3">
        <v>364127000</v>
      </c>
      <c r="D42" s="4">
        <v>1.8074512933532758</v>
      </c>
      <c r="F42" s="3">
        <v>50100</v>
      </c>
      <c r="G42" s="3">
        <v>6272</v>
      </c>
      <c r="H42" s="3">
        <v>364127000</v>
      </c>
    </row>
    <row r="43" spans="1:8" x14ac:dyDescent="0.3">
      <c r="A43" s="3">
        <v>70100</v>
      </c>
      <c r="B43" s="3">
        <v>2781</v>
      </c>
      <c r="C43" s="3">
        <v>228282000</v>
      </c>
      <c r="D43" s="4">
        <v>1.86662673049685</v>
      </c>
      <c r="F43" s="3">
        <v>70100</v>
      </c>
      <c r="G43" s="3">
        <v>2781</v>
      </c>
      <c r="H43" s="3">
        <v>228282000</v>
      </c>
    </row>
    <row r="44" spans="1:8" x14ac:dyDescent="0.3">
      <c r="A44" s="3">
        <v>100100</v>
      </c>
      <c r="B44" s="3">
        <v>1696</v>
      </c>
      <c r="C44" s="3">
        <v>221502000</v>
      </c>
      <c r="D44" s="4">
        <v>1.9021821393362897</v>
      </c>
      <c r="F44" s="3">
        <v>100100</v>
      </c>
      <c r="G44" s="3">
        <v>1696</v>
      </c>
      <c r="H44" s="3">
        <v>221502000</v>
      </c>
    </row>
    <row r="45" spans="1:8" x14ac:dyDescent="0.3">
      <c r="A45" s="3">
        <v>200100</v>
      </c>
      <c r="B45" s="3">
        <v>438</v>
      </c>
      <c r="C45" s="3">
        <v>116615000</v>
      </c>
      <c r="D45" s="4">
        <v>1.8240277451635627</v>
      </c>
      <c r="F45" s="3">
        <v>200100</v>
      </c>
      <c r="G45" s="3">
        <v>438</v>
      </c>
      <c r="H45" s="3">
        <v>116615000</v>
      </c>
    </row>
    <row r="46" spans="1:8" x14ac:dyDescent="0.3">
      <c r="A46" s="3">
        <v>400000</v>
      </c>
      <c r="B46" s="3">
        <v>143</v>
      </c>
      <c r="C46" s="3">
        <v>95443000</v>
      </c>
      <c r="D46" s="4">
        <v>1.668583916083916</v>
      </c>
      <c r="F46" s="3">
        <v>400000</v>
      </c>
      <c r="G46" s="3">
        <v>143</v>
      </c>
      <c r="H46" s="3">
        <v>95443000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>
        <v>16812.5</v>
      </c>
      <c r="B48" s="3">
        <v>200345</v>
      </c>
      <c r="C48" s="3">
        <v>3718171000</v>
      </c>
      <c r="D48" s="4">
        <v>2.5751033339706679</v>
      </c>
      <c r="F48" s="3">
        <v>15100</v>
      </c>
      <c r="G48" s="7">
        <f>G26*G49/G27</f>
        <v>325803.64645585953</v>
      </c>
      <c r="H48" s="7">
        <f>G48*H26/G26</f>
        <v>5798032599.4712906</v>
      </c>
    </row>
    <row r="49" spans="1:8" x14ac:dyDescent="0.3">
      <c r="A49" s="3">
        <v>20100</v>
      </c>
      <c r="B49" s="3">
        <v>351363</v>
      </c>
      <c r="C49" s="3">
        <v>7926693000</v>
      </c>
      <c r="D49" s="4">
        <v>2.2597035506362424</v>
      </c>
      <c r="F49" s="3">
        <v>20100</v>
      </c>
      <c r="G49" s="8">
        <v>351363</v>
      </c>
      <c r="H49" s="8">
        <v>7926693000</v>
      </c>
    </row>
    <row r="50" spans="1:8" x14ac:dyDescent="0.3">
      <c r="A50" s="3">
        <v>25100</v>
      </c>
      <c r="B50" s="3">
        <v>339303</v>
      </c>
      <c r="C50" s="3">
        <v>9339329000</v>
      </c>
      <c r="D50" s="4">
        <v>1.9712302210048822</v>
      </c>
      <c r="F50" s="3">
        <v>25100</v>
      </c>
      <c r="G50" s="8">
        <v>339303</v>
      </c>
      <c r="H50" s="8">
        <v>9339329000</v>
      </c>
    </row>
    <row r="51" spans="1:8" x14ac:dyDescent="0.3">
      <c r="A51" s="3">
        <v>30100</v>
      </c>
      <c r="B51" s="3">
        <v>631201</v>
      </c>
      <c r="C51" s="3">
        <v>22020121000</v>
      </c>
      <c r="D51" s="4">
        <v>1.7946637311134679</v>
      </c>
      <c r="F51" s="3">
        <v>30100</v>
      </c>
      <c r="G51" s="8">
        <v>631201</v>
      </c>
      <c r="H51" s="8">
        <v>22020121000</v>
      </c>
    </row>
    <row r="52" spans="1:8" x14ac:dyDescent="0.3">
      <c r="A52" s="3">
        <v>40100</v>
      </c>
      <c r="B52" s="3">
        <v>419648</v>
      </c>
      <c r="C52" s="3">
        <v>18716096000</v>
      </c>
      <c r="D52" s="4">
        <v>1.6456216070576315</v>
      </c>
      <c r="F52" s="3">
        <v>40100</v>
      </c>
      <c r="G52" s="8">
        <v>419648</v>
      </c>
      <c r="H52" s="8">
        <v>18716096000</v>
      </c>
    </row>
    <row r="53" spans="1:8" x14ac:dyDescent="0.3">
      <c r="A53" s="3">
        <v>50100</v>
      </c>
      <c r="B53" s="3">
        <v>354321</v>
      </c>
      <c r="C53" s="3">
        <v>20581169000</v>
      </c>
      <c r="D53" s="4">
        <v>1.6211949950398887</v>
      </c>
      <c r="F53" s="3">
        <v>50100</v>
      </c>
      <c r="G53" s="8">
        <v>354321</v>
      </c>
      <c r="H53" s="8">
        <v>20581169000</v>
      </c>
    </row>
    <row r="54" spans="1:8" x14ac:dyDescent="0.3">
      <c r="A54" s="3">
        <v>70100</v>
      </c>
      <c r="B54" s="3">
        <v>143003</v>
      </c>
      <c r="C54" s="3">
        <v>11673595000</v>
      </c>
      <c r="D54" s="4">
        <v>1.656349596257493</v>
      </c>
      <c r="F54" s="3">
        <v>70100</v>
      </c>
      <c r="G54" s="8">
        <v>143003</v>
      </c>
      <c r="H54" s="8">
        <v>11673595000</v>
      </c>
    </row>
    <row r="55" spans="1:8" x14ac:dyDescent="0.3">
      <c r="A55" s="3">
        <v>100100</v>
      </c>
      <c r="B55" s="3">
        <v>76085</v>
      </c>
      <c r="C55" s="3">
        <v>10023823000</v>
      </c>
      <c r="D55" s="4">
        <v>1.6955623758581566</v>
      </c>
      <c r="F55" s="3">
        <v>100100</v>
      </c>
      <c r="G55" s="8">
        <v>76085</v>
      </c>
      <c r="H55" s="8">
        <v>10023823000</v>
      </c>
    </row>
    <row r="56" spans="1:8" x14ac:dyDescent="0.3">
      <c r="A56" s="3">
        <v>200100</v>
      </c>
      <c r="B56" s="3">
        <v>12475</v>
      </c>
      <c r="C56" s="3">
        <v>3355893000</v>
      </c>
      <c r="D56" s="4">
        <v>1.7579119101866389</v>
      </c>
      <c r="F56" s="3">
        <v>200100</v>
      </c>
      <c r="G56" s="8">
        <v>12475</v>
      </c>
      <c r="H56" s="8">
        <v>3355893000</v>
      </c>
    </row>
    <row r="57" spans="1:8" x14ac:dyDescent="0.3">
      <c r="A57" s="3">
        <v>400000</v>
      </c>
      <c r="B57" s="3">
        <v>3400</v>
      </c>
      <c r="C57" s="3">
        <v>2228268000</v>
      </c>
      <c r="D57" s="4">
        <v>1.6384323529411764</v>
      </c>
      <c r="F57" s="3">
        <v>400000</v>
      </c>
      <c r="G57" s="8">
        <v>3400</v>
      </c>
      <c r="H57" s="8">
        <v>2228268000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  <c r="G58" s="7"/>
      <c r="H58" s="7"/>
    </row>
    <row r="59" spans="1:8" x14ac:dyDescent="0.3">
      <c r="A59" s="1"/>
      <c r="B59" s="1"/>
      <c r="C59" s="1"/>
      <c r="D59" s="2"/>
      <c r="F59" s="3">
        <v>15100</v>
      </c>
      <c r="G59" s="7">
        <v>290281.19606281602</v>
      </c>
      <c r="H59" s="7">
        <v>5165871702.4634295</v>
      </c>
    </row>
    <row r="60" spans="1:8" x14ac:dyDescent="0.3">
      <c r="A60" s="3">
        <v>20175</v>
      </c>
      <c r="B60" s="3">
        <v>308358</v>
      </c>
      <c r="C60" s="3">
        <v>6981191000</v>
      </c>
      <c r="D60" s="4">
        <v>2.4002990567792342</v>
      </c>
      <c r="F60" s="3">
        <v>20100</v>
      </c>
      <c r="G60" s="7">
        <v>313053.80710659898</v>
      </c>
      <c r="H60" s="7">
        <v>7075576722.8426399</v>
      </c>
    </row>
    <row r="61" spans="1:8" x14ac:dyDescent="0.3">
      <c r="A61" s="3">
        <v>25100</v>
      </c>
      <c r="B61" s="3">
        <v>288867</v>
      </c>
      <c r="C61" s="3">
        <v>7938945000</v>
      </c>
      <c r="D61" s="4">
        <v>2.12222197655203</v>
      </c>
      <c r="F61" s="3">
        <v>25100</v>
      </c>
      <c r="G61" s="8">
        <v>288867</v>
      </c>
      <c r="H61" s="8">
        <v>7938945000</v>
      </c>
    </row>
    <row r="62" spans="1:8" x14ac:dyDescent="0.3">
      <c r="A62" s="3">
        <v>30100</v>
      </c>
      <c r="B62" s="3">
        <v>466070</v>
      </c>
      <c r="C62" s="3">
        <v>16223277000</v>
      </c>
      <c r="D62" s="4">
        <v>1.9525337203274626</v>
      </c>
      <c r="F62" s="3">
        <v>30100</v>
      </c>
      <c r="G62" s="8">
        <v>466070</v>
      </c>
      <c r="H62" s="8">
        <v>16223277000</v>
      </c>
    </row>
    <row r="63" spans="1:8" x14ac:dyDescent="0.3">
      <c r="A63" s="3">
        <v>40100</v>
      </c>
      <c r="B63" s="3">
        <v>315903</v>
      </c>
      <c r="C63" s="3">
        <v>14120302000</v>
      </c>
      <c r="D63" s="4">
        <v>1.7794962587164578</v>
      </c>
      <c r="F63" s="3">
        <v>40100</v>
      </c>
      <c r="G63" s="8">
        <v>315903</v>
      </c>
      <c r="H63" s="8">
        <v>14120302000</v>
      </c>
    </row>
    <row r="64" spans="1:8" x14ac:dyDescent="0.3">
      <c r="A64" s="3">
        <v>50100</v>
      </c>
      <c r="B64" s="3">
        <v>313289</v>
      </c>
      <c r="C64" s="3">
        <v>18285599000</v>
      </c>
      <c r="D64" s="4">
        <v>1.7184909722183943</v>
      </c>
      <c r="F64" s="3">
        <v>50100</v>
      </c>
      <c r="G64" s="8">
        <v>313289</v>
      </c>
      <c r="H64" s="8">
        <v>18285599000</v>
      </c>
    </row>
    <row r="65" spans="1:8" x14ac:dyDescent="0.3">
      <c r="A65" s="3">
        <v>70100</v>
      </c>
      <c r="B65" s="3">
        <v>146280</v>
      </c>
      <c r="C65" s="3">
        <v>11995144000</v>
      </c>
      <c r="D65" s="4">
        <v>1.7083081174247787</v>
      </c>
      <c r="F65" s="3">
        <v>70100</v>
      </c>
      <c r="G65" s="8">
        <v>146280</v>
      </c>
      <c r="H65" s="8">
        <v>11995144000</v>
      </c>
    </row>
    <row r="66" spans="1:8" x14ac:dyDescent="0.3">
      <c r="A66" s="3">
        <v>100100</v>
      </c>
      <c r="B66" s="3">
        <v>90696</v>
      </c>
      <c r="C66" s="3">
        <v>12050835000</v>
      </c>
      <c r="D66" s="4">
        <v>1.6895745856360993</v>
      </c>
      <c r="F66" s="3">
        <v>100100</v>
      </c>
      <c r="G66" s="8">
        <v>90696</v>
      </c>
      <c r="H66" s="8">
        <v>12050835000</v>
      </c>
    </row>
    <row r="67" spans="1:8" x14ac:dyDescent="0.3">
      <c r="A67" s="3">
        <v>200100</v>
      </c>
      <c r="B67" s="3">
        <v>17650</v>
      </c>
      <c r="C67" s="3">
        <v>4570206000</v>
      </c>
      <c r="D67" s="4">
        <v>1.6222228381766373</v>
      </c>
      <c r="F67" s="3">
        <v>200100</v>
      </c>
      <c r="G67" s="8">
        <v>17650</v>
      </c>
      <c r="H67" s="8">
        <v>4570206000</v>
      </c>
    </row>
    <row r="68" spans="1:8" x14ac:dyDescent="0.3">
      <c r="A68" s="3">
        <v>400000</v>
      </c>
      <c r="B68" s="3">
        <v>3499</v>
      </c>
      <c r="C68" s="3">
        <v>2294903000</v>
      </c>
      <c r="D68" s="4">
        <v>1.6396849099742785</v>
      </c>
      <c r="F68" s="3">
        <v>400000</v>
      </c>
      <c r="G68" s="8">
        <v>3499</v>
      </c>
      <c r="H68" s="8">
        <v>2294903000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  <c r="G69" s="7"/>
      <c r="H69" s="7"/>
    </row>
    <row r="70" spans="1:8" x14ac:dyDescent="0.3">
      <c r="A70" s="1"/>
      <c r="B70" s="1"/>
      <c r="C70" s="1"/>
      <c r="D70" s="2"/>
      <c r="F70" s="3">
        <v>15100</v>
      </c>
      <c r="G70" s="7">
        <v>132863.28524421717</v>
      </c>
      <c r="H70" s="7">
        <v>2364447628.1918831</v>
      </c>
    </row>
    <row r="71" spans="1:8" x14ac:dyDescent="0.3">
      <c r="A71" s="3">
        <v>23537.5</v>
      </c>
      <c r="B71" s="3">
        <v>43584</v>
      </c>
      <c r="C71" s="3">
        <v>1060962000</v>
      </c>
      <c r="D71" s="4">
        <v>2.2678659180634204</v>
      </c>
      <c r="F71" s="3">
        <v>20100</v>
      </c>
      <c r="G71" s="7">
        <v>143286.43341193729</v>
      </c>
      <c r="H71" s="7">
        <v>3238530022.4233384</v>
      </c>
    </row>
    <row r="72" spans="1:8" x14ac:dyDescent="0.3">
      <c r="A72" s="3">
        <v>25100</v>
      </c>
      <c r="B72" s="3">
        <v>132216</v>
      </c>
      <c r="C72" s="3">
        <v>3628265000</v>
      </c>
      <c r="D72" s="4">
        <v>2.2066835024505274</v>
      </c>
      <c r="F72" s="3">
        <v>25100</v>
      </c>
      <c r="G72" s="8">
        <v>132216</v>
      </c>
      <c r="H72" s="8">
        <v>3628265000</v>
      </c>
    </row>
    <row r="73" spans="1:8" x14ac:dyDescent="0.3">
      <c r="A73" s="3">
        <v>30100</v>
      </c>
      <c r="B73" s="3">
        <v>178457</v>
      </c>
      <c r="C73" s="3">
        <v>6176920000</v>
      </c>
      <c r="D73" s="4">
        <v>2.0865783078783324</v>
      </c>
      <c r="F73" s="3">
        <v>30100</v>
      </c>
      <c r="G73" s="8">
        <v>178457</v>
      </c>
      <c r="H73" s="8">
        <v>6176920000</v>
      </c>
    </row>
    <row r="74" spans="1:8" x14ac:dyDescent="0.3">
      <c r="A74" s="3">
        <v>40100</v>
      </c>
      <c r="B74" s="3">
        <v>101677</v>
      </c>
      <c r="C74" s="3">
        <v>4538611000</v>
      </c>
      <c r="D74" s="4">
        <v>1.9587833774520971</v>
      </c>
      <c r="F74" s="3">
        <v>40100</v>
      </c>
      <c r="G74" s="8">
        <v>101677</v>
      </c>
      <c r="H74" s="8">
        <v>4538611000</v>
      </c>
    </row>
    <row r="75" spans="1:8" x14ac:dyDescent="0.3">
      <c r="A75" s="3">
        <v>50100</v>
      </c>
      <c r="B75" s="3">
        <v>103217</v>
      </c>
      <c r="C75" s="3">
        <v>6052911000</v>
      </c>
      <c r="D75" s="4">
        <v>1.8835705480562464</v>
      </c>
      <c r="F75" s="3">
        <v>50100</v>
      </c>
      <c r="G75" s="8">
        <v>103217</v>
      </c>
      <c r="H75" s="8">
        <v>6052911000</v>
      </c>
    </row>
    <row r="76" spans="1:8" x14ac:dyDescent="0.3">
      <c r="A76" s="3">
        <v>70100</v>
      </c>
      <c r="B76" s="3">
        <v>58930</v>
      </c>
      <c r="C76" s="3">
        <v>4858993000</v>
      </c>
      <c r="D76" s="4">
        <v>1.8046588456934221</v>
      </c>
      <c r="F76" s="3">
        <v>70100</v>
      </c>
      <c r="G76" s="8">
        <v>58930</v>
      </c>
      <c r="H76" s="8">
        <v>4858993000</v>
      </c>
    </row>
    <row r="77" spans="1:8" x14ac:dyDescent="0.3">
      <c r="A77" s="3">
        <v>100100</v>
      </c>
      <c r="B77" s="3">
        <v>44031</v>
      </c>
      <c r="C77" s="3">
        <v>5906370000</v>
      </c>
      <c r="D77" s="4">
        <v>1.7285857567941476</v>
      </c>
      <c r="F77" s="3">
        <v>100100</v>
      </c>
      <c r="G77" s="8">
        <v>44031</v>
      </c>
      <c r="H77" s="8">
        <v>5906370000</v>
      </c>
    </row>
    <row r="78" spans="1:8" x14ac:dyDescent="0.3">
      <c r="A78" s="3">
        <v>200100</v>
      </c>
      <c r="B78" s="3">
        <v>9953</v>
      </c>
      <c r="C78" s="3">
        <v>2558268000</v>
      </c>
      <c r="D78" s="4">
        <v>1.5919177562816145</v>
      </c>
      <c r="F78" s="3">
        <v>200100</v>
      </c>
      <c r="G78" s="8">
        <v>9953</v>
      </c>
      <c r="H78" s="8">
        <v>2558268000</v>
      </c>
    </row>
    <row r="79" spans="1:8" x14ac:dyDescent="0.3">
      <c r="A79" s="3">
        <v>400000</v>
      </c>
      <c r="B79" s="3">
        <v>1815</v>
      </c>
      <c r="C79" s="3">
        <v>1190343000</v>
      </c>
      <c r="D79" s="4">
        <v>1.6395909090909091</v>
      </c>
      <c r="F79" s="3">
        <v>400000</v>
      </c>
      <c r="G79" s="8">
        <v>1815</v>
      </c>
      <c r="H79" s="8">
        <v>1190343000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  <c r="G80" s="7"/>
      <c r="H80" s="7"/>
    </row>
    <row r="81" spans="1:8" x14ac:dyDescent="0.3">
      <c r="A81" s="3">
        <v>15100</v>
      </c>
      <c r="B81" s="3"/>
      <c r="C81" s="3"/>
      <c r="D81" s="4"/>
      <c r="F81" s="3">
        <v>15100</v>
      </c>
      <c r="G81" s="7">
        <v>43490.638123138611</v>
      </c>
      <c r="H81" s="7">
        <v>773963521.74937868</v>
      </c>
    </row>
    <row r="82" spans="1:8" x14ac:dyDescent="0.3">
      <c r="A82" s="3">
        <v>24500</v>
      </c>
      <c r="B82" s="3"/>
      <c r="C82" s="3"/>
      <c r="D82" s="4"/>
      <c r="F82" s="3">
        <v>20100</v>
      </c>
      <c r="G82" s="7">
        <v>46902.486356703957</v>
      </c>
      <c r="H82" s="7">
        <v>1060080194.4438118</v>
      </c>
    </row>
    <row r="83" spans="1:8" x14ac:dyDescent="0.3">
      <c r="A83" s="3">
        <v>26900</v>
      </c>
      <c r="B83" s="3">
        <v>28351</v>
      </c>
      <c r="C83" s="3">
        <v>806208000</v>
      </c>
      <c r="D83" s="4">
        <v>2.1950890553635456</v>
      </c>
      <c r="F83" s="3">
        <v>25100</v>
      </c>
      <c r="G83" s="7">
        <v>43278.759813288358</v>
      </c>
      <c r="H83" s="7">
        <v>1187653608.2921937</v>
      </c>
    </row>
    <row r="84" spans="1:8" x14ac:dyDescent="0.3">
      <c r="A84" s="3">
        <v>30100</v>
      </c>
      <c r="B84" s="3">
        <v>58415</v>
      </c>
      <c r="C84" s="3">
        <v>2015172000</v>
      </c>
      <c r="D84" s="4">
        <v>2.1514903985055702</v>
      </c>
      <c r="F84" s="3">
        <v>30100</v>
      </c>
      <c r="G84" s="8">
        <v>58415</v>
      </c>
      <c r="H84" s="8">
        <v>2015172000</v>
      </c>
    </row>
    <row r="85" spans="1:8" x14ac:dyDescent="0.3">
      <c r="A85" s="3">
        <v>40100</v>
      </c>
      <c r="B85" s="3">
        <v>28366</v>
      </c>
      <c r="C85" s="3">
        <v>1262867000</v>
      </c>
      <c r="D85" s="4">
        <v>2.0863366806993979</v>
      </c>
      <c r="F85" s="3">
        <v>40100</v>
      </c>
      <c r="G85" s="8">
        <v>28366</v>
      </c>
      <c r="H85" s="8">
        <v>1262867000</v>
      </c>
    </row>
    <row r="86" spans="1:8" x14ac:dyDescent="0.3">
      <c r="A86" s="3">
        <v>50100</v>
      </c>
      <c r="B86" s="3">
        <v>27450</v>
      </c>
      <c r="C86" s="3">
        <v>1613049000</v>
      </c>
      <c r="D86" s="4">
        <v>2.010032363292324</v>
      </c>
      <c r="F86" s="3">
        <v>50100</v>
      </c>
      <c r="G86" s="8">
        <v>27450</v>
      </c>
      <c r="H86" s="8">
        <v>1613049000</v>
      </c>
    </row>
    <row r="87" spans="1:8" x14ac:dyDescent="0.3">
      <c r="A87" s="3">
        <v>70100</v>
      </c>
      <c r="B87" s="3">
        <v>17909</v>
      </c>
      <c r="C87" s="3">
        <v>1485205000</v>
      </c>
      <c r="D87" s="4">
        <v>1.8721052503743014</v>
      </c>
      <c r="F87" s="3">
        <v>70100</v>
      </c>
      <c r="G87" s="8">
        <v>17909</v>
      </c>
      <c r="H87" s="8">
        <v>1485205000</v>
      </c>
    </row>
    <row r="88" spans="1:8" x14ac:dyDescent="0.3">
      <c r="A88" s="3">
        <v>100100</v>
      </c>
      <c r="B88" s="3">
        <v>15370</v>
      </c>
      <c r="C88" s="3">
        <v>2066811000</v>
      </c>
      <c r="D88" s="4">
        <v>1.7475710126111703</v>
      </c>
      <c r="F88" s="3">
        <v>100100</v>
      </c>
      <c r="G88" s="8">
        <v>15370</v>
      </c>
      <c r="H88" s="8">
        <v>2066811000</v>
      </c>
    </row>
    <row r="89" spans="1:8" x14ac:dyDescent="0.3">
      <c r="A89" s="3">
        <v>200100</v>
      </c>
      <c r="B89" s="3">
        <v>3781</v>
      </c>
      <c r="C89" s="3">
        <v>976505000</v>
      </c>
      <c r="D89" s="4">
        <v>1.5762561457017141</v>
      </c>
      <c r="F89" s="3">
        <v>200100</v>
      </c>
      <c r="G89" s="8">
        <v>3781</v>
      </c>
      <c r="H89" s="8">
        <v>976505000</v>
      </c>
    </row>
    <row r="90" spans="1:8" x14ac:dyDescent="0.3">
      <c r="A90" s="3">
        <v>400000</v>
      </c>
      <c r="B90" s="3">
        <v>646</v>
      </c>
      <c r="C90" s="3">
        <v>419810000</v>
      </c>
      <c r="D90" s="4">
        <v>1.6246517027863776</v>
      </c>
      <c r="F90" s="3">
        <v>400000</v>
      </c>
      <c r="G90" s="8">
        <v>646</v>
      </c>
      <c r="H90" s="8">
        <v>419810000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  <c r="G91" s="7"/>
      <c r="H91" s="7"/>
    </row>
    <row r="92" spans="1:8" x14ac:dyDescent="0.3">
      <c r="A92" s="3">
        <v>15100</v>
      </c>
      <c r="B92" s="3"/>
      <c r="C92" s="3"/>
      <c r="D92" s="4"/>
      <c r="F92" s="3">
        <v>15100</v>
      </c>
      <c r="G92" s="7">
        <v>14985.587620736613</v>
      </c>
      <c r="H92" s="7">
        <v>266684938.89627436</v>
      </c>
    </row>
    <row r="93" spans="1:8" x14ac:dyDescent="0.3">
      <c r="A93" s="3">
        <v>20100</v>
      </c>
      <c r="B93" s="3"/>
      <c r="C93" s="3"/>
      <c r="D93" s="4"/>
      <c r="F93" s="3">
        <v>20100</v>
      </c>
      <c r="G93" s="7">
        <v>16161.209613405113</v>
      </c>
      <c r="H93" s="7">
        <v>365272282.1372757</v>
      </c>
    </row>
    <row r="94" spans="1:8" x14ac:dyDescent="0.3">
      <c r="A94" s="3">
        <v>27562.5</v>
      </c>
      <c r="B94" s="3"/>
      <c r="C94" s="3"/>
      <c r="D94" s="4"/>
      <c r="F94" s="3">
        <v>25100</v>
      </c>
      <c r="G94" s="7">
        <v>14912.58062166236</v>
      </c>
      <c r="H94" s="7">
        <v>409230307.44581431</v>
      </c>
    </row>
    <row r="95" spans="1:8" x14ac:dyDescent="0.3">
      <c r="A95" s="3">
        <v>30262.5</v>
      </c>
      <c r="B95" s="3">
        <v>19801</v>
      </c>
      <c r="C95" s="3">
        <v>684846000</v>
      </c>
      <c r="D95" s="4">
        <v>2.1317419953098025</v>
      </c>
      <c r="F95" s="3">
        <v>30100</v>
      </c>
      <c r="G95" s="7">
        <v>20128.08132147395</v>
      </c>
      <c r="H95" s="7">
        <v>694691147.77636588</v>
      </c>
    </row>
    <row r="96" spans="1:8" x14ac:dyDescent="0.3">
      <c r="A96" s="3">
        <v>40100</v>
      </c>
      <c r="B96" s="3">
        <v>8759</v>
      </c>
      <c r="C96" s="3">
        <v>388618000</v>
      </c>
      <c r="D96" s="4">
        <v>2.1455297462844887</v>
      </c>
      <c r="F96" s="3">
        <v>40100</v>
      </c>
      <c r="G96" s="8">
        <v>8759</v>
      </c>
      <c r="H96" s="8">
        <v>388618000</v>
      </c>
    </row>
    <row r="97" spans="1:8" x14ac:dyDescent="0.3">
      <c r="A97" s="3">
        <v>50100</v>
      </c>
      <c r="B97" s="3">
        <v>7498</v>
      </c>
      <c r="C97" s="3">
        <v>439513000</v>
      </c>
      <c r="D97" s="4">
        <v>2.105368932902933</v>
      </c>
      <c r="F97" s="3">
        <v>50100</v>
      </c>
      <c r="G97" s="8">
        <v>7498</v>
      </c>
      <c r="H97" s="8">
        <v>439513000</v>
      </c>
    </row>
    <row r="98" spans="1:8" x14ac:dyDescent="0.3">
      <c r="A98" s="3">
        <v>70100</v>
      </c>
      <c r="B98" s="3">
        <v>5027</v>
      </c>
      <c r="C98" s="3">
        <v>418566000</v>
      </c>
      <c r="D98" s="4">
        <v>1.9493296507264335</v>
      </c>
      <c r="F98" s="3">
        <v>70100</v>
      </c>
      <c r="G98" s="8">
        <v>5027</v>
      </c>
      <c r="H98" s="8">
        <v>418566000</v>
      </c>
    </row>
    <row r="99" spans="1:8" x14ac:dyDescent="0.3">
      <c r="A99" s="3">
        <v>100100</v>
      </c>
      <c r="B99" s="3">
        <v>4753</v>
      </c>
      <c r="C99" s="3">
        <v>640880000</v>
      </c>
      <c r="D99" s="4">
        <v>1.7943423851204832</v>
      </c>
      <c r="F99" s="3">
        <v>100100</v>
      </c>
      <c r="G99" s="8">
        <v>4753</v>
      </c>
      <c r="H99" s="8">
        <v>640880000</v>
      </c>
    </row>
    <row r="100" spans="1:8" x14ac:dyDescent="0.3">
      <c r="A100" s="3">
        <v>200100</v>
      </c>
      <c r="B100" s="3">
        <v>1318</v>
      </c>
      <c r="C100" s="3">
        <v>345518000</v>
      </c>
      <c r="D100" s="4">
        <v>1.6100020987496875</v>
      </c>
      <c r="F100" s="3">
        <v>200100</v>
      </c>
      <c r="G100" s="8">
        <v>1318</v>
      </c>
      <c r="H100" s="8">
        <v>345518000</v>
      </c>
    </row>
    <row r="101" spans="1:8" x14ac:dyDescent="0.3">
      <c r="A101" s="3">
        <v>400000</v>
      </c>
      <c r="B101" s="3">
        <v>175</v>
      </c>
      <c r="C101" s="3">
        <v>135469000</v>
      </c>
      <c r="D101" s="4">
        <v>1.9352714285714288</v>
      </c>
      <c r="F101" s="3">
        <v>400000</v>
      </c>
      <c r="G101" s="8">
        <v>175</v>
      </c>
      <c r="H101" s="8">
        <v>135469000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3">
        <v>15100</v>
      </c>
      <c r="B103" s="3"/>
      <c r="C103" s="3"/>
      <c r="D103" s="4"/>
      <c r="F103" s="3">
        <v>15100</v>
      </c>
      <c r="G103" s="7">
        <v>5767.3725162122528</v>
      </c>
      <c r="H103" s="7">
        <v>102636708.41641064</v>
      </c>
    </row>
    <row r="104" spans="1:8" x14ac:dyDescent="0.3">
      <c r="A104" s="3">
        <v>20100</v>
      </c>
      <c r="B104" s="3"/>
      <c r="C104" s="3"/>
      <c r="D104" s="4"/>
      <c r="F104" s="3">
        <v>20100</v>
      </c>
      <c r="G104" s="7">
        <v>6219.823907613727</v>
      </c>
      <c r="H104" s="7">
        <v>140579160.07361072</v>
      </c>
    </row>
    <row r="105" spans="1:8" x14ac:dyDescent="0.3">
      <c r="A105" s="3">
        <v>25100</v>
      </c>
      <c r="B105" s="3"/>
      <c r="C105" s="3"/>
      <c r="D105" s="4"/>
      <c r="F105" s="3">
        <v>25100</v>
      </c>
      <c r="G105" s="7">
        <v>5739.2749486954926</v>
      </c>
      <c r="H105" s="7">
        <v>157496902.20342964</v>
      </c>
    </row>
    <row r="106" spans="1:8" x14ac:dyDescent="0.3">
      <c r="A106" s="3">
        <v>33625</v>
      </c>
      <c r="B106" s="3">
        <v>4624</v>
      </c>
      <c r="C106" s="3">
        <v>169502000</v>
      </c>
      <c r="D106" s="4">
        <v>2.0166829629117817</v>
      </c>
      <c r="F106" s="3">
        <v>30100</v>
      </c>
      <c r="G106" s="7">
        <v>7746.5192527330391</v>
      </c>
      <c r="H106" s="7">
        <v>267359728.18291238</v>
      </c>
    </row>
    <row r="107" spans="1:8" x14ac:dyDescent="0.3">
      <c r="A107" s="3">
        <v>40100</v>
      </c>
      <c r="B107" s="3">
        <v>3371</v>
      </c>
      <c r="C107" s="3">
        <v>149600000</v>
      </c>
      <c r="D107" s="4">
        <v>2.0791221686520438</v>
      </c>
      <c r="F107" s="3">
        <v>40100</v>
      </c>
      <c r="G107" s="8">
        <v>3371</v>
      </c>
      <c r="H107" s="8">
        <v>149600000</v>
      </c>
    </row>
    <row r="108" spans="1:8" x14ac:dyDescent="0.3">
      <c r="A108" s="3">
        <v>50100</v>
      </c>
      <c r="B108" s="3">
        <v>2418</v>
      </c>
      <c r="C108" s="3">
        <v>141382000</v>
      </c>
      <c r="D108" s="4">
        <v>2.1098882764542268</v>
      </c>
      <c r="F108" s="3">
        <v>50100</v>
      </c>
      <c r="G108" s="8">
        <v>2418</v>
      </c>
      <c r="H108" s="8">
        <v>141382000</v>
      </c>
    </row>
    <row r="109" spans="1:8" x14ac:dyDescent="0.3">
      <c r="A109" s="3">
        <v>70100</v>
      </c>
      <c r="B109" s="3">
        <v>1472</v>
      </c>
      <c r="C109" s="3">
        <v>122801000</v>
      </c>
      <c r="D109" s="4">
        <v>1.9777315977998149</v>
      </c>
      <c r="F109" s="3">
        <v>70100</v>
      </c>
      <c r="G109" s="8">
        <v>1472</v>
      </c>
      <c r="H109" s="8">
        <v>122801000</v>
      </c>
    </row>
    <row r="110" spans="1:8" x14ac:dyDescent="0.3">
      <c r="A110" s="3">
        <v>100100</v>
      </c>
      <c r="B110" s="3">
        <v>1485</v>
      </c>
      <c r="C110" s="3">
        <v>201608000</v>
      </c>
      <c r="D110" s="4">
        <v>1.7917903739547028</v>
      </c>
      <c r="F110" s="3">
        <v>100100</v>
      </c>
      <c r="G110" s="8">
        <v>1485</v>
      </c>
      <c r="H110" s="8">
        <v>201608000</v>
      </c>
    </row>
    <row r="111" spans="1:8" x14ac:dyDescent="0.3">
      <c r="A111" s="3">
        <v>200100</v>
      </c>
      <c r="B111" s="3">
        <v>459</v>
      </c>
      <c r="C111" s="3">
        <v>122609000</v>
      </c>
      <c r="D111" s="4">
        <v>1.5294798784560752</v>
      </c>
      <c r="F111" s="3">
        <v>200100</v>
      </c>
      <c r="G111" s="8">
        <v>459</v>
      </c>
      <c r="H111" s="8">
        <v>122609000</v>
      </c>
    </row>
    <row r="112" spans="1:8" x14ac:dyDescent="0.3">
      <c r="A112" s="3">
        <v>400000</v>
      </c>
      <c r="B112" s="3">
        <v>52</v>
      </c>
      <c r="C112" s="3">
        <v>33782000</v>
      </c>
      <c r="D112" s="4">
        <v>1.6241346153846152</v>
      </c>
      <c r="F112" s="3">
        <v>400000</v>
      </c>
      <c r="G112" s="8">
        <v>52</v>
      </c>
      <c r="H112" s="8">
        <v>33782000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3">
        <v>15100</v>
      </c>
      <c r="B114" s="3"/>
      <c r="C114" s="3"/>
      <c r="D114" s="4"/>
      <c r="F114" s="3">
        <v>15100</v>
      </c>
      <c r="G114" s="7">
        <v>2477.3525373703183</v>
      </c>
      <c r="H114" s="7">
        <v>44087200.767416976</v>
      </c>
    </row>
    <row r="115" spans="1:8" x14ac:dyDescent="0.3">
      <c r="A115" s="3">
        <v>20100</v>
      </c>
      <c r="B115" s="3"/>
      <c r="C115" s="3"/>
      <c r="D115" s="4"/>
      <c r="F115" s="3">
        <v>20100</v>
      </c>
      <c r="G115" s="7">
        <v>2671.7012809921916</v>
      </c>
      <c r="H115" s="7">
        <v>60385233.991868392</v>
      </c>
    </row>
    <row r="116" spans="1:8" x14ac:dyDescent="0.3">
      <c r="A116" s="3">
        <v>25100</v>
      </c>
      <c r="B116" s="3"/>
      <c r="C116" s="3"/>
      <c r="D116" s="4"/>
      <c r="F116" s="3">
        <v>25100</v>
      </c>
      <c r="G116" s="7">
        <v>2465.2833360163377</v>
      </c>
      <c r="H116" s="7">
        <v>67652184.63084133</v>
      </c>
    </row>
    <row r="117" spans="1:8" x14ac:dyDescent="0.3">
      <c r="A117" s="3">
        <v>36987.5</v>
      </c>
      <c r="B117" s="3">
        <v>810</v>
      </c>
      <c r="C117" s="3">
        <v>31181000</v>
      </c>
      <c r="D117" s="4">
        <v>1.8803436504402633</v>
      </c>
      <c r="F117" s="3">
        <v>30100</v>
      </c>
      <c r="G117" s="7">
        <v>3327.4873562614775</v>
      </c>
      <c r="H117" s="7">
        <v>114843336.22333348</v>
      </c>
    </row>
    <row r="118" spans="1:8" x14ac:dyDescent="0.3">
      <c r="A118" s="3">
        <v>40100</v>
      </c>
      <c r="B118" s="3">
        <v>1448</v>
      </c>
      <c r="C118" s="3">
        <v>63957000</v>
      </c>
      <c r="D118" s="4">
        <v>1.9137191326999825</v>
      </c>
      <c r="F118" s="3">
        <v>40100</v>
      </c>
      <c r="G118" s="8">
        <v>1448</v>
      </c>
      <c r="H118" s="8">
        <v>63957000</v>
      </c>
    </row>
    <row r="119" spans="1:8" x14ac:dyDescent="0.3">
      <c r="A119" s="3">
        <v>50100</v>
      </c>
      <c r="B119" s="3">
        <v>913</v>
      </c>
      <c r="C119" s="3">
        <v>52955000</v>
      </c>
      <c r="D119" s="4">
        <v>1.9909449393895136</v>
      </c>
      <c r="F119" s="3">
        <v>50100</v>
      </c>
      <c r="G119" s="8">
        <v>913</v>
      </c>
      <c r="H119" s="8">
        <v>52955000</v>
      </c>
    </row>
    <row r="120" spans="1:8" x14ac:dyDescent="0.3">
      <c r="A120" s="3">
        <v>70100</v>
      </c>
      <c r="B120" s="3">
        <v>507</v>
      </c>
      <c r="C120" s="3">
        <v>42476000</v>
      </c>
      <c r="D120" s="4">
        <v>1.9011037128765667</v>
      </c>
      <c r="F120" s="3">
        <v>70100</v>
      </c>
      <c r="G120" s="8">
        <v>507</v>
      </c>
      <c r="H120" s="8">
        <v>42476000</v>
      </c>
    </row>
    <row r="121" spans="1:8" x14ac:dyDescent="0.3">
      <c r="A121" s="3">
        <v>100100</v>
      </c>
      <c r="B121" s="3">
        <v>482</v>
      </c>
      <c r="C121" s="3">
        <v>65782000</v>
      </c>
      <c r="D121" s="4">
        <v>1.7292073006358721</v>
      </c>
      <c r="F121" s="3">
        <v>100100</v>
      </c>
      <c r="G121" s="8">
        <v>482</v>
      </c>
      <c r="H121" s="8">
        <v>65782000</v>
      </c>
    </row>
    <row r="122" spans="1:8" x14ac:dyDescent="0.3">
      <c r="A122" s="3">
        <v>200100</v>
      </c>
      <c r="B122" s="3">
        <v>132</v>
      </c>
      <c r="C122" s="3">
        <v>35228000</v>
      </c>
      <c r="D122" s="4">
        <v>1.4609924767346059</v>
      </c>
      <c r="F122" s="3">
        <v>200100</v>
      </c>
      <c r="G122" s="8">
        <v>132</v>
      </c>
      <c r="H122" s="8">
        <v>35228000</v>
      </c>
    </row>
    <row r="123" spans="1:8" x14ac:dyDescent="0.3">
      <c r="A123" s="3">
        <v>400000</v>
      </c>
      <c r="B123" s="3">
        <v>16</v>
      </c>
      <c r="C123" s="3">
        <v>8039000</v>
      </c>
      <c r="D123" s="4">
        <v>1.25609375</v>
      </c>
      <c r="F123" s="3">
        <v>400000</v>
      </c>
      <c r="G123" s="8">
        <v>16</v>
      </c>
      <c r="H123" s="8">
        <v>8039000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3">
        <v>15100</v>
      </c>
      <c r="B125" s="3"/>
      <c r="C125" s="3"/>
      <c r="D125" s="4"/>
      <c r="F125" s="3">
        <v>15100</v>
      </c>
      <c r="G125" s="7">
        <v>1116.0194175998888</v>
      </c>
      <c r="H125" s="7">
        <v>19860787.426035706</v>
      </c>
    </row>
    <row r="126" spans="1:8" x14ac:dyDescent="0.3">
      <c r="A126" s="3">
        <v>20100</v>
      </c>
      <c r="B126" s="3"/>
      <c r="C126" s="3"/>
      <c r="D126" s="4"/>
      <c r="F126" s="3">
        <v>20100</v>
      </c>
      <c r="G126" s="7">
        <v>1203.5713378035375</v>
      </c>
      <c r="H126" s="7">
        <v>27202867.841640674</v>
      </c>
    </row>
    <row r="127" spans="1:8" x14ac:dyDescent="0.3">
      <c r="A127" s="3">
        <v>25100</v>
      </c>
      <c r="B127" s="3"/>
      <c r="C127" s="3"/>
      <c r="D127" s="4"/>
      <c r="F127" s="3">
        <v>25100</v>
      </c>
      <c r="G127" s="7">
        <v>1110.5823783159024</v>
      </c>
      <c r="H127" s="7">
        <v>30476547.26251246</v>
      </c>
    </row>
    <row r="128" spans="1:8" x14ac:dyDescent="0.3">
      <c r="A128" s="3">
        <v>30100</v>
      </c>
      <c r="B128" s="3"/>
      <c r="C128" s="3"/>
      <c r="D128" s="4"/>
      <c r="F128" s="3">
        <v>30100</v>
      </c>
      <c r="G128" s="7">
        <v>1498.995579106318</v>
      </c>
      <c r="H128" s="7">
        <v>51735629.577872284</v>
      </c>
    </row>
    <row r="129" spans="1:8" x14ac:dyDescent="0.3">
      <c r="A129" s="3">
        <v>40350</v>
      </c>
      <c r="B129" s="3">
        <v>636</v>
      </c>
      <c r="C129" s="3">
        <v>28335000</v>
      </c>
      <c r="D129" s="4">
        <v>1.8745148322998575</v>
      </c>
      <c r="F129" s="3">
        <v>40100</v>
      </c>
      <c r="G129" s="7">
        <v>652.30769230769226</v>
      </c>
      <c r="H129" s="7">
        <v>28988938.46153846</v>
      </c>
    </row>
    <row r="130" spans="1:8" x14ac:dyDescent="0.3">
      <c r="A130" s="3">
        <v>50100</v>
      </c>
      <c r="B130" s="3">
        <v>422</v>
      </c>
      <c r="C130" s="3">
        <v>24210000</v>
      </c>
      <c r="D130" s="4">
        <v>1.9845747734374812</v>
      </c>
      <c r="F130" s="3">
        <v>50100</v>
      </c>
      <c r="G130" s="8">
        <v>422</v>
      </c>
      <c r="H130" s="8">
        <v>24210000</v>
      </c>
    </row>
    <row r="131" spans="1:8" x14ac:dyDescent="0.3">
      <c r="A131" s="3">
        <v>70100</v>
      </c>
      <c r="B131" s="3">
        <v>163</v>
      </c>
      <c r="C131" s="3">
        <v>13616000</v>
      </c>
      <c r="D131" s="4">
        <v>2.0373968030302505</v>
      </c>
      <c r="F131" s="3">
        <v>70100</v>
      </c>
      <c r="G131" s="8">
        <v>163</v>
      </c>
      <c r="H131" s="8">
        <v>13616000</v>
      </c>
    </row>
    <row r="132" spans="1:8" x14ac:dyDescent="0.3">
      <c r="A132" s="3">
        <v>100100</v>
      </c>
      <c r="B132" s="3">
        <v>187</v>
      </c>
      <c r="C132" s="3">
        <v>25551000</v>
      </c>
      <c r="D132" s="4">
        <v>1.8192376728962096</v>
      </c>
      <c r="F132" s="3">
        <v>100100</v>
      </c>
      <c r="G132" s="8">
        <v>187</v>
      </c>
      <c r="H132" s="8">
        <v>25551000</v>
      </c>
    </row>
    <row r="133" spans="1:8" x14ac:dyDescent="0.3">
      <c r="A133" s="3">
        <v>200100</v>
      </c>
      <c r="B133" s="3">
        <v>52</v>
      </c>
      <c r="C133" s="3">
        <v>13477000</v>
      </c>
      <c r="D133" s="4">
        <v>1.6302865516394345</v>
      </c>
      <c r="F133" s="3">
        <v>200100</v>
      </c>
      <c r="G133" s="8">
        <v>52</v>
      </c>
      <c r="H133" s="8">
        <v>13477000</v>
      </c>
    </row>
    <row r="134" spans="1:8" x14ac:dyDescent="0.3">
      <c r="A134" s="3">
        <v>400000</v>
      </c>
      <c r="B134" s="3">
        <v>7</v>
      </c>
      <c r="C134" s="3">
        <v>5770000</v>
      </c>
      <c r="D134" s="4">
        <v>2.0607142857142859</v>
      </c>
      <c r="F134" s="3">
        <v>400000</v>
      </c>
      <c r="G134" s="8">
        <v>7</v>
      </c>
      <c r="H134" s="8">
        <v>5770000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2.296875" bestFit="1" customWidth="1"/>
  </cols>
  <sheetData>
    <row r="1" spans="1:14" x14ac:dyDescent="0.3">
      <c r="A1" s="16" t="s">
        <v>170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7250</v>
      </c>
    </row>
    <row r="4" spans="1:14" x14ac:dyDescent="0.3">
      <c r="A4" s="3">
        <v>15100</v>
      </c>
      <c r="B4" s="3">
        <v>1072380</v>
      </c>
      <c r="C4" s="3">
        <v>18778179000</v>
      </c>
      <c r="D4" s="4">
        <v>1.7477221905027085</v>
      </c>
      <c r="F4" s="3">
        <v>15100</v>
      </c>
      <c r="G4" s="3">
        <v>1072380</v>
      </c>
      <c r="H4" s="3">
        <v>18778179000</v>
      </c>
      <c r="J4" s="3">
        <v>15100</v>
      </c>
      <c r="K4" s="7">
        <f>G4+G15+G26+G37+G48+G59+G70+G81+G92+G103+G114+G125</f>
        <v>2153869.739548244</v>
      </c>
      <c r="L4" s="7">
        <f>H4+H15+H26+H37+H48+H59+H70+H81+H92+H103+H114+H125</f>
        <v>38336538491.35704</v>
      </c>
      <c r="M4">
        <f>1-SUM(K4:$K$13)/$K$15</f>
        <v>0.38797392312602841</v>
      </c>
      <c r="N4">
        <f>SUM(L4:$L$13)/(J4*SUM(K4:$K$13))</f>
        <v>2.7672947491936788</v>
      </c>
    </row>
    <row r="5" spans="1:14" x14ac:dyDescent="0.3">
      <c r="A5" s="3">
        <v>20100</v>
      </c>
      <c r="B5" s="3">
        <v>812063</v>
      </c>
      <c r="C5" s="3">
        <v>18117931000</v>
      </c>
      <c r="D5" s="4">
        <v>1.566506960107334</v>
      </c>
      <c r="F5" s="3">
        <v>20100</v>
      </c>
      <c r="G5" s="3">
        <v>812063</v>
      </c>
      <c r="H5" s="3">
        <v>18117931000</v>
      </c>
      <c r="J5" s="3">
        <v>20100</v>
      </c>
      <c r="K5" s="7">
        <f t="shared" ref="K5:L13" si="0">G5+G16+G27+G38+G49+G60+G71+G82+G93+G104+G115+G126</f>
        <v>2373955.6178666437</v>
      </c>
      <c r="L5" s="7">
        <f t="shared" si="0"/>
        <v>53285853966.341927</v>
      </c>
      <c r="M5">
        <f>1-SUM(K5:$K$13)/$K$15</f>
        <v>0.48281939681929231</v>
      </c>
      <c r="N5">
        <f>SUM(L5:$L$13)/(J5*SUM(K5:$K$13))</f>
        <v>2.2977690309134684</v>
      </c>
    </row>
    <row r="6" spans="1:14" x14ac:dyDescent="0.3">
      <c r="A6" s="3">
        <v>25100</v>
      </c>
      <c r="B6" s="3">
        <v>439624</v>
      </c>
      <c r="C6" s="3">
        <v>11993988000</v>
      </c>
      <c r="D6" s="4">
        <v>1.535441583327412</v>
      </c>
      <c r="F6" s="3">
        <v>25100</v>
      </c>
      <c r="G6" s="3">
        <v>439624</v>
      </c>
      <c r="H6" s="3">
        <v>11993988000</v>
      </c>
      <c r="J6" s="3">
        <v>25100</v>
      </c>
      <c r="K6" s="7">
        <f t="shared" si="0"/>
        <v>1830381.0583530075</v>
      </c>
      <c r="L6" s="7">
        <f t="shared" si="0"/>
        <v>50332581834.101265</v>
      </c>
      <c r="M6">
        <f>1-SUM(K6:$K$13)/$K$15</f>
        <v>0.58735633374221496</v>
      </c>
      <c r="N6">
        <f>SUM(L6:$L$13)/(J6*SUM(K6:$K$13))</f>
        <v>2.0796455637666624</v>
      </c>
    </row>
    <row r="7" spans="1:14" x14ac:dyDescent="0.3">
      <c r="A7" s="3">
        <v>30100</v>
      </c>
      <c r="B7" s="3">
        <v>356800</v>
      </c>
      <c r="C7" s="3">
        <v>12200479000</v>
      </c>
      <c r="D7" s="4">
        <v>1.5469127631115003</v>
      </c>
      <c r="F7" s="3">
        <v>30100</v>
      </c>
      <c r="G7" s="3">
        <v>356800</v>
      </c>
      <c r="H7" s="3">
        <v>12200479000</v>
      </c>
      <c r="J7" s="3">
        <v>30100</v>
      </c>
      <c r="K7" s="7">
        <f t="shared" si="0"/>
        <v>2651443.2344733556</v>
      </c>
      <c r="L7" s="7">
        <f t="shared" si="0"/>
        <v>92469088578.751587</v>
      </c>
      <c r="M7">
        <f>1-SUM(K7:$K$13)/$K$15</f>
        <v>0.66795701043637767</v>
      </c>
      <c r="N7">
        <f>SUM(L7:$L$13)/(J7*SUM(K7:$K$13))</f>
        <v>1.9333883741425864</v>
      </c>
    </row>
    <row r="8" spans="1:14" x14ac:dyDescent="0.3">
      <c r="A8" s="3">
        <v>40100</v>
      </c>
      <c r="B8" s="3">
        <v>127926</v>
      </c>
      <c r="C8" s="3">
        <v>5664383000</v>
      </c>
      <c r="D8" s="4">
        <v>1.584270101076404</v>
      </c>
      <c r="F8" s="3">
        <v>40100</v>
      </c>
      <c r="G8" s="3">
        <v>127926</v>
      </c>
      <c r="H8" s="3">
        <v>5664383000</v>
      </c>
      <c r="J8" s="3">
        <v>40100</v>
      </c>
      <c r="K8" s="7">
        <f t="shared" si="0"/>
        <v>1808504.6076993584</v>
      </c>
      <c r="L8" s="7">
        <f t="shared" si="0"/>
        <v>80723503657.195236</v>
      </c>
      <c r="M8">
        <f>1-SUM(K8:$K$13)/$K$15</f>
        <v>0.78471309132972356</v>
      </c>
      <c r="N8">
        <f>SUM(L8:$L$13)/(J8*SUM(K8:$K$13))</f>
        <v>1.766635121330659</v>
      </c>
    </row>
    <row r="9" spans="1:14" x14ac:dyDescent="0.3">
      <c r="A9" s="3">
        <v>50100</v>
      </c>
      <c r="B9" s="3">
        <v>80948</v>
      </c>
      <c r="C9" s="3">
        <v>4683923000</v>
      </c>
      <c r="D9" s="4">
        <v>1.6399912781412214</v>
      </c>
      <c r="F9" s="3">
        <v>50100</v>
      </c>
      <c r="G9" s="3">
        <v>80948</v>
      </c>
      <c r="H9" s="3">
        <v>4683923000</v>
      </c>
      <c r="J9" s="3">
        <v>50100</v>
      </c>
      <c r="K9" s="7">
        <f t="shared" si="0"/>
        <v>1705817</v>
      </c>
      <c r="L9" s="7">
        <f t="shared" si="0"/>
        <v>99564464000</v>
      </c>
      <c r="M9">
        <f>1-SUM(K9:$K$13)/$K$15</f>
        <v>0.86435044035050157</v>
      </c>
      <c r="N9">
        <f>SUM(L9:$L$13)/(J9*SUM(K9:$K$13))</f>
        <v>1.7211070149912802</v>
      </c>
    </row>
    <row r="10" spans="1:14" x14ac:dyDescent="0.3">
      <c r="A10" s="3">
        <v>70100</v>
      </c>
      <c r="B10" s="3">
        <v>30877</v>
      </c>
      <c r="C10" s="3">
        <v>2523034000</v>
      </c>
      <c r="D10" s="4">
        <v>1.7200544472319792</v>
      </c>
      <c r="F10" s="3">
        <v>70100</v>
      </c>
      <c r="G10" s="3">
        <v>30877</v>
      </c>
      <c r="H10" s="3">
        <v>2523034000</v>
      </c>
      <c r="J10" s="3">
        <v>70100</v>
      </c>
      <c r="K10" s="7">
        <f t="shared" si="0"/>
        <v>799442</v>
      </c>
      <c r="L10" s="7">
        <f t="shared" si="0"/>
        <v>65481216000</v>
      </c>
      <c r="M10">
        <f>1-SUM(K10:$K$13)/$K$15</f>
        <v>0.93946594916161297</v>
      </c>
      <c r="N10">
        <f>SUM(L10:$L$13)/(J10*SUM(K10:$K$13))</f>
        <v>1.7232268087581499</v>
      </c>
    </row>
    <row r="11" spans="1:14" x14ac:dyDescent="0.3">
      <c r="A11" s="3">
        <v>100100</v>
      </c>
      <c r="B11" s="3">
        <v>16420</v>
      </c>
      <c r="C11" s="3">
        <v>2141942000</v>
      </c>
      <c r="D11" s="4">
        <v>1.7941595095834719</v>
      </c>
      <c r="F11" s="3">
        <v>100100</v>
      </c>
      <c r="G11" s="3">
        <v>16420</v>
      </c>
      <c r="H11" s="3">
        <v>2141942000</v>
      </c>
      <c r="J11" s="3">
        <v>100100</v>
      </c>
      <c r="K11" s="7">
        <f t="shared" si="0"/>
        <v>460959</v>
      </c>
      <c r="L11" s="7">
        <f t="shared" si="0"/>
        <v>60707122000</v>
      </c>
      <c r="M11">
        <f>1-SUM(K11:$K$13)/$K$15</f>
        <v>0.97466931071503426</v>
      </c>
      <c r="N11">
        <f>SUM(L11:$L$13)/(J11*SUM(K11:$K$13))</f>
        <v>1.7467033376017611</v>
      </c>
    </row>
    <row r="12" spans="1:14" x14ac:dyDescent="0.3">
      <c r="A12" s="3">
        <v>200100</v>
      </c>
      <c r="B12" s="3">
        <v>3068</v>
      </c>
      <c r="C12" s="3">
        <v>810066000</v>
      </c>
      <c r="D12" s="4">
        <v>1.9284721136364333</v>
      </c>
      <c r="F12" s="3">
        <v>200100</v>
      </c>
      <c r="G12" s="3">
        <v>3068</v>
      </c>
      <c r="H12" s="3">
        <v>810066000</v>
      </c>
      <c r="J12" s="3">
        <v>200100</v>
      </c>
      <c r="K12" s="7">
        <f t="shared" si="0"/>
        <v>92294</v>
      </c>
      <c r="L12" s="7">
        <f t="shared" si="0"/>
        <v>24278135000</v>
      </c>
      <c r="M12">
        <f>1-SUM(K12:$K$13)/$K$15</f>
        <v>0.99496760169587273</v>
      </c>
      <c r="N12">
        <f>SUM(L12:$L$13)/(J12*SUM(K12:$K$13))</f>
        <v>1.7435364937716298</v>
      </c>
    </row>
    <row r="13" spans="1:14" x14ac:dyDescent="0.3">
      <c r="A13" s="3">
        <v>400000</v>
      </c>
      <c r="B13" s="3">
        <v>844</v>
      </c>
      <c r="C13" s="3">
        <v>699525000</v>
      </c>
      <c r="D13" s="4">
        <v>2.0720527251184833</v>
      </c>
      <c r="F13" s="3">
        <v>400000</v>
      </c>
      <c r="G13" s="3">
        <v>844</v>
      </c>
      <c r="H13" s="3">
        <v>699525000</v>
      </c>
      <c r="J13" s="3">
        <v>400000</v>
      </c>
      <c r="K13" s="7">
        <f t="shared" si="0"/>
        <v>21988</v>
      </c>
      <c r="L13" s="7">
        <f>H13+H24+H35+H46+H57+H68+H79+H90+H101+H112+H123+H134</f>
        <v>15592758000</v>
      </c>
      <c r="M13">
        <f>1-SUM(K13:$K$13)/$K$15</f>
        <v>0.9990317602604859</v>
      </c>
      <c r="N13">
        <f>SUM(L13:$L$13)/(J13*SUM(K13:$K$13))</f>
        <v>1.772871338912134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>
        <v>15100</v>
      </c>
      <c r="B15" s="3">
        <v>254659</v>
      </c>
      <c r="C15" s="3">
        <v>4386469000</v>
      </c>
      <c r="D15" s="4">
        <v>2.1329605573329142</v>
      </c>
      <c r="F15" s="3">
        <v>15100</v>
      </c>
      <c r="G15" s="3">
        <v>254659</v>
      </c>
      <c r="H15" s="3">
        <v>4386469000</v>
      </c>
      <c r="K15" s="9">
        <v>22709251.751053449</v>
      </c>
    </row>
    <row r="16" spans="1:14" x14ac:dyDescent="0.3">
      <c r="A16" s="3">
        <v>20100</v>
      </c>
      <c r="B16" s="3">
        <v>216157</v>
      </c>
      <c r="C16" s="3">
        <v>4830333000</v>
      </c>
      <c r="D16" s="4">
        <v>1.8999322499153182</v>
      </c>
      <c r="F16" s="3">
        <v>20100</v>
      </c>
      <c r="G16" s="3">
        <v>216157</v>
      </c>
      <c r="H16" s="3">
        <v>4830333000</v>
      </c>
    </row>
    <row r="17" spans="1:8" x14ac:dyDescent="0.3">
      <c r="A17" s="3">
        <v>25100</v>
      </c>
      <c r="B17" s="3">
        <v>136370</v>
      </c>
      <c r="C17" s="3">
        <v>3730479000</v>
      </c>
      <c r="D17" s="4">
        <v>1.8449167182862594</v>
      </c>
      <c r="F17" s="3">
        <v>25100</v>
      </c>
      <c r="G17" s="3">
        <v>136370</v>
      </c>
      <c r="H17" s="3">
        <v>3730479000</v>
      </c>
    </row>
    <row r="18" spans="1:8" x14ac:dyDescent="0.3">
      <c r="A18" s="3">
        <v>30100</v>
      </c>
      <c r="B18" s="3">
        <v>128289</v>
      </c>
      <c r="C18" s="3">
        <v>4438097000</v>
      </c>
      <c r="D18" s="4">
        <v>1.8392819444011665</v>
      </c>
      <c r="F18" s="3">
        <v>30100</v>
      </c>
      <c r="G18" s="3">
        <v>128289</v>
      </c>
      <c r="H18" s="3">
        <v>4438097000</v>
      </c>
    </row>
    <row r="19" spans="1:8" x14ac:dyDescent="0.3">
      <c r="A19" s="3">
        <v>40100</v>
      </c>
      <c r="B19" s="3">
        <v>68511</v>
      </c>
      <c r="C19" s="3">
        <v>3040259000</v>
      </c>
      <c r="D19" s="4">
        <v>1.8034497540277101</v>
      </c>
      <c r="F19" s="3">
        <v>40100</v>
      </c>
      <c r="G19" s="3">
        <v>68511</v>
      </c>
      <c r="H19" s="3">
        <v>3040259000</v>
      </c>
    </row>
    <row r="20" spans="1:8" x14ac:dyDescent="0.3">
      <c r="A20" s="3">
        <v>50100</v>
      </c>
      <c r="B20" s="3">
        <v>47837</v>
      </c>
      <c r="C20" s="3">
        <v>2776088000</v>
      </c>
      <c r="D20" s="4">
        <v>1.8746562213592879</v>
      </c>
      <c r="F20" s="3">
        <v>50100</v>
      </c>
      <c r="G20" s="3">
        <v>47837</v>
      </c>
      <c r="H20" s="3">
        <v>2776088000</v>
      </c>
    </row>
    <row r="21" spans="1:8" x14ac:dyDescent="0.3">
      <c r="A21" s="3">
        <v>70100</v>
      </c>
      <c r="B21" s="3">
        <v>21982</v>
      </c>
      <c r="C21" s="3">
        <v>1805843000</v>
      </c>
      <c r="D21" s="4">
        <v>1.9403238023320266</v>
      </c>
      <c r="F21" s="3">
        <v>70100</v>
      </c>
      <c r="G21" s="3">
        <v>21982</v>
      </c>
      <c r="H21" s="3">
        <v>1805843000</v>
      </c>
    </row>
    <row r="22" spans="1:8" x14ac:dyDescent="0.3">
      <c r="A22" s="3">
        <v>100100</v>
      </c>
      <c r="B22" s="3">
        <v>14380</v>
      </c>
      <c r="C22" s="3">
        <v>1911002000</v>
      </c>
      <c r="D22" s="4">
        <v>1.9880066741768869</v>
      </c>
      <c r="F22" s="3">
        <v>100100</v>
      </c>
      <c r="G22" s="3">
        <v>14380</v>
      </c>
      <c r="H22" s="3">
        <v>1911002000</v>
      </c>
    </row>
    <row r="23" spans="1:8" x14ac:dyDescent="0.3">
      <c r="A23" s="3">
        <v>200100</v>
      </c>
      <c r="B23" s="3">
        <v>3360</v>
      </c>
      <c r="C23" s="3">
        <v>884578000</v>
      </c>
      <c r="D23" s="4">
        <v>2.069313759409888</v>
      </c>
      <c r="F23" s="3">
        <v>200100</v>
      </c>
      <c r="G23" s="3">
        <v>3360</v>
      </c>
      <c r="H23" s="3">
        <v>884578000</v>
      </c>
    </row>
    <row r="24" spans="1:8" x14ac:dyDescent="0.3">
      <c r="A24" s="3">
        <v>400000</v>
      </c>
      <c r="B24" s="3">
        <v>1060</v>
      </c>
      <c r="C24" s="3">
        <v>945610000</v>
      </c>
      <c r="D24" s="4">
        <v>2.2302122641509432</v>
      </c>
      <c r="F24" s="3">
        <v>400000</v>
      </c>
      <c r="G24" s="3">
        <v>1060</v>
      </c>
      <c r="H24" s="3">
        <v>945610000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>
        <v>15100</v>
      </c>
      <c r="B26" s="3">
        <v>355464</v>
      </c>
      <c r="C26" s="3">
        <v>6526584000</v>
      </c>
      <c r="D26" s="4">
        <v>3.0163439704205555</v>
      </c>
      <c r="F26" s="3">
        <v>15100</v>
      </c>
      <c r="G26" s="3">
        <v>355464</v>
      </c>
      <c r="H26" s="3">
        <v>6526584000</v>
      </c>
    </row>
    <row r="27" spans="1:8" x14ac:dyDescent="0.3">
      <c r="A27" s="3">
        <v>20100</v>
      </c>
      <c r="B27" s="3">
        <v>591805</v>
      </c>
      <c r="C27" s="3">
        <v>13315625000</v>
      </c>
      <c r="D27" s="4">
        <v>2.4072914204264229</v>
      </c>
      <c r="F27" s="3">
        <v>20100</v>
      </c>
      <c r="G27" s="3">
        <v>591805</v>
      </c>
      <c r="H27" s="3">
        <v>13315625000</v>
      </c>
    </row>
    <row r="28" spans="1:8" x14ac:dyDescent="0.3">
      <c r="A28" s="3">
        <v>25100</v>
      </c>
      <c r="B28" s="3">
        <v>511219</v>
      </c>
      <c r="C28" s="3">
        <v>14052876000</v>
      </c>
      <c r="D28" s="4">
        <v>2.1448667916234219</v>
      </c>
      <c r="F28" s="3">
        <v>25100</v>
      </c>
      <c r="G28" s="3">
        <v>511219</v>
      </c>
      <c r="H28" s="3">
        <v>14052876000</v>
      </c>
    </row>
    <row r="29" spans="1:8" x14ac:dyDescent="0.3">
      <c r="A29" s="3">
        <v>30100</v>
      </c>
      <c r="B29" s="3">
        <v>764549</v>
      </c>
      <c r="C29" s="3">
        <v>26850904000</v>
      </c>
      <c r="D29" s="4">
        <v>1.9831373938282366</v>
      </c>
      <c r="F29" s="3">
        <v>30100</v>
      </c>
      <c r="G29" s="3">
        <v>764549</v>
      </c>
      <c r="H29" s="3">
        <v>26850904000</v>
      </c>
    </row>
    <row r="30" spans="1:8" x14ac:dyDescent="0.3">
      <c r="A30" s="3">
        <v>40100</v>
      </c>
      <c r="B30" s="3">
        <v>577093</v>
      </c>
      <c r="C30" s="3">
        <v>25753742000</v>
      </c>
      <c r="D30" s="4">
        <v>1.7937206543107858</v>
      </c>
      <c r="F30" s="3">
        <v>40100</v>
      </c>
      <c r="G30" s="3">
        <v>577093</v>
      </c>
      <c r="H30" s="3">
        <v>25753742000</v>
      </c>
    </row>
    <row r="31" spans="1:8" x14ac:dyDescent="0.3">
      <c r="A31" s="3">
        <v>50100</v>
      </c>
      <c r="B31" s="3">
        <v>535448</v>
      </c>
      <c r="C31" s="3">
        <v>31232029000</v>
      </c>
      <c r="D31" s="4">
        <v>1.7638533527582299</v>
      </c>
      <c r="F31" s="3">
        <v>50100</v>
      </c>
      <c r="G31" s="3">
        <v>535448</v>
      </c>
      <c r="H31" s="3">
        <v>31232029000</v>
      </c>
    </row>
    <row r="32" spans="1:8" x14ac:dyDescent="0.3">
      <c r="A32" s="3">
        <v>70100</v>
      </c>
      <c r="B32" s="3">
        <v>245367</v>
      </c>
      <c r="C32" s="3">
        <v>20086928000</v>
      </c>
      <c r="D32" s="4">
        <v>1.8032386066005306</v>
      </c>
      <c r="F32" s="3">
        <v>70100</v>
      </c>
      <c r="G32" s="3">
        <v>245367</v>
      </c>
      <c r="H32" s="3">
        <v>20086928000</v>
      </c>
    </row>
    <row r="33" spans="1:8" x14ac:dyDescent="0.3">
      <c r="A33" s="3">
        <v>100100</v>
      </c>
      <c r="B33" s="3">
        <v>135337</v>
      </c>
      <c r="C33" s="3">
        <v>17755627000</v>
      </c>
      <c r="D33" s="4">
        <v>1.8779210648506421</v>
      </c>
      <c r="F33" s="3">
        <v>100100</v>
      </c>
      <c r="G33" s="3">
        <v>135337</v>
      </c>
      <c r="H33" s="3">
        <v>17755627000</v>
      </c>
    </row>
    <row r="34" spans="1:8" x14ac:dyDescent="0.3">
      <c r="A34" s="3">
        <v>200100</v>
      </c>
      <c r="B34" s="3">
        <v>32899</v>
      </c>
      <c r="C34" s="3">
        <v>8817634000</v>
      </c>
      <c r="D34" s="4">
        <v>1.850319414919583</v>
      </c>
      <c r="F34" s="3">
        <v>200100</v>
      </c>
      <c r="G34" s="3">
        <v>32899</v>
      </c>
      <c r="H34" s="3">
        <v>8817634000</v>
      </c>
    </row>
    <row r="35" spans="1:8" x14ac:dyDescent="0.3">
      <c r="A35" s="3">
        <v>400000</v>
      </c>
      <c r="B35" s="3">
        <v>9264</v>
      </c>
      <c r="C35" s="3">
        <v>6793171000</v>
      </c>
      <c r="D35" s="4">
        <v>1.8332175626079448</v>
      </c>
      <c r="F35" s="3">
        <v>400000</v>
      </c>
      <c r="G35" s="3">
        <v>9264</v>
      </c>
      <c r="H35" s="3">
        <v>6793171000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>
        <v>15100</v>
      </c>
      <c r="B37" s="3">
        <v>53609</v>
      </c>
      <c r="C37" s="3">
        <v>974963000</v>
      </c>
      <c r="D37" s="4">
        <v>1.9966332978951689</v>
      </c>
      <c r="F37" s="3">
        <v>15100</v>
      </c>
      <c r="G37" s="3">
        <v>53609</v>
      </c>
      <c r="H37" s="3">
        <v>974963000</v>
      </c>
    </row>
    <row r="38" spans="1:8" x14ac:dyDescent="0.3">
      <c r="A38" s="3">
        <v>20100</v>
      </c>
      <c r="B38" s="3">
        <v>58414</v>
      </c>
      <c r="C38" s="3">
        <v>1308900000</v>
      </c>
      <c r="D38" s="4">
        <v>1.6958354965836071</v>
      </c>
      <c r="F38" s="3">
        <v>20100</v>
      </c>
      <c r="G38" s="3">
        <v>58414</v>
      </c>
      <c r="H38" s="3">
        <v>1308900000</v>
      </c>
    </row>
    <row r="39" spans="1:8" x14ac:dyDescent="0.3">
      <c r="A39" s="3">
        <v>25100</v>
      </c>
      <c r="B39" s="3">
        <v>38478</v>
      </c>
      <c r="C39" s="3">
        <v>1052910000</v>
      </c>
      <c r="D39" s="4">
        <v>1.6181845861061459</v>
      </c>
      <c r="F39" s="3">
        <v>25100</v>
      </c>
      <c r="G39" s="3">
        <v>38478</v>
      </c>
      <c r="H39" s="3">
        <v>1052910000</v>
      </c>
    </row>
    <row r="40" spans="1:8" x14ac:dyDescent="0.3">
      <c r="A40" s="3">
        <v>30100</v>
      </c>
      <c r="B40" s="3">
        <v>36767</v>
      </c>
      <c r="C40" s="3">
        <v>1258590000</v>
      </c>
      <c r="D40" s="4">
        <v>1.6060908386214914</v>
      </c>
      <c r="F40" s="3">
        <v>30100</v>
      </c>
      <c r="G40" s="3">
        <v>36767</v>
      </c>
      <c r="H40" s="3">
        <v>1258590000</v>
      </c>
    </row>
    <row r="41" spans="1:8" x14ac:dyDescent="0.3">
      <c r="A41" s="3">
        <v>40100</v>
      </c>
      <c r="B41" s="3">
        <v>13893</v>
      </c>
      <c r="C41" s="3">
        <v>615396000</v>
      </c>
      <c r="D41" s="4">
        <v>1.6482726532967884</v>
      </c>
      <c r="F41" s="3">
        <v>40100</v>
      </c>
      <c r="G41" s="3">
        <v>13893</v>
      </c>
      <c r="H41" s="3">
        <v>615396000</v>
      </c>
    </row>
    <row r="42" spans="1:8" x14ac:dyDescent="0.3">
      <c r="A42" s="3">
        <v>50100</v>
      </c>
      <c r="B42" s="3">
        <v>8834</v>
      </c>
      <c r="C42" s="3">
        <v>511858000</v>
      </c>
      <c r="D42" s="4">
        <v>1.7135209169504995</v>
      </c>
      <c r="F42" s="3">
        <v>50100</v>
      </c>
      <c r="G42" s="3">
        <v>8834</v>
      </c>
      <c r="H42" s="3">
        <v>511858000</v>
      </c>
    </row>
    <row r="43" spans="1:8" x14ac:dyDescent="0.3">
      <c r="A43" s="3">
        <v>70100</v>
      </c>
      <c r="B43" s="3">
        <v>3678</v>
      </c>
      <c r="C43" s="3">
        <v>301587000</v>
      </c>
      <c r="D43" s="4">
        <v>1.7656666300888839</v>
      </c>
      <c r="F43" s="3">
        <v>70100</v>
      </c>
      <c r="G43" s="3">
        <v>3678</v>
      </c>
      <c r="H43" s="3">
        <v>301587000</v>
      </c>
    </row>
    <row r="44" spans="1:8" x14ac:dyDescent="0.3">
      <c r="A44" s="3">
        <v>100100</v>
      </c>
      <c r="B44" s="3">
        <v>2213</v>
      </c>
      <c r="C44" s="3">
        <v>286737000</v>
      </c>
      <c r="D44" s="4">
        <v>1.7804272269190766</v>
      </c>
      <c r="F44" s="3">
        <v>100100</v>
      </c>
      <c r="G44" s="3">
        <v>2213</v>
      </c>
      <c r="H44" s="3">
        <v>286737000</v>
      </c>
    </row>
    <row r="45" spans="1:8" x14ac:dyDescent="0.3">
      <c r="A45" s="3">
        <v>200100</v>
      </c>
      <c r="B45" s="3">
        <v>469</v>
      </c>
      <c r="C45" s="3">
        <v>126749000</v>
      </c>
      <c r="D45" s="4">
        <v>1.7741703860713323</v>
      </c>
      <c r="F45" s="3">
        <v>200100</v>
      </c>
      <c r="G45" s="3">
        <v>469</v>
      </c>
      <c r="H45" s="3">
        <v>126749000</v>
      </c>
    </row>
    <row r="46" spans="1:8" x14ac:dyDescent="0.3">
      <c r="A46" s="3">
        <v>400000</v>
      </c>
      <c r="B46" s="3">
        <v>140</v>
      </c>
      <c r="C46" s="3">
        <v>89453000</v>
      </c>
      <c r="D46" s="4">
        <v>1.597375</v>
      </c>
      <c r="F46" s="3">
        <v>400000</v>
      </c>
      <c r="G46" s="3">
        <v>140</v>
      </c>
      <c r="H46" s="3">
        <v>89453000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>
        <v>18125</v>
      </c>
      <c r="B48" s="3">
        <v>3268</v>
      </c>
      <c r="C48" s="3">
        <v>62135000</v>
      </c>
      <c r="D48" s="4">
        <v>2.6712546450482191</v>
      </c>
      <c r="F48" s="3">
        <v>15100</v>
      </c>
      <c r="G48" s="7">
        <v>187442.30788181917</v>
      </c>
      <c r="H48" s="7">
        <v>3441580490.695415</v>
      </c>
    </row>
    <row r="49" spans="1:8" x14ac:dyDescent="0.3">
      <c r="A49" s="3">
        <v>20100</v>
      </c>
      <c r="B49" s="3">
        <v>312069</v>
      </c>
      <c r="C49" s="3">
        <v>7050242000</v>
      </c>
      <c r="D49" s="4">
        <v>2.4106927387462744</v>
      </c>
      <c r="F49" s="3">
        <v>20100</v>
      </c>
      <c r="G49" s="8">
        <v>312069</v>
      </c>
      <c r="H49" s="8">
        <v>7050242000</v>
      </c>
    </row>
    <row r="50" spans="1:8" x14ac:dyDescent="0.3">
      <c r="A50" s="3">
        <v>25100</v>
      </c>
      <c r="B50" s="3">
        <v>316185</v>
      </c>
      <c r="C50" s="3">
        <v>8711984000</v>
      </c>
      <c r="D50" s="4">
        <v>2.0774321948808034</v>
      </c>
      <c r="F50" s="3">
        <v>25100</v>
      </c>
      <c r="G50" s="8">
        <v>316185</v>
      </c>
      <c r="H50" s="8">
        <v>8711984000</v>
      </c>
    </row>
    <row r="51" spans="1:8" x14ac:dyDescent="0.3">
      <c r="A51" s="3">
        <v>30100</v>
      </c>
      <c r="B51" s="3">
        <v>610268</v>
      </c>
      <c r="C51" s="3">
        <v>21390360000</v>
      </c>
      <c r="D51" s="4">
        <v>1.870335074683956</v>
      </c>
      <c r="F51" s="3">
        <v>30100</v>
      </c>
      <c r="G51" s="8">
        <v>610268</v>
      </c>
      <c r="H51" s="8">
        <v>21390360000</v>
      </c>
    </row>
    <row r="52" spans="1:8" x14ac:dyDescent="0.3">
      <c r="A52" s="3">
        <v>40100</v>
      </c>
      <c r="B52" s="3">
        <v>484649</v>
      </c>
      <c r="C52" s="3">
        <v>21670722000</v>
      </c>
      <c r="D52" s="4">
        <v>1.6602039473601504</v>
      </c>
      <c r="F52" s="3">
        <v>40100</v>
      </c>
      <c r="G52" s="8">
        <v>484649</v>
      </c>
      <c r="H52" s="8">
        <v>21670722000</v>
      </c>
    </row>
    <row r="53" spans="1:8" x14ac:dyDescent="0.3">
      <c r="A53" s="3">
        <v>50100</v>
      </c>
      <c r="B53" s="3">
        <v>464186</v>
      </c>
      <c r="C53" s="3">
        <v>27038258000</v>
      </c>
      <c r="D53" s="4">
        <v>1.6009859488782667</v>
      </c>
      <c r="F53" s="3">
        <v>50100</v>
      </c>
      <c r="G53" s="8">
        <v>464186</v>
      </c>
      <c r="H53" s="8">
        <v>27038258000</v>
      </c>
    </row>
    <row r="54" spans="1:8" x14ac:dyDescent="0.3">
      <c r="A54" s="3">
        <v>70100</v>
      </c>
      <c r="B54" s="3">
        <v>196444</v>
      </c>
      <c r="C54" s="3">
        <v>16028032000</v>
      </c>
      <c r="D54" s="4">
        <v>1.6091046040260013</v>
      </c>
      <c r="F54" s="3">
        <v>70100</v>
      </c>
      <c r="G54" s="8">
        <v>196444</v>
      </c>
      <c r="H54" s="8">
        <v>16028032000</v>
      </c>
    </row>
    <row r="55" spans="1:8" x14ac:dyDescent="0.3">
      <c r="A55" s="3">
        <v>100100</v>
      </c>
      <c r="B55" s="3">
        <v>97839</v>
      </c>
      <c r="C55" s="3">
        <v>12791450000</v>
      </c>
      <c r="D55" s="4">
        <v>1.6531993664439502</v>
      </c>
      <c r="F55" s="3">
        <v>100100</v>
      </c>
      <c r="G55" s="8">
        <v>97839</v>
      </c>
      <c r="H55" s="8">
        <v>12791450000</v>
      </c>
    </row>
    <row r="56" spans="1:8" x14ac:dyDescent="0.3">
      <c r="A56" s="3">
        <v>200100</v>
      </c>
      <c r="B56" s="3">
        <v>14719</v>
      </c>
      <c r="C56" s="3">
        <v>3899023000</v>
      </c>
      <c r="D56" s="4">
        <v>1.7444345113327342</v>
      </c>
      <c r="F56" s="3">
        <v>200100</v>
      </c>
      <c r="G56" s="8">
        <v>14719</v>
      </c>
      <c r="H56" s="8">
        <v>3899023000</v>
      </c>
    </row>
    <row r="57" spans="1:8" x14ac:dyDescent="0.3">
      <c r="A57" s="3">
        <v>400000</v>
      </c>
      <c r="B57" s="3">
        <v>3799</v>
      </c>
      <c r="C57" s="3">
        <v>2564895000</v>
      </c>
      <c r="D57" s="4">
        <v>1.6878750987101869</v>
      </c>
      <c r="F57" s="3">
        <v>400000</v>
      </c>
      <c r="G57" s="8">
        <v>3799</v>
      </c>
      <c r="H57" s="8">
        <v>2564895000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  <c r="G58" s="7"/>
      <c r="H58" s="7"/>
    </row>
    <row r="59" spans="1:8" x14ac:dyDescent="0.3">
      <c r="A59" s="1"/>
      <c r="B59" s="1"/>
      <c r="C59" s="1"/>
      <c r="D59" s="2"/>
      <c r="F59" s="3">
        <v>15100</v>
      </c>
      <c r="G59" s="7">
        <v>169284.08440372846</v>
      </c>
      <c r="H59" s="7">
        <v>3108181972.6442728</v>
      </c>
    </row>
    <row r="60" spans="1:8" x14ac:dyDescent="0.3">
      <c r="A60" s="3">
        <v>21750</v>
      </c>
      <c r="B60" s="3">
        <v>80710</v>
      </c>
      <c r="C60" s="3">
        <v>1964161000</v>
      </c>
      <c r="D60" s="4">
        <v>2.4932622670703579</v>
      </c>
      <c r="F60" s="3">
        <v>20100</v>
      </c>
      <c r="G60" s="7">
        <v>281837.7320081598</v>
      </c>
      <c r="H60" s="7">
        <v>6367259213.1505289</v>
      </c>
    </row>
    <row r="61" spans="1:8" x14ac:dyDescent="0.3">
      <c r="A61" s="3">
        <v>25100</v>
      </c>
      <c r="B61" s="3">
        <v>285555</v>
      </c>
      <c r="C61" s="3">
        <v>7858542000</v>
      </c>
      <c r="D61" s="4">
        <v>2.211765856267037</v>
      </c>
      <c r="F61" s="3">
        <v>25100</v>
      </c>
      <c r="G61" s="8">
        <v>285555</v>
      </c>
      <c r="H61" s="8">
        <v>7858542000</v>
      </c>
    </row>
    <row r="62" spans="1:8" x14ac:dyDescent="0.3">
      <c r="A62" s="3">
        <v>30100</v>
      </c>
      <c r="B62" s="3">
        <v>482448</v>
      </c>
      <c r="C62" s="3">
        <v>16840754000</v>
      </c>
      <c r="D62" s="4">
        <v>2.0114777256836467</v>
      </c>
      <c r="F62" s="3">
        <v>30100</v>
      </c>
      <c r="G62" s="8">
        <v>482448</v>
      </c>
      <c r="H62" s="8">
        <v>16840754000</v>
      </c>
    </row>
    <row r="63" spans="1:8" x14ac:dyDescent="0.3">
      <c r="A63" s="3">
        <v>40100</v>
      </c>
      <c r="B63" s="3">
        <v>365071</v>
      </c>
      <c r="C63" s="3">
        <v>16338860000</v>
      </c>
      <c r="D63" s="4">
        <v>1.7885602069903352</v>
      </c>
      <c r="F63" s="3">
        <v>40100</v>
      </c>
      <c r="G63" s="8">
        <v>365071</v>
      </c>
      <c r="H63" s="8">
        <v>16338860000</v>
      </c>
    </row>
    <row r="64" spans="1:8" x14ac:dyDescent="0.3">
      <c r="A64" s="3">
        <v>50100</v>
      </c>
      <c r="B64" s="3">
        <v>401310</v>
      </c>
      <c r="C64" s="3">
        <v>23508196000</v>
      </c>
      <c r="D64" s="4">
        <v>1.6964816529591833</v>
      </c>
      <c r="F64" s="3">
        <v>50100</v>
      </c>
      <c r="G64" s="8">
        <v>401310</v>
      </c>
      <c r="H64" s="8">
        <v>23508196000</v>
      </c>
    </row>
    <row r="65" spans="1:8" x14ac:dyDescent="0.3">
      <c r="A65" s="3">
        <v>70100</v>
      </c>
      <c r="B65" s="3">
        <v>199951</v>
      </c>
      <c r="C65" s="3">
        <v>16377396000</v>
      </c>
      <c r="D65" s="4">
        <v>1.6566940318065353</v>
      </c>
      <c r="F65" s="3">
        <v>70100</v>
      </c>
      <c r="G65" s="8">
        <v>199951</v>
      </c>
      <c r="H65" s="8">
        <v>16377396000</v>
      </c>
    </row>
    <row r="66" spans="1:8" x14ac:dyDescent="0.3">
      <c r="A66" s="3">
        <v>100100</v>
      </c>
      <c r="B66" s="3">
        <v>115973</v>
      </c>
      <c r="C66" s="3">
        <v>15282236000</v>
      </c>
      <c r="D66" s="4">
        <v>1.6469279890703479</v>
      </c>
      <c r="F66" s="3">
        <v>100100</v>
      </c>
      <c r="G66" s="8">
        <v>115973</v>
      </c>
      <c r="H66" s="8">
        <v>15282236000</v>
      </c>
    </row>
    <row r="67" spans="1:8" x14ac:dyDescent="0.3">
      <c r="A67" s="3">
        <v>200100</v>
      </c>
      <c r="B67" s="3">
        <v>20501</v>
      </c>
      <c r="C67" s="3">
        <v>5280648000</v>
      </c>
      <c r="D67" s="4">
        <v>1.6068524600862621</v>
      </c>
      <c r="F67" s="3">
        <v>200100</v>
      </c>
      <c r="G67" s="8">
        <v>20501</v>
      </c>
      <c r="H67" s="8">
        <v>5280648000</v>
      </c>
    </row>
    <row r="68" spans="1:8" x14ac:dyDescent="0.3">
      <c r="A68" s="3">
        <v>400000</v>
      </c>
      <c r="B68" s="3">
        <v>3988</v>
      </c>
      <c r="C68" s="3">
        <v>2593329000</v>
      </c>
      <c r="D68" s="4">
        <v>1.6257077482447342</v>
      </c>
      <c r="F68" s="3">
        <v>400000</v>
      </c>
      <c r="G68" s="8">
        <v>3988</v>
      </c>
      <c r="H68" s="8">
        <v>2593329000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  <c r="G69" s="7"/>
      <c r="H69" s="7"/>
    </row>
    <row r="70" spans="1:8" x14ac:dyDescent="0.3">
      <c r="A70" s="1"/>
      <c r="B70" s="1"/>
      <c r="C70" s="1"/>
      <c r="D70" s="2"/>
      <c r="F70" s="3">
        <v>15100</v>
      </c>
      <c r="G70" s="7">
        <v>42916.123880335392</v>
      </c>
      <c r="H70" s="7">
        <v>787972023.77572668</v>
      </c>
    </row>
    <row r="71" spans="1:8" x14ac:dyDescent="0.3">
      <c r="A71" s="3">
        <v>20100</v>
      </c>
      <c r="B71" s="3"/>
      <c r="C71" s="3"/>
      <c r="D71" s="4"/>
      <c r="F71" s="3">
        <v>20100</v>
      </c>
      <c r="G71" s="7">
        <v>71450.207877596287</v>
      </c>
      <c r="H71" s="7">
        <v>1614198323.0867536</v>
      </c>
    </row>
    <row r="72" spans="1:8" x14ac:dyDescent="0.3">
      <c r="A72" s="3">
        <v>25375</v>
      </c>
      <c r="B72" s="3">
        <v>68411</v>
      </c>
      <c r="C72" s="3">
        <v>1961652000</v>
      </c>
      <c r="D72" s="4">
        <v>2.3614257747605776</v>
      </c>
      <c r="F72" s="3">
        <v>25100</v>
      </c>
      <c r="G72" s="7">
        <v>72392.592592592599</v>
      </c>
      <c r="H72" s="7">
        <v>2061589974.0740743</v>
      </c>
    </row>
    <row r="73" spans="1:8" x14ac:dyDescent="0.3">
      <c r="A73" s="3">
        <v>30100</v>
      </c>
      <c r="B73" s="3">
        <v>191492</v>
      </c>
      <c r="C73" s="3">
        <v>6644154000</v>
      </c>
      <c r="D73" s="4">
        <v>2.1142674645281896</v>
      </c>
      <c r="F73" s="3">
        <v>30100</v>
      </c>
      <c r="G73" s="8">
        <v>191492</v>
      </c>
      <c r="H73" s="8">
        <v>6644154000</v>
      </c>
    </row>
    <row r="74" spans="1:8" x14ac:dyDescent="0.3">
      <c r="A74" s="3">
        <v>40100</v>
      </c>
      <c r="B74" s="3">
        <v>120216</v>
      </c>
      <c r="C74" s="3">
        <v>5362099000</v>
      </c>
      <c r="D74" s="4">
        <v>1.9475056304903269</v>
      </c>
      <c r="F74" s="3">
        <v>40100</v>
      </c>
      <c r="G74" s="8">
        <v>120216</v>
      </c>
      <c r="H74" s="8">
        <v>5362099000</v>
      </c>
    </row>
    <row r="75" spans="1:8" x14ac:dyDescent="0.3">
      <c r="A75" s="3">
        <v>50100</v>
      </c>
      <c r="B75" s="3">
        <v>123128</v>
      </c>
      <c r="C75" s="3">
        <v>7230365000</v>
      </c>
      <c r="D75" s="4">
        <v>1.8641260871358007</v>
      </c>
      <c r="F75" s="3">
        <v>50100</v>
      </c>
      <c r="G75" s="8">
        <v>123128</v>
      </c>
      <c r="H75" s="8">
        <v>7230365000</v>
      </c>
    </row>
    <row r="76" spans="1:8" x14ac:dyDescent="0.3">
      <c r="A76" s="3">
        <v>70100</v>
      </c>
      <c r="B76" s="3">
        <v>73169</v>
      </c>
      <c r="C76" s="3">
        <v>6038244000</v>
      </c>
      <c r="D76" s="4">
        <v>1.7670751532375917</v>
      </c>
      <c r="F76" s="3">
        <v>70100</v>
      </c>
      <c r="G76" s="8">
        <v>73169</v>
      </c>
      <c r="H76" s="8">
        <v>6038244000</v>
      </c>
    </row>
    <row r="77" spans="1:8" x14ac:dyDescent="0.3">
      <c r="A77" s="3">
        <v>100100</v>
      </c>
      <c r="B77" s="3">
        <v>53722</v>
      </c>
      <c r="C77" s="3">
        <v>7170071000</v>
      </c>
      <c r="D77" s="4">
        <v>1.6893168126536344</v>
      </c>
      <c r="F77" s="3">
        <v>100100</v>
      </c>
      <c r="G77" s="8">
        <v>53722</v>
      </c>
      <c r="H77" s="8">
        <v>7170071000</v>
      </c>
    </row>
    <row r="78" spans="1:8" x14ac:dyDescent="0.3">
      <c r="A78" s="3">
        <v>200100</v>
      </c>
      <c r="B78" s="3">
        <v>11222</v>
      </c>
      <c r="C78" s="3">
        <v>2884616000</v>
      </c>
      <c r="D78" s="4">
        <v>1.5716128114557546</v>
      </c>
      <c r="F78" s="3">
        <v>200100</v>
      </c>
      <c r="G78" s="8">
        <v>11222</v>
      </c>
      <c r="H78" s="8">
        <v>2884616000</v>
      </c>
    </row>
    <row r="79" spans="1:8" x14ac:dyDescent="0.3">
      <c r="A79" s="3">
        <v>400000</v>
      </c>
      <c r="B79" s="3">
        <v>1946</v>
      </c>
      <c r="C79" s="3">
        <v>1256453000</v>
      </c>
      <c r="D79" s="4">
        <v>1.6141482528263102</v>
      </c>
      <c r="F79" s="3">
        <v>400000</v>
      </c>
      <c r="G79" s="8">
        <v>1946</v>
      </c>
      <c r="H79" s="8">
        <v>1256453000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  <c r="G80" s="7"/>
      <c r="H80" s="7"/>
    </row>
    <row r="81" spans="1:8" x14ac:dyDescent="0.3">
      <c r="A81" s="3">
        <v>15100</v>
      </c>
      <c r="B81" s="3"/>
      <c r="C81" s="3"/>
      <c r="D81" s="4"/>
      <c r="F81" s="3">
        <v>15100</v>
      </c>
      <c r="G81" s="7">
        <v>12122.126378979076</v>
      </c>
      <c r="H81" s="7">
        <v>222571276.05333531</v>
      </c>
    </row>
    <row r="82" spans="1:8" x14ac:dyDescent="0.3">
      <c r="A82" s="3">
        <v>20100</v>
      </c>
      <c r="B82" s="3"/>
      <c r="C82" s="3"/>
      <c r="D82" s="4"/>
      <c r="F82" s="3">
        <v>20100</v>
      </c>
      <c r="G82" s="7">
        <v>20181.88902873909</v>
      </c>
      <c r="H82" s="7">
        <v>455947888.67127305</v>
      </c>
    </row>
    <row r="83" spans="1:8" x14ac:dyDescent="0.3">
      <c r="A83" s="3">
        <v>29000</v>
      </c>
      <c r="B83" s="3">
        <v>329</v>
      </c>
      <c r="C83" s="3">
        <v>9697000</v>
      </c>
      <c r="D83" s="4">
        <v>2.3084651482570839</v>
      </c>
      <c r="F83" s="3">
        <v>25100</v>
      </c>
      <c r="G83" s="7">
        <v>20448.07585037882</v>
      </c>
      <c r="H83" s="7">
        <v>582318530.84041429</v>
      </c>
    </row>
    <row r="84" spans="1:8" x14ac:dyDescent="0.3">
      <c r="A84" s="3">
        <v>30100</v>
      </c>
      <c r="B84" s="3">
        <v>54089</v>
      </c>
      <c r="C84" s="3">
        <v>1904285000</v>
      </c>
      <c r="D84" s="4">
        <v>2.2266250384941788</v>
      </c>
      <c r="F84" s="3">
        <v>30100</v>
      </c>
      <c r="G84" s="8">
        <v>54089</v>
      </c>
      <c r="H84" s="8">
        <v>1904285000</v>
      </c>
    </row>
    <row r="85" spans="1:8" x14ac:dyDescent="0.3">
      <c r="A85" s="3">
        <v>40100</v>
      </c>
      <c r="B85" s="3">
        <v>34225</v>
      </c>
      <c r="C85" s="3">
        <v>1523509000</v>
      </c>
      <c r="D85" s="4">
        <v>2.0676631626577975</v>
      </c>
      <c r="F85" s="3">
        <v>40100</v>
      </c>
      <c r="G85" s="8">
        <v>34225</v>
      </c>
      <c r="H85" s="8">
        <v>1523509000</v>
      </c>
    </row>
    <row r="86" spans="1:8" x14ac:dyDescent="0.3">
      <c r="A86" s="3">
        <v>50100</v>
      </c>
      <c r="B86" s="3">
        <v>31113</v>
      </c>
      <c r="C86" s="3">
        <v>1825235000</v>
      </c>
      <c r="D86" s="4">
        <v>2.0091533537254471</v>
      </c>
      <c r="F86" s="3">
        <v>50100</v>
      </c>
      <c r="G86" s="8">
        <v>31113</v>
      </c>
      <c r="H86" s="8">
        <v>1825235000</v>
      </c>
    </row>
    <row r="87" spans="1:8" x14ac:dyDescent="0.3">
      <c r="A87" s="3">
        <v>70100</v>
      </c>
      <c r="B87" s="3">
        <v>20321</v>
      </c>
      <c r="C87" s="3">
        <v>1685023000</v>
      </c>
      <c r="D87" s="4">
        <v>1.8699258259700848</v>
      </c>
      <c r="F87" s="3">
        <v>70100</v>
      </c>
      <c r="G87" s="8">
        <v>20321</v>
      </c>
      <c r="H87" s="8">
        <v>1685023000</v>
      </c>
    </row>
    <row r="88" spans="1:8" x14ac:dyDescent="0.3">
      <c r="A88" s="3">
        <v>100100</v>
      </c>
      <c r="B88" s="3">
        <v>17733</v>
      </c>
      <c r="C88" s="3">
        <v>2374105000</v>
      </c>
      <c r="D88" s="4">
        <v>1.7416466406521653</v>
      </c>
      <c r="F88" s="3">
        <v>100100</v>
      </c>
      <c r="G88" s="8">
        <v>17733</v>
      </c>
      <c r="H88" s="8">
        <v>2374105000</v>
      </c>
    </row>
    <row r="89" spans="1:8" x14ac:dyDescent="0.3">
      <c r="A89" s="3">
        <v>200100</v>
      </c>
      <c r="B89" s="3">
        <v>4210</v>
      </c>
      <c r="C89" s="3">
        <v>1089233000</v>
      </c>
      <c r="D89" s="4">
        <v>1.6041764481618555</v>
      </c>
      <c r="F89" s="3">
        <v>200100</v>
      </c>
      <c r="G89" s="8">
        <v>4210</v>
      </c>
      <c r="H89" s="8">
        <v>1089233000</v>
      </c>
    </row>
    <row r="90" spans="1:8" x14ac:dyDescent="0.3">
      <c r="A90" s="3">
        <v>400000</v>
      </c>
      <c r="B90" s="3">
        <v>682</v>
      </c>
      <c r="C90" s="3">
        <v>481078000</v>
      </c>
      <c r="D90" s="4">
        <v>1.7634824046920823</v>
      </c>
      <c r="F90" s="3">
        <v>400000</v>
      </c>
      <c r="G90" s="8">
        <v>682</v>
      </c>
      <c r="H90" s="8">
        <v>481078000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  <c r="G91" s="7"/>
      <c r="H91" s="7"/>
    </row>
    <row r="92" spans="1:8" x14ac:dyDescent="0.3">
      <c r="A92" s="3">
        <v>15100</v>
      </c>
      <c r="B92" s="3"/>
      <c r="C92" s="3"/>
      <c r="D92" s="4"/>
      <c r="F92" s="3">
        <v>15100</v>
      </c>
      <c r="G92" s="7">
        <v>3829.4939491459977</v>
      </c>
      <c r="H92" s="7">
        <v>70312363.380238459</v>
      </c>
    </row>
    <row r="93" spans="1:8" x14ac:dyDescent="0.3">
      <c r="A93" s="3">
        <v>20100</v>
      </c>
      <c r="B93" s="3"/>
      <c r="C93" s="3"/>
      <c r="D93" s="4"/>
      <c r="F93" s="3">
        <v>20100</v>
      </c>
      <c r="G93" s="7">
        <v>6375.648916836436</v>
      </c>
      <c r="H93" s="7">
        <v>144038234.39923459</v>
      </c>
    </row>
    <row r="94" spans="1:8" x14ac:dyDescent="0.3">
      <c r="A94" s="3">
        <v>25100</v>
      </c>
      <c r="B94" s="3"/>
      <c r="C94" s="3"/>
      <c r="D94" s="4"/>
      <c r="F94" s="3">
        <v>25100</v>
      </c>
      <c r="G94" s="7">
        <v>6459.7398420539312</v>
      </c>
      <c r="H94" s="7">
        <v>183959911.04299662</v>
      </c>
    </row>
    <row r="95" spans="1:8" x14ac:dyDescent="0.3">
      <c r="A95" s="3">
        <v>32625</v>
      </c>
      <c r="B95" s="3">
        <v>9841</v>
      </c>
      <c r="C95" s="3">
        <v>366905000</v>
      </c>
      <c r="D95" s="4">
        <v>2.186764298294027</v>
      </c>
      <c r="F95" s="3">
        <v>30100</v>
      </c>
      <c r="G95" s="7">
        <v>17087.224777209642</v>
      </c>
      <c r="H95" s="7">
        <v>601581575.4565376</v>
      </c>
    </row>
    <row r="96" spans="1:8" x14ac:dyDescent="0.3">
      <c r="A96" s="3">
        <v>40100</v>
      </c>
      <c r="B96" s="3">
        <v>10812</v>
      </c>
      <c r="C96" s="3">
        <v>480675000</v>
      </c>
      <c r="D96" s="4">
        <v>2.0450186681402229</v>
      </c>
      <c r="F96" s="3">
        <v>40100</v>
      </c>
      <c r="G96" s="8">
        <v>10812</v>
      </c>
      <c r="H96" s="8">
        <v>480675000</v>
      </c>
    </row>
    <row r="97" spans="1:8" x14ac:dyDescent="0.3">
      <c r="A97" s="3">
        <v>50100</v>
      </c>
      <c r="B97" s="3">
        <v>8611</v>
      </c>
      <c r="C97" s="3">
        <v>503645000</v>
      </c>
      <c r="D97" s="4">
        <v>2.0297093086554168</v>
      </c>
      <c r="F97" s="3">
        <v>50100</v>
      </c>
      <c r="G97" s="8">
        <v>8611</v>
      </c>
      <c r="H97" s="8">
        <v>503645000</v>
      </c>
    </row>
    <row r="98" spans="1:8" x14ac:dyDescent="0.3">
      <c r="A98" s="3">
        <v>70100</v>
      </c>
      <c r="B98" s="3">
        <v>5452</v>
      </c>
      <c r="C98" s="3">
        <v>452678000</v>
      </c>
      <c r="D98" s="4">
        <v>1.8923227228718182</v>
      </c>
      <c r="F98" s="3">
        <v>70100</v>
      </c>
      <c r="G98" s="8">
        <v>5452</v>
      </c>
      <c r="H98" s="8">
        <v>452678000</v>
      </c>
    </row>
    <row r="99" spans="1:8" x14ac:dyDescent="0.3">
      <c r="A99" s="3">
        <v>100100</v>
      </c>
      <c r="B99" s="3">
        <v>5142</v>
      </c>
      <c r="C99" s="3">
        <v>695556000</v>
      </c>
      <c r="D99" s="4">
        <v>1.737063606920358</v>
      </c>
      <c r="F99" s="3">
        <v>100100</v>
      </c>
      <c r="G99" s="8">
        <v>5142</v>
      </c>
      <c r="H99" s="8">
        <v>695556000</v>
      </c>
    </row>
    <row r="100" spans="1:8" x14ac:dyDescent="0.3">
      <c r="A100" s="3">
        <v>200100</v>
      </c>
      <c r="B100" s="3">
        <v>1242</v>
      </c>
      <c r="C100" s="3">
        <v>327669000</v>
      </c>
      <c r="D100" s="4">
        <v>1.5676844676253423</v>
      </c>
      <c r="F100" s="3">
        <v>200100</v>
      </c>
      <c r="G100" s="8">
        <v>1242</v>
      </c>
      <c r="H100" s="8">
        <v>327669000</v>
      </c>
    </row>
    <row r="101" spans="1:8" x14ac:dyDescent="0.3">
      <c r="A101" s="3">
        <v>400000</v>
      </c>
      <c r="B101" s="3">
        <v>178</v>
      </c>
      <c r="C101" s="3">
        <v>117776000</v>
      </c>
      <c r="D101" s="4">
        <v>1.6541573033707866</v>
      </c>
      <c r="F101" s="3">
        <v>400000</v>
      </c>
      <c r="G101" s="8">
        <v>178</v>
      </c>
      <c r="H101" s="8">
        <v>117776000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3">
        <v>15100</v>
      </c>
      <c r="B103" s="3"/>
      <c r="C103" s="3"/>
      <c r="D103" s="4"/>
      <c r="F103" s="3">
        <v>15100</v>
      </c>
      <c r="G103" s="7">
        <v>1494.3243591793344</v>
      </c>
      <c r="H103" s="7">
        <v>27436909.091863301</v>
      </c>
    </row>
    <row r="104" spans="1:8" x14ac:dyDescent="0.3">
      <c r="A104" s="3">
        <v>20100</v>
      </c>
      <c r="B104" s="3"/>
      <c r="C104" s="3"/>
      <c r="D104" s="4"/>
      <c r="F104" s="3">
        <v>20100</v>
      </c>
      <c r="G104" s="7">
        <v>2487.8711413367482</v>
      </c>
      <c r="H104" s="7">
        <v>56205818.621010982</v>
      </c>
    </row>
    <row r="105" spans="1:8" x14ac:dyDescent="0.3">
      <c r="A105" s="3">
        <v>25100</v>
      </c>
      <c r="B105" s="3"/>
      <c r="C105" s="3"/>
      <c r="D105" s="4"/>
      <c r="F105" s="3">
        <v>25100</v>
      </c>
      <c r="G105" s="7">
        <v>2520.6846460992911</v>
      </c>
      <c r="H105" s="7">
        <v>71783838.761598468</v>
      </c>
    </row>
    <row r="106" spans="1:8" x14ac:dyDescent="0.3">
      <c r="A106" s="3">
        <v>36250</v>
      </c>
      <c r="B106" s="3">
        <v>935</v>
      </c>
      <c r="C106" s="3">
        <v>36658000</v>
      </c>
      <c r="D106" s="4">
        <v>2.0812923916138413</v>
      </c>
      <c r="F106" s="3">
        <v>30100</v>
      </c>
      <c r="G106" s="7">
        <v>6667.6841782322863</v>
      </c>
      <c r="H106" s="7">
        <v>234745899.63476989</v>
      </c>
    </row>
    <row r="107" spans="1:8" x14ac:dyDescent="0.3">
      <c r="A107" s="3">
        <v>40100</v>
      </c>
      <c r="B107" s="3">
        <v>4219</v>
      </c>
      <c r="C107" s="3">
        <v>187295000</v>
      </c>
      <c r="D107" s="4">
        <v>1.9614115137888488</v>
      </c>
      <c r="F107" s="3">
        <v>40100</v>
      </c>
      <c r="G107" s="8">
        <v>4219</v>
      </c>
      <c r="H107" s="8">
        <v>187295000</v>
      </c>
    </row>
    <row r="108" spans="1:8" x14ac:dyDescent="0.3">
      <c r="A108" s="3">
        <v>50100</v>
      </c>
      <c r="B108" s="3">
        <v>2780</v>
      </c>
      <c r="C108" s="3">
        <v>161183000</v>
      </c>
      <c r="D108" s="4">
        <v>2.0241771220588265</v>
      </c>
      <c r="F108" s="3">
        <v>50100</v>
      </c>
      <c r="G108" s="8">
        <v>2780</v>
      </c>
      <c r="H108" s="8">
        <v>161183000</v>
      </c>
    </row>
    <row r="109" spans="1:8" x14ac:dyDescent="0.3">
      <c r="A109" s="3">
        <v>70100</v>
      </c>
      <c r="B109" s="3">
        <v>1545</v>
      </c>
      <c r="C109" s="3">
        <v>127829000</v>
      </c>
      <c r="D109" s="4">
        <v>1.9289961015007961</v>
      </c>
      <c r="F109" s="3">
        <v>70100</v>
      </c>
      <c r="G109" s="8">
        <v>1545</v>
      </c>
      <c r="H109" s="8">
        <v>127829000</v>
      </c>
    </row>
    <row r="110" spans="1:8" x14ac:dyDescent="0.3">
      <c r="A110" s="3">
        <v>100100</v>
      </c>
      <c r="B110" s="3">
        <v>1552</v>
      </c>
      <c r="C110" s="3">
        <v>210270000</v>
      </c>
      <c r="D110" s="4">
        <v>1.7507221307813607</v>
      </c>
      <c r="F110" s="3">
        <v>100100</v>
      </c>
      <c r="G110" s="8">
        <v>1552</v>
      </c>
      <c r="H110" s="8">
        <v>210270000</v>
      </c>
    </row>
    <row r="111" spans="1:8" x14ac:dyDescent="0.3">
      <c r="A111" s="3">
        <v>200100</v>
      </c>
      <c r="B111" s="3">
        <v>415</v>
      </c>
      <c r="C111" s="3">
        <v>109601000</v>
      </c>
      <c r="D111" s="4">
        <v>1.5264625071430531</v>
      </c>
      <c r="F111" s="3">
        <v>200100</v>
      </c>
      <c r="G111" s="8">
        <v>415</v>
      </c>
      <c r="H111" s="8">
        <v>109601000</v>
      </c>
    </row>
    <row r="112" spans="1:8" x14ac:dyDescent="0.3">
      <c r="A112" s="3">
        <v>400000</v>
      </c>
      <c r="B112" s="3">
        <v>59</v>
      </c>
      <c r="C112" s="3">
        <v>35180000</v>
      </c>
      <c r="D112" s="4">
        <v>1.4906779661016949</v>
      </c>
      <c r="F112" s="3">
        <v>400000</v>
      </c>
      <c r="G112" s="8">
        <v>59</v>
      </c>
      <c r="H112" s="8">
        <v>35180000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3">
        <v>15100</v>
      </c>
      <c r="B114" s="3"/>
      <c r="C114" s="3"/>
      <c r="D114" s="4"/>
      <c r="F114" s="3">
        <v>15100</v>
      </c>
      <c r="G114" s="7">
        <v>450.17451067004839</v>
      </c>
      <c r="H114" s="7">
        <v>8265539.5723532252</v>
      </c>
    </row>
    <row r="115" spans="1:8" x14ac:dyDescent="0.3">
      <c r="A115" s="3">
        <v>20100</v>
      </c>
      <c r="B115" s="3"/>
      <c r="C115" s="3"/>
      <c r="D115" s="4"/>
      <c r="F115" s="3">
        <v>20100</v>
      </c>
      <c r="G115" s="7">
        <v>749.48666049751296</v>
      </c>
      <c r="H115" s="7">
        <v>16932352.56394998</v>
      </c>
    </row>
    <row r="116" spans="1:8" x14ac:dyDescent="0.3">
      <c r="A116" s="3">
        <v>25100</v>
      </c>
      <c r="B116" s="3"/>
      <c r="C116" s="3"/>
      <c r="D116" s="4"/>
      <c r="F116" s="3">
        <v>25100</v>
      </c>
      <c r="G116" s="7">
        <v>759.37193296804912</v>
      </c>
      <c r="H116" s="7">
        <v>21625328.055461403</v>
      </c>
    </row>
    <row r="117" spans="1:8" x14ac:dyDescent="0.3">
      <c r="A117" s="3">
        <v>39875</v>
      </c>
      <c r="B117" s="3">
        <v>3</v>
      </c>
      <c r="C117" s="3">
        <v>119000</v>
      </c>
      <c r="D117" s="4">
        <v>1.9792918890395017</v>
      </c>
      <c r="F117" s="3">
        <v>30100</v>
      </c>
      <c r="G117" s="7">
        <v>2008.6813440467495</v>
      </c>
      <c r="H117" s="7">
        <v>70718662.819576338</v>
      </c>
    </row>
    <row r="118" spans="1:8" x14ac:dyDescent="0.3">
      <c r="A118" s="3">
        <v>40100</v>
      </c>
      <c r="B118" s="3">
        <v>1271</v>
      </c>
      <c r="C118" s="3">
        <v>58225000</v>
      </c>
      <c r="D118" s="4">
        <v>1.9690262330443913</v>
      </c>
      <c r="F118" s="3">
        <v>40100</v>
      </c>
      <c r="G118" s="8">
        <v>1271</v>
      </c>
      <c r="H118" s="8">
        <v>58225000</v>
      </c>
    </row>
    <row r="119" spans="1:8" x14ac:dyDescent="0.3">
      <c r="A119" s="3">
        <v>50100</v>
      </c>
      <c r="B119" s="3">
        <v>1091</v>
      </c>
      <c r="C119" s="3">
        <v>62959000</v>
      </c>
      <c r="D119" s="4">
        <v>1.9539527686200631</v>
      </c>
      <c r="F119" s="3">
        <v>50100</v>
      </c>
      <c r="G119" s="8">
        <v>1091</v>
      </c>
      <c r="H119" s="8">
        <v>62959000</v>
      </c>
    </row>
    <row r="120" spans="1:8" x14ac:dyDescent="0.3">
      <c r="A120" s="3">
        <v>70100</v>
      </c>
      <c r="B120" s="3">
        <v>487</v>
      </c>
      <c r="C120" s="3">
        <v>40703000</v>
      </c>
      <c r="D120" s="4">
        <v>1.9479981985925876</v>
      </c>
      <c r="F120" s="3">
        <v>70100</v>
      </c>
      <c r="G120" s="8">
        <v>487</v>
      </c>
      <c r="H120" s="8">
        <v>40703000</v>
      </c>
    </row>
    <row r="121" spans="1:8" x14ac:dyDescent="0.3">
      <c r="A121" s="3">
        <v>100100</v>
      </c>
      <c r="B121" s="3">
        <v>486</v>
      </c>
      <c r="C121" s="3">
        <v>65769000</v>
      </c>
      <c r="D121" s="4">
        <v>1.762534220030356</v>
      </c>
      <c r="F121" s="3">
        <v>100100</v>
      </c>
      <c r="G121" s="8">
        <v>486</v>
      </c>
      <c r="H121" s="8">
        <v>65769000</v>
      </c>
    </row>
    <row r="122" spans="1:8" x14ac:dyDescent="0.3">
      <c r="A122" s="3">
        <v>200100</v>
      </c>
      <c r="B122" s="3">
        <v>138</v>
      </c>
      <c r="C122" s="3">
        <v>35655000</v>
      </c>
      <c r="D122" s="4">
        <v>1.5017646456274967</v>
      </c>
      <c r="F122" s="3">
        <v>200100</v>
      </c>
      <c r="G122" s="8">
        <v>138</v>
      </c>
      <c r="H122" s="8">
        <v>35655000</v>
      </c>
    </row>
    <row r="123" spans="1:8" x14ac:dyDescent="0.3">
      <c r="A123" s="3">
        <v>400000</v>
      </c>
      <c r="B123" s="3">
        <v>23</v>
      </c>
      <c r="C123" s="3">
        <v>12726000</v>
      </c>
      <c r="D123" s="4">
        <v>1.3832608695652173</v>
      </c>
      <c r="F123" s="3">
        <v>400000</v>
      </c>
      <c r="G123" s="8">
        <v>23</v>
      </c>
      <c r="H123" s="8">
        <v>12726000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3">
        <v>15100</v>
      </c>
      <c r="B125" s="3"/>
      <c r="C125" s="3"/>
      <c r="D125" s="4"/>
      <c r="F125" s="3">
        <v>15100</v>
      </c>
      <c r="G125" s="7">
        <v>219.10418438661387</v>
      </c>
      <c r="H125" s="7">
        <v>4022916.1438309471</v>
      </c>
    </row>
    <row r="126" spans="1:8" x14ac:dyDescent="0.3">
      <c r="A126" s="3">
        <v>20100</v>
      </c>
      <c r="B126" s="3"/>
      <c r="C126" s="3"/>
      <c r="D126" s="4"/>
      <c r="F126" s="3">
        <v>20100</v>
      </c>
      <c r="G126" s="7">
        <v>364.78223347770802</v>
      </c>
      <c r="H126" s="7">
        <v>8241135.8491818886</v>
      </c>
    </row>
    <row r="127" spans="1:8" x14ac:dyDescent="0.3">
      <c r="A127" s="3">
        <v>25100</v>
      </c>
      <c r="B127" s="3"/>
      <c r="C127" s="3"/>
      <c r="D127" s="4"/>
      <c r="F127" s="3">
        <v>25100</v>
      </c>
      <c r="G127" s="7">
        <v>369.5934889147884</v>
      </c>
      <c r="H127" s="7">
        <v>10525251.326718614</v>
      </c>
    </row>
    <row r="128" spans="1:8" x14ac:dyDescent="0.3">
      <c r="A128" s="3">
        <v>30100</v>
      </c>
      <c r="B128" s="3"/>
      <c r="C128" s="3"/>
      <c r="D128" s="4"/>
      <c r="F128" s="3">
        <v>30100</v>
      </c>
      <c r="G128" s="7">
        <v>977.6441738669331</v>
      </c>
      <c r="H128" s="7">
        <v>34419440.840692058</v>
      </c>
    </row>
    <row r="129" spans="1:8" x14ac:dyDescent="0.3">
      <c r="A129" s="3">
        <v>43500</v>
      </c>
      <c r="B129" s="3">
        <v>266</v>
      </c>
      <c r="C129" s="3">
        <v>12737000</v>
      </c>
      <c r="D129" s="4">
        <v>1.8632145076110593</v>
      </c>
      <c r="F129" s="3">
        <v>40100</v>
      </c>
      <c r="G129" s="7">
        <v>618.60769935838675</v>
      </c>
      <c r="H129" s="7">
        <v>28338657.195233729</v>
      </c>
    </row>
    <row r="130" spans="1:8" x14ac:dyDescent="0.3">
      <c r="A130" s="3">
        <v>50100</v>
      </c>
      <c r="B130" s="3">
        <v>531</v>
      </c>
      <c r="C130" s="3">
        <v>30725000</v>
      </c>
      <c r="D130" s="4">
        <v>1.8095834474841166</v>
      </c>
      <c r="F130" s="3">
        <v>50100</v>
      </c>
      <c r="G130" s="8">
        <v>531</v>
      </c>
      <c r="H130" s="8">
        <v>30725000</v>
      </c>
    </row>
    <row r="131" spans="1:8" x14ac:dyDescent="0.3">
      <c r="A131" s="3">
        <v>70100</v>
      </c>
      <c r="B131" s="3">
        <v>169</v>
      </c>
      <c r="C131" s="3">
        <v>13919000</v>
      </c>
      <c r="D131" s="4">
        <v>1.9352567576035711</v>
      </c>
      <c r="F131" s="3">
        <v>70100</v>
      </c>
      <c r="G131" s="8">
        <v>169</v>
      </c>
      <c r="H131" s="8">
        <v>13919000</v>
      </c>
    </row>
    <row r="132" spans="1:8" x14ac:dyDescent="0.3">
      <c r="A132" s="3">
        <v>100100</v>
      </c>
      <c r="B132" s="3">
        <v>162</v>
      </c>
      <c r="C132" s="3">
        <v>22357000</v>
      </c>
      <c r="D132" s="4">
        <v>1.7680484652961719</v>
      </c>
      <c r="F132" s="3">
        <v>100100</v>
      </c>
      <c r="G132" s="8">
        <v>162</v>
      </c>
      <c r="H132" s="8">
        <v>22357000</v>
      </c>
    </row>
    <row r="133" spans="1:8" x14ac:dyDescent="0.3">
      <c r="A133" s="3">
        <v>200100</v>
      </c>
      <c r="B133" s="3">
        <v>51</v>
      </c>
      <c r="C133" s="3">
        <v>12663000</v>
      </c>
      <c r="D133" s="4">
        <v>1.4479367459127579</v>
      </c>
      <c r="F133" s="3">
        <v>200100</v>
      </c>
      <c r="G133" s="8">
        <v>51</v>
      </c>
      <c r="H133" s="8">
        <v>12663000</v>
      </c>
    </row>
    <row r="134" spans="1:8" x14ac:dyDescent="0.3">
      <c r="A134" s="3">
        <v>400000</v>
      </c>
      <c r="B134" s="3">
        <v>5</v>
      </c>
      <c r="C134" s="3">
        <v>3562000</v>
      </c>
      <c r="D134" s="4">
        <v>1.7809999999999999</v>
      </c>
      <c r="F134" s="3">
        <v>400000</v>
      </c>
      <c r="G134" s="8">
        <v>5</v>
      </c>
      <c r="H134" s="8">
        <v>3562000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M4" sqref="M4:N13"/>
    </sheetView>
  </sheetViews>
  <sheetFormatPr baseColWidth="10" defaultRowHeight="15.6" x14ac:dyDescent="0.3"/>
  <cols>
    <col min="8" max="8" width="11.296875" bestFit="1" customWidth="1"/>
    <col min="12" max="12" width="12.296875" bestFit="1" customWidth="1"/>
  </cols>
  <sheetData>
    <row r="1" spans="1:14" x14ac:dyDescent="0.3">
      <c r="A1" s="16" t="s">
        <v>171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7925</v>
      </c>
    </row>
    <row r="4" spans="1:14" x14ac:dyDescent="0.3">
      <c r="A4" s="3">
        <v>30100</v>
      </c>
      <c r="B4" s="3">
        <v>324635</v>
      </c>
      <c r="C4" s="3">
        <v>10485139000</v>
      </c>
      <c r="D4" s="4">
        <v>1.5374349916272096</v>
      </c>
      <c r="F4" s="3">
        <v>30100</v>
      </c>
      <c r="G4" s="3">
        <v>324635</v>
      </c>
      <c r="H4" s="3">
        <v>10485139000</v>
      </c>
      <c r="J4" s="3">
        <v>30100</v>
      </c>
      <c r="K4" s="7">
        <f>G4+G15+G26+G37+G48+G59+G70+G81+G92+G103+G114+G125</f>
        <v>1575341.2642022267</v>
      </c>
      <c r="L4" s="7">
        <f>H4+H15+H26+H37+H48+H59+H70+H81+H92+H103+H114+H125</f>
        <v>51276526012.113594</v>
      </c>
      <c r="M4">
        <f>1-SUM(K4:$K$13)/$K$15</f>
        <v>0.61222317109561208</v>
      </c>
      <c r="N4">
        <f>SUM(L4:$L$13)/(J4*SUM(K4:$K$13))</f>
        <v>2.0152794657482866</v>
      </c>
    </row>
    <row r="5" spans="1:14" x14ac:dyDescent="0.3">
      <c r="A5" s="3">
        <v>35100</v>
      </c>
      <c r="B5" s="3">
        <v>178442</v>
      </c>
      <c r="C5" s="3">
        <v>6674540000</v>
      </c>
      <c r="D5" s="4">
        <v>1.5539965988380957</v>
      </c>
      <c r="F5" s="3">
        <v>35100</v>
      </c>
      <c r="G5" s="3">
        <v>178442</v>
      </c>
      <c r="H5" s="3">
        <v>6674540000</v>
      </c>
      <c r="J5" s="3">
        <v>35100</v>
      </c>
      <c r="K5" s="7">
        <f t="shared" ref="K5:L13" si="0">G5+G16+G27+G38+G49+G60+G71+G82+G93+G104+G115+G126</f>
        <v>1245137.5144748364</v>
      </c>
      <c r="L5" s="7">
        <f t="shared" si="0"/>
        <v>46813362636.380432</v>
      </c>
      <c r="M5">
        <f>1-SUM(K5:$K$13)/$K$15</f>
        <v>0.68089860452582518</v>
      </c>
      <c r="N5">
        <f>SUM(L5:$L$13)/(J5*SUM(K5:$K$13))</f>
        <v>1.9005613287344489</v>
      </c>
    </row>
    <row r="6" spans="1:14" x14ac:dyDescent="0.3">
      <c r="A6" s="3">
        <v>40100</v>
      </c>
      <c r="B6" s="3">
        <v>184584</v>
      </c>
      <c r="C6" s="3">
        <v>8176706000</v>
      </c>
      <c r="D6" s="4">
        <v>1.5661686811105506</v>
      </c>
      <c r="F6" s="3">
        <v>40100</v>
      </c>
      <c r="G6" s="3">
        <v>184584</v>
      </c>
      <c r="H6" s="3">
        <v>8176706000</v>
      </c>
      <c r="J6" s="3">
        <v>40100</v>
      </c>
      <c r="K6" s="7">
        <f t="shared" si="0"/>
        <v>2075151.471875</v>
      </c>
      <c r="L6" s="7">
        <f t="shared" si="0"/>
        <v>92880532473.214294</v>
      </c>
      <c r="M6">
        <f>1-SUM(K6:$K$13)/$K$15</f>
        <v>0.73517913435761462</v>
      </c>
      <c r="N6">
        <f>SUM(L6:$L$13)/(J6*SUM(K6:$K$13))</f>
        <v>1.8123931892618341</v>
      </c>
    </row>
    <row r="7" spans="1:14" x14ac:dyDescent="0.3">
      <c r="A7" s="3">
        <v>50100</v>
      </c>
      <c r="B7" s="3">
        <v>77350</v>
      </c>
      <c r="C7" s="3">
        <v>4211442000</v>
      </c>
      <c r="D7" s="4">
        <v>1.6205187850310703</v>
      </c>
      <c r="F7" s="3">
        <v>50100</v>
      </c>
      <c r="G7" s="3">
        <v>77350</v>
      </c>
      <c r="H7" s="3">
        <v>4211442000</v>
      </c>
      <c r="J7" s="3">
        <v>50100</v>
      </c>
      <c r="K7" s="7">
        <f t="shared" si="0"/>
        <v>1328392</v>
      </c>
      <c r="L7" s="7">
        <f t="shared" si="0"/>
        <v>72667370000</v>
      </c>
      <c r="M7">
        <f>1-SUM(K7:$K$13)/$K$15</f>
        <v>0.8256432959985085</v>
      </c>
      <c r="N7">
        <f>SUM(L7:$L$13)/(J7*SUM(K7:$K$13))</f>
        <v>1.7397677990442233</v>
      </c>
    </row>
    <row r="8" spans="1:14" x14ac:dyDescent="0.3">
      <c r="A8" s="3">
        <v>60100</v>
      </c>
      <c r="B8" s="3">
        <v>38399</v>
      </c>
      <c r="C8" s="3">
        <v>2478324000</v>
      </c>
      <c r="D8" s="4">
        <v>1.6682451095606505</v>
      </c>
      <c r="F8" s="3">
        <v>60100</v>
      </c>
      <c r="G8" s="3">
        <v>38399</v>
      </c>
      <c r="H8" s="3">
        <v>2478324000</v>
      </c>
      <c r="J8" s="3">
        <v>60100</v>
      </c>
      <c r="K8" s="7">
        <f t="shared" si="0"/>
        <v>829586</v>
      </c>
      <c r="L8" s="7">
        <f t="shared" si="0"/>
        <v>53645757000</v>
      </c>
      <c r="M8">
        <f>1-SUM(K8:$K$13)/$K$15</f>
        <v>0.88355322220832355</v>
      </c>
      <c r="N8">
        <f>SUM(L8:$L$13)/(J8*SUM(K8:$K$13))</f>
        <v>1.7188776147462539</v>
      </c>
    </row>
    <row r="9" spans="1:14" x14ac:dyDescent="0.3">
      <c r="A9" s="3">
        <v>70100</v>
      </c>
      <c r="B9" s="3">
        <v>21230</v>
      </c>
      <c r="C9" s="3">
        <v>1584907000</v>
      </c>
      <c r="D9" s="4">
        <v>1.7095996295293643</v>
      </c>
      <c r="F9" s="3">
        <v>70100</v>
      </c>
      <c r="G9" s="3">
        <v>21230</v>
      </c>
      <c r="H9" s="3">
        <v>1584907000</v>
      </c>
      <c r="J9" s="3">
        <v>70100</v>
      </c>
      <c r="K9" s="7">
        <f t="shared" si="0"/>
        <v>522581</v>
      </c>
      <c r="L9" s="7">
        <f t="shared" si="0"/>
        <v>39028253000</v>
      </c>
      <c r="M9">
        <f>1-SUM(K9:$K$13)/$K$15</f>
        <v>0.91971819764079799</v>
      </c>
      <c r="N9">
        <f>SUM(L9:$L$13)/(J9*SUM(K9:$K$13))</f>
        <v>1.7219742393443596</v>
      </c>
    </row>
    <row r="10" spans="1:14" x14ac:dyDescent="0.3">
      <c r="A10" s="3">
        <v>80100</v>
      </c>
      <c r="B10" s="3">
        <v>21106</v>
      </c>
      <c r="C10" s="3">
        <v>1870543000</v>
      </c>
      <c r="D10" s="4">
        <v>1.7415115285584519</v>
      </c>
      <c r="F10" s="3">
        <v>80100</v>
      </c>
      <c r="G10" s="3">
        <v>21106</v>
      </c>
      <c r="H10" s="3">
        <v>1870543000</v>
      </c>
      <c r="J10" s="3">
        <v>80100</v>
      </c>
      <c r="K10" s="7">
        <f t="shared" si="0"/>
        <v>557937</v>
      </c>
      <c r="L10" s="7">
        <f t="shared" si="0"/>
        <v>49498848000</v>
      </c>
      <c r="M10">
        <f>1-SUM(K10:$K$13)/$K$15</f>
        <v>0.94249959586410215</v>
      </c>
      <c r="N10">
        <f>SUM(L10:$L$13)/(J10*SUM(K10:$K$13))</f>
        <v>1.7346564698975264</v>
      </c>
    </row>
    <row r="11" spans="1:14" x14ac:dyDescent="0.3">
      <c r="A11" s="3">
        <v>100100</v>
      </c>
      <c r="B11" s="3">
        <v>22188</v>
      </c>
      <c r="C11" s="3">
        <v>2905270000</v>
      </c>
      <c r="D11" s="4">
        <v>1.7806119397545186</v>
      </c>
      <c r="F11" s="3">
        <v>100100</v>
      </c>
      <c r="G11" s="3">
        <v>22188</v>
      </c>
      <c r="H11" s="3">
        <v>2905270000</v>
      </c>
      <c r="J11" s="3">
        <v>100100</v>
      </c>
      <c r="K11" s="7">
        <f t="shared" si="0"/>
        <v>605621</v>
      </c>
      <c r="L11" s="7">
        <f t="shared" si="0"/>
        <v>79609371000</v>
      </c>
      <c r="M11">
        <f>1-SUM(K11:$K$13)/$K$15</f>
        <v>0.96682230369411437</v>
      </c>
      <c r="N11">
        <f>SUM(L11:$L$13)/(J11*SUM(K11:$K$13))</f>
        <v>1.7559300635690045</v>
      </c>
    </row>
    <row r="12" spans="1:14" x14ac:dyDescent="0.3">
      <c r="A12" s="3">
        <v>200100</v>
      </c>
      <c r="B12" s="3">
        <v>4385</v>
      </c>
      <c r="C12" s="3">
        <v>1154111000</v>
      </c>
      <c r="D12" s="4">
        <v>1.8403961155399124</v>
      </c>
      <c r="F12" s="3">
        <v>200100</v>
      </c>
      <c r="G12" s="3">
        <v>4385</v>
      </c>
      <c r="H12" s="3">
        <v>1154111000</v>
      </c>
      <c r="J12" s="3">
        <v>200100</v>
      </c>
      <c r="K12" s="7">
        <f t="shared" si="0"/>
        <v>125144</v>
      </c>
      <c r="L12" s="7">
        <f t="shared" si="0"/>
        <v>32958505000</v>
      </c>
      <c r="M12">
        <f>1-SUM(K12:$K$13)/$K$15</f>
        <v>0.99322374801259439</v>
      </c>
      <c r="N12">
        <f>SUM(L12:$L$13)/(J12*SUM(K12:$K$13))</f>
        <v>1.7413210211672341</v>
      </c>
    </row>
    <row r="13" spans="1:14" x14ac:dyDescent="0.3">
      <c r="A13" s="3">
        <v>400000</v>
      </c>
      <c r="B13" s="3">
        <v>1138</v>
      </c>
      <c r="C13" s="3">
        <v>879807000</v>
      </c>
      <c r="D13" s="4">
        <v>1.932792179261863</v>
      </c>
      <c r="F13" s="3">
        <v>400000</v>
      </c>
      <c r="G13" s="3">
        <v>1138</v>
      </c>
      <c r="H13" s="3">
        <v>879807000</v>
      </c>
      <c r="J13" s="3">
        <v>400000</v>
      </c>
      <c r="K13" s="7">
        <f t="shared" si="0"/>
        <v>30296</v>
      </c>
      <c r="L13" s="7">
        <f>H13+H24+H35+H46+H57+H68+H79+H90+H101+H112+H123+H134</f>
        <v>21202750000</v>
      </c>
      <c r="M13">
        <f>1-SUM(K13:$K$13)/$K$15</f>
        <v>0.99867927605371565</v>
      </c>
      <c r="N13">
        <f>SUM(L13:$L$13)/(J13*SUM(K13:$K$13))</f>
        <v>1.7496327898072352</v>
      </c>
    </row>
    <row r="14" spans="1:14" x14ac:dyDescent="0.3">
      <c r="A14" s="1" t="s">
        <v>0</v>
      </c>
      <c r="B14" s="1" t="s">
        <v>37</v>
      </c>
      <c r="C14" s="1" t="s">
        <v>38</v>
      </c>
      <c r="D14" s="2" t="s">
        <v>3</v>
      </c>
    </row>
    <row r="15" spans="1:14" x14ac:dyDescent="0.3">
      <c r="A15" s="3">
        <v>30100</v>
      </c>
      <c r="B15" s="3">
        <v>103885</v>
      </c>
      <c r="C15" s="3">
        <v>3524052000</v>
      </c>
      <c r="D15" s="4">
        <v>1.8617723142346423</v>
      </c>
      <c r="F15" s="3">
        <v>30100</v>
      </c>
      <c r="G15" s="3">
        <v>103885</v>
      </c>
      <c r="H15" s="3">
        <v>3524052000</v>
      </c>
      <c r="K15" s="9">
        <v>22938934.427011114</v>
      </c>
    </row>
    <row r="16" spans="1:14" x14ac:dyDescent="0.3">
      <c r="A16" s="3">
        <v>35100</v>
      </c>
      <c r="B16" s="3">
        <v>57744</v>
      </c>
      <c r="C16" s="3">
        <v>2180362000</v>
      </c>
      <c r="D16" s="4">
        <v>1.8405432981979606</v>
      </c>
      <c r="F16" s="3">
        <v>35100</v>
      </c>
      <c r="G16" s="3">
        <v>57744</v>
      </c>
      <c r="H16" s="3">
        <v>2180362000</v>
      </c>
    </row>
    <row r="17" spans="1:8" x14ac:dyDescent="0.3">
      <c r="A17" s="3">
        <v>40100</v>
      </c>
      <c r="B17" s="3">
        <v>91066</v>
      </c>
      <c r="C17" s="3">
        <v>4052382000</v>
      </c>
      <c r="D17" s="4">
        <v>1.7946411577325978</v>
      </c>
      <c r="F17" s="3">
        <v>40100</v>
      </c>
      <c r="G17" s="3">
        <v>91066</v>
      </c>
      <c r="H17" s="3">
        <v>4052382000</v>
      </c>
    </row>
    <row r="18" spans="1:8" x14ac:dyDescent="0.3">
      <c r="A18" s="3">
        <v>50100</v>
      </c>
      <c r="B18" s="3">
        <v>43584</v>
      </c>
      <c r="C18" s="3">
        <v>2374168000</v>
      </c>
      <c r="D18" s="4">
        <v>1.8542594099404552</v>
      </c>
      <c r="F18" s="3">
        <v>50100</v>
      </c>
      <c r="G18" s="3">
        <v>43584</v>
      </c>
      <c r="H18" s="3">
        <v>2374168000</v>
      </c>
    </row>
    <row r="19" spans="1:8" x14ac:dyDescent="0.3">
      <c r="A19" s="3">
        <v>60100</v>
      </c>
      <c r="B19" s="3">
        <v>22621</v>
      </c>
      <c r="C19" s="3">
        <v>1461607000</v>
      </c>
      <c r="D19" s="4">
        <v>1.9128645932668213</v>
      </c>
      <c r="F19" s="3">
        <v>60100</v>
      </c>
      <c r="G19" s="3">
        <v>22621</v>
      </c>
      <c r="H19" s="3">
        <v>1461607000</v>
      </c>
    </row>
    <row r="20" spans="1:8" x14ac:dyDescent="0.3">
      <c r="A20" s="3">
        <v>70100</v>
      </c>
      <c r="B20" s="3">
        <v>13584</v>
      </c>
      <c r="C20" s="3">
        <v>1014621000</v>
      </c>
      <c r="D20" s="4">
        <v>1.9449460178926756</v>
      </c>
      <c r="F20" s="3">
        <v>70100</v>
      </c>
      <c r="G20" s="3">
        <v>13584</v>
      </c>
      <c r="H20" s="3">
        <v>1014621000</v>
      </c>
    </row>
    <row r="21" spans="1:8" x14ac:dyDescent="0.3">
      <c r="A21" s="3">
        <v>80100</v>
      </c>
      <c r="B21" s="3">
        <v>15003</v>
      </c>
      <c r="C21" s="3">
        <v>1332949000</v>
      </c>
      <c r="D21" s="4">
        <v>1.9655101107241091</v>
      </c>
      <c r="F21" s="3">
        <v>80100</v>
      </c>
      <c r="G21" s="3">
        <v>15003</v>
      </c>
      <c r="H21" s="3">
        <v>1332949000</v>
      </c>
    </row>
    <row r="22" spans="1:8" x14ac:dyDescent="0.3">
      <c r="A22" s="3">
        <v>100100</v>
      </c>
      <c r="B22" s="3">
        <v>18605</v>
      </c>
      <c r="C22" s="3">
        <v>2466136000</v>
      </c>
      <c r="D22" s="4">
        <v>1.9891525128038978</v>
      </c>
      <c r="F22" s="3">
        <v>100100</v>
      </c>
      <c r="G22" s="3">
        <v>18605</v>
      </c>
      <c r="H22" s="3">
        <v>2466136000</v>
      </c>
    </row>
    <row r="23" spans="1:8" x14ac:dyDescent="0.3">
      <c r="A23" s="3">
        <v>200100</v>
      </c>
      <c r="B23" s="3">
        <v>4652</v>
      </c>
      <c r="C23" s="3">
        <v>1233240000</v>
      </c>
      <c r="D23" s="4">
        <v>2.0118009009295252</v>
      </c>
      <c r="F23" s="3">
        <v>200100</v>
      </c>
      <c r="G23" s="3">
        <v>4652</v>
      </c>
      <c r="H23" s="3">
        <v>1233240000</v>
      </c>
    </row>
    <row r="24" spans="1:8" x14ac:dyDescent="0.3">
      <c r="A24" s="3">
        <v>400000</v>
      </c>
      <c r="B24" s="3">
        <v>1435</v>
      </c>
      <c r="C24" s="3">
        <v>1217151000</v>
      </c>
      <c r="D24" s="4">
        <v>2.1204721254355401</v>
      </c>
      <c r="F24" s="3">
        <v>400000</v>
      </c>
      <c r="G24" s="3">
        <v>1435</v>
      </c>
      <c r="H24" s="3">
        <v>1217151000</v>
      </c>
    </row>
    <row r="25" spans="1:8" x14ac:dyDescent="0.3">
      <c r="A25" s="1" t="s">
        <v>0</v>
      </c>
      <c r="B25" s="1" t="s">
        <v>8</v>
      </c>
      <c r="C25" s="1" t="s">
        <v>9</v>
      </c>
      <c r="D25" s="2" t="s">
        <v>3</v>
      </c>
    </row>
    <row r="26" spans="1:8" x14ac:dyDescent="0.3">
      <c r="A26" s="3">
        <v>30100</v>
      </c>
      <c r="B26" s="3">
        <v>418070</v>
      </c>
      <c r="C26" s="3">
        <v>13578255000</v>
      </c>
      <c r="D26" s="4">
        <v>2.0768385765730071</v>
      </c>
      <c r="F26" s="3">
        <v>30100</v>
      </c>
      <c r="G26" s="3">
        <v>418070</v>
      </c>
      <c r="H26" s="3">
        <v>13578255000</v>
      </c>
    </row>
    <row r="27" spans="1:8" x14ac:dyDescent="0.3">
      <c r="A27" s="3">
        <v>35100</v>
      </c>
      <c r="B27" s="3">
        <v>351483</v>
      </c>
      <c r="C27" s="3">
        <v>13272122000</v>
      </c>
      <c r="D27" s="4">
        <v>1.9387577881990705</v>
      </c>
      <c r="F27" s="3">
        <v>35100</v>
      </c>
      <c r="G27" s="3">
        <v>351483</v>
      </c>
      <c r="H27" s="3">
        <v>13272122000</v>
      </c>
    </row>
    <row r="28" spans="1:8" x14ac:dyDescent="0.3">
      <c r="A28" s="3">
        <v>40100</v>
      </c>
      <c r="B28" s="3">
        <v>663565</v>
      </c>
      <c r="C28" s="3">
        <v>29735285000</v>
      </c>
      <c r="D28" s="4">
        <v>1.8355836294700385</v>
      </c>
      <c r="F28" s="3">
        <v>40100</v>
      </c>
      <c r="G28" s="3">
        <v>663565</v>
      </c>
      <c r="H28" s="3">
        <v>29735285000</v>
      </c>
    </row>
    <row r="29" spans="1:8" x14ac:dyDescent="0.3">
      <c r="A29" s="3">
        <v>50100</v>
      </c>
      <c r="B29" s="3">
        <v>422763</v>
      </c>
      <c r="C29" s="3">
        <v>23146628000</v>
      </c>
      <c r="D29" s="4">
        <v>1.7737115842616185</v>
      </c>
      <c r="F29" s="3">
        <v>50100</v>
      </c>
      <c r="G29" s="3">
        <v>422763</v>
      </c>
      <c r="H29" s="3">
        <v>23146628000</v>
      </c>
    </row>
    <row r="30" spans="1:8" x14ac:dyDescent="0.3">
      <c r="A30" s="3">
        <v>60100</v>
      </c>
      <c r="B30" s="3">
        <v>260394</v>
      </c>
      <c r="C30" s="3">
        <v>16835056000</v>
      </c>
      <c r="D30" s="4">
        <v>1.76779164345565</v>
      </c>
      <c r="F30" s="3">
        <v>60100</v>
      </c>
      <c r="G30" s="3">
        <v>260394</v>
      </c>
      <c r="H30" s="3">
        <v>16835056000</v>
      </c>
    </row>
    <row r="31" spans="1:8" x14ac:dyDescent="0.3">
      <c r="A31" s="3">
        <v>70100</v>
      </c>
      <c r="B31" s="3">
        <v>162397</v>
      </c>
      <c r="C31" s="3">
        <v>12125842000</v>
      </c>
      <c r="D31" s="4">
        <v>1.7869885155392813</v>
      </c>
      <c r="F31" s="3">
        <v>70100</v>
      </c>
      <c r="G31" s="3">
        <v>162397</v>
      </c>
      <c r="H31" s="3">
        <v>12125842000</v>
      </c>
    </row>
    <row r="32" spans="1:8" x14ac:dyDescent="0.3">
      <c r="A32" s="3">
        <v>80100</v>
      </c>
      <c r="B32" s="3">
        <v>171049</v>
      </c>
      <c r="C32" s="3">
        <v>15170428000</v>
      </c>
      <c r="D32" s="4">
        <v>1.8160069774570087</v>
      </c>
      <c r="F32" s="3">
        <v>80100</v>
      </c>
      <c r="G32" s="3">
        <v>171049</v>
      </c>
      <c r="H32" s="3">
        <v>15170428000</v>
      </c>
    </row>
    <row r="33" spans="1:8" x14ac:dyDescent="0.3">
      <c r="A33" s="3">
        <v>100100</v>
      </c>
      <c r="B33" s="3">
        <v>181284</v>
      </c>
      <c r="C33" s="3">
        <v>23723606000</v>
      </c>
      <c r="D33" s="4">
        <v>1.8644676827605053</v>
      </c>
      <c r="F33" s="3">
        <v>100100</v>
      </c>
      <c r="G33" s="3">
        <v>181284</v>
      </c>
      <c r="H33" s="3">
        <v>23723606000</v>
      </c>
    </row>
    <row r="34" spans="1:8" x14ac:dyDescent="0.3">
      <c r="A34" s="3">
        <v>200100</v>
      </c>
      <c r="B34" s="3">
        <v>42152</v>
      </c>
      <c r="C34" s="3">
        <v>11331508000</v>
      </c>
      <c r="D34" s="4">
        <v>1.8584181589558471</v>
      </c>
      <c r="F34" s="3">
        <v>200100</v>
      </c>
      <c r="G34" s="3">
        <v>42152</v>
      </c>
      <c r="H34" s="3">
        <v>11331508000</v>
      </c>
    </row>
    <row r="35" spans="1:8" x14ac:dyDescent="0.3">
      <c r="A35" s="3">
        <v>400000</v>
      </c>
      <c r="B35" s="3">
        <v>12427</v>
      </c>
      <c r="C35" s="3">
        <v>8964756000</v>
      </c>
      <c r="D35" s="4">
        <v>1.8034835438963546</v>
      </c>
      <c r="F35" s="3">
        <v>400000</v>
      </c>
      <c r="G35" s="3">
        <v>12427</v>
      </c>
      <c r="H35" s="3">
        <v>8964756000</v>
      </c>
    </row>
    <row r="36" spans="1:8" x14ac:dyDescent="0.3">
      <c r="A36" s="1" t="s">
        <v>0</v>
      </c>
      <c r="B36" s="1" t="s">
        <v>10</v>
      </c>
      <c r="C36" s="1" t="s">
        <v>11</v>
      </c>
      <c r="D36" s="2" t="s">
        <v>3</v>
      </c>
    </row>
    <row r="37" spans="1:8" x14ac:dyDescent="0.3">
      <c r="A37" s="3">
        <v>30100</v>
      </c>
      <c r="B37" s="3">
        <v>35110</v>
      </c>
      <c r="C37" s="3">
        <v>1136329000</v>
      </c>
      <c r="D37" s="4">
        <v>1.6337214200245582</v>
      </c>
      <c r="F37" s="3">
        <v>30100</v>
      </c>
      <c r="G37" s="3">
        <v>35110</v>
      </c>
      <c r="H37" s="3">
        <v>1136329000</v>
      </c>
    </row>
    <row r="38" spans="1:8" x14ac:dyDescent="0.3">
      <c r="A38" s="3">
        <v>35100</v>
      </c>
      <c r="B38" s="3">
        <v>22080</v>
      </c>
      <c r="C38" s="3">
        <v>825617000</v>
      </c>
      <c r="D38" s="4">
        <v>1.6300283146288215</v>
      </c>
      <c r="F38" s="3">
        <v>35100</v>
      </c>
      <c r="G38" s="3">
        <v>22080</v>
      </c>
      <c r="H38" s="3">
        <v>825617000</v>
      </c>
    </row>
    <row r="39" spans="1:8" x14ac:dyDescent="0.3">
      <c r="A39" s="3">
        <v>40100</v>
      </c>
      <c r="B39" s="3">
        <v>23840</v>
      </c>
      <c r="C39" s="3">
        <v>1058082000</v>
      </c>
      <c r="D39" s="4">
        <v>1.6393820077955796</v>
      </c>
      <c r="F39" s="3">
        <v>40100</v>
      </c>
      <c r="G39" s="3">
        <v>23840</v>
      </c>
      <c r="H39" s="3">
        <v>1058082000</v>
      </c>
    </row>
    <row r="40" spans="1:8" x14ac:dyDescent="0.3">
      <c r="A40" s="3">
        <v>50100</v>
      </c>
      <c r="B40" s="3">
        <v>10650</v>
      </c>
      <c r="C40" s="3">
        <v>580297000</v>
      </c>
      <c r="D40" s="4">
        <v>1.6817321789615909</v>
      </c>
      <c r="F40" s="3">
        <v>50100</v>
      </c>
      <c r="G40" s="3">
        <v>10650</v>
      </c>
      <c r="H40" s="3">
        <v>580297000</v>
      </c>
    </row>
    <row r="41" spans="1:8" x14ac:dyDescent="0.3">
      <c r="A41" s="3">
        <v>60100</v>
      </c>
      <c r="B41" s="3">
        <v>5425</v>
      </c>
      <c r="C41" s="3">
        <v>350453000</v>
      </c>
      <c r="D41" s="4">
        <v>1.7149924627046091</v>
      </c>
      <c r="F41" s="3">
        <v>60100</v>
      </c>
      <c r="G41" s="3">
        <v>5425</v>
      </c>
      <c r="H41" s="3">
        <v>350453000</v>
      </c>
    </row>
    <row r="42" spans="1:8" x14ac:dyDescent="0.3">
      <c r="A42" s="3">
        <v>70100</v>
      </c>
      <c r="B42" s="3">
        <v>3240</v>
      </c>
      <c r="C42" s="3">
        <v>241863000</v>
      </c>
      <c r="D42" s="4">
        <v>1.7309822275877322</v>
      </c>
      <c r="F42" s="3">
        <v>70100</v>
      </c>
      <c r="G42" s="3">
        <v>3240</v>
      </c>
      <c r="H42" s="3">
        <v>241863000</v>
      </c>
    </row>
    <row r="43" spans="1:8" x14ac:dyDescent="0.3">
      <c r="A43" s="3">
        <v>80100</v>
      </c>
      <c r="B43" s="3">
        <v>3330</v>
      </c>
      <c r="C43" s="3">
        <v>295887000</v>
      </c>
      <c r="D43" s="4">
        <v>1.7456869491163662</v>
      </c>
      <c r="F43" s="3">
        <v>80100</v>
      </c>
      <c r="G43" s="3">
        <v>3330</v>
      </c>
      <c r="H43" s="3">
        <v>295887000</v>
      </c>
    </row>
    <row r="44" spans="1:8" x14ac:dyDescent="0.3">
      <c r="A44" s="3">
        <v>100100</v>
      </c>
      <c r="B44" s="3">
        <v>3954</v>
      </c>
      <c r="C44" s="3">
        <v>515833000</v>
      </c>
      <c r="D44" s="4">
        <v>1.7463229126118061</v>
      </c>
      <c r="F44" s="3">
        <v>100100</v>
      </c>
      <c r="G44" s="3">
        <v>3954</v>
      </c>
      <c r="H44" s="3">
        <v>515833000</v>
      </c>
    </row>
    <row r="45" spans="1:8" x14ac:dyDescent="0.3">
      <c r="A45" s="3">
        <v>200100</v>
      </c>
      <c r="B45" s="3">
        <v>706</v>
      </c>
      <c r="C45" s="3">
        <v>191259000</v>
      </c>
      <c r="D45" s="4">
        <v>1.8483805927959269</v>
      </c>
      <c r="F45" s="3">
        <v>200100</v>
      </c>
      <c r="G45" s="3">
        <v>706</v>
      </c>
      <c r="H45" s="3">
        <v>191259000</v>
      </c>
    </row>
    <row r="46" spans="1:8" x14ac:dyDescent="0.3">
      <c r="A46" s="3">
        <v>400000</v>
      </c>
      <c r="B46" s="3">
        <v>193</v>
      </c>
      <c r="C46" s="3">
        <v>141246000</v>
      </c>
      <c r="D46" s="4">
        <v>1.8296113989637306</v>
      </c>
      <c r="F46" s="3">
        <v>400000</v>
      </c>
      <c r="G46" s="3">
        <v>193</v>
      </c>
      <c r="H46" s="3">
        <v>141246000</v>
      </c>
    </row>
    <row r="47" spans="1:8" x14ac:dyDescent="0.3">
      <c r="A47" s="1" t="s">
        <v>0</v>
      </c>
      <c r="B47" s="1" t="s">
        <v>12</v>
      </c>
      <c r="C47" s="1" t="s">
        <v>13</v>
      </c>
      <c r="D47" s="2" t="s">
        <v>3</v>
      </c>
    </row>
    <row r="48" spans="1:8" x14ac:dyDescent="0.3">
      <c r="A48" s="3">
        <v>30100</v>
      </c>
      <c r="B48" s="3">
        <v>279001</v>
      </c>
      <c r="C48" s="3">
        <v>9077133000</v>
      </c>
      <c r="D48" s="4">
        <v>1.9953518295228214</v>
      </c>
      <c r="F48" s="3">
        <v>30100</v>
      </c>
      <c r="G48" s="3">
        <v>279001</v>
      </c>
      <c r="H48" s="3">
        <v>9077133000</v>
      </c>
    </row>
    <row r="49" spans="1:8" x14ac:dyDescent="0.3">
      <c r="A49" s="3">
        <v>35100</v>
      </c>
      <c r="B49" s="3">
        <v>275454</v>
      </c>
      <c r="C49" s="3">
        <v>10354523000</v>
      </c>
      <c r="D49" s="4">
        <v>1.8318417543984271</v>
      </c>
      <c r="F49" s="3">
        <v>35100</v>
      </c>
      <c r="G49" s="3">
        <v>275454</v>
      </c>
      <c r="H49" s="3">
        <v>10354523000</v>
      </c>
    </row>
    <row r="50" spans="1:8" x14ac:dyDescent="0.3">
      <c r="A50" s="3">
        <v>40100</v>
      </c>
      <c r="B50" s="3">
        <v>518661</v>
      </c>
      <c r="C50" s="3">
        <v>23268907000</v>
      </c>
      <c r="D50" s="4">
        <v>1.7228038004146411</v>
      </c>
      <c r="F50" s="3">
        <v>40100</v>
      </c>
      <c r="G50" s="3">
        <v>518661</v>
      </c>
      <c r="H50" s="3">
        <v>23268907000</v>
      </c>
    </row>
    <row r="51" spans="1:8" x14ac:dyDescent="0.3">
      <c r="A51" s="3">
        <v>50100</v>
      </c>
      <c r="B51" s="3">
        <v>363199</v>
      </c>
      <c r="C51" s="3">
        <v>19861103000</v>
      </c>
      <c r="D51" s="4">
        <v>1.6252024393195266</v>
      </c>
      <c r="F51" s="3">
        <v>50100</v>
      </c>
      <c r="G51" s="3">
        <v>363199</v>
      </c>
      <c r="H51" s="3">
        <v>19861103000</v>
      </c>
    </row>
    <row r="52" spans="1:8" x14ac:dyDescent="0.3">
      <c r="A52" s="3">
        <v>60100</v>
      </c>
      <c r="B52" s="3">
        <v>224155</v>
      </c>
      <c r="C52" s="3">
        <v>14489846000</v>
      </c>
      <c r="D52" s="4">
        <v>1.6014952495752497</v>
      </c>
      <c r="F52" s="3">
        <v>60100</v>
      </c>
      <c r="G52" s="3">
        <v>224155</v>
      </c>
      <c r="H52" s="3">
        <v>14489846000</v>
      </c>
    </row>
    <row r="53" spans="1:8" x14ac:dyDescent="0.3">
      <c r="A53" s="3">
        <v>70100</v>
      </c>
      <c r="B53" s="3">
        <v>135682</v>
      </c>
      <c r="C53" s="3">
        <v>10130421000</v>
      </c>
      <c r="D53" s="4">
        <v>1.6076347132216768</v>
      </c>
      <c r="F53" s="3">
        <v>70100</v>
      </c>
      <c r="G53" s="3">
        <v>135682</v>
      </c>
      <c r="H53" s="3">
        <v>10130421000</v>
      </c>
    </row>
    <row r="54" spans="1:8" x14ac:dyDescent="0.3">
      <c r="A54" s="3">
        <v>80100</v>
      </c>
      <c r="B54" s="3">
        <v>137595</v>
      </c>
      <c r="C54" s="3">
        <v>12191733000</v>
      </c>
      <c r="D54" s="4">
        <v>1.6252094856965991</v>
      </c>
      <c r="F54" s="3">
        <v>80100</v>
      </c>
      <c r="G54" s="3">
        <v>137595</v>
      </c>
      <c r="H54" s="3">
        <v>12191733000</v>
      </c>
    </row>
    <row r="55" spans="1:8" x14ac:dyDescent="0.3">
      <c r="A55" s="3">
        <v>100100</v>
      </c>
      <c r="B55" s="3">
        <v>131450</v>
      </c>
      <c r="C55" s="3">
        <v>17137957000</v>
      </c>
      <c r="D55" s="4">
        <v>1.6632139338379381</v>
      </c>
      <c r="F55" s="3">
        <v>100100</v>
      </c>
      <c r="G55" s="3">
        <v>131450</v>
      </c>
      <c r="H55" s="3">
        <v>17137957000</v>
      </c>
    </row>
    <row r="56" spans="1:8" x14ac:dyDescent="0.3">
      <c r="A56" s="3">
        <v>200100</v>
      </c>
      <c r="B56" s="3">
        <v>20800</v>
      </c>
      <c r="C56" s="3">
        <v>5464013000</v>
      </c>
      <c r="D56" s="4">
        <v>1.741031427038521</v>
      </c>
      <c r="F56" s="3">
        <v>200100</v>
      </c>
      <c r="G56" s="3">
        <v>20800</v>
      </c>
      <c r="H56" s="3">
        <v>5464013000</v>
      </c>
    </row>
    <row r="57" spans="1:8" x14ac:dyDescent="0.3">
      <c r="A57" s="3">
        <v>400000</v>
      </c>
      <c r="B57" s="3">
        <v>5297</v>
      </c>
      <c r="C57" s="3">
        <v>3627670000</v>
      </c>
      <c r="D57" s="4">
        <v>1.7121342269208986</v>
      </c>
      <c r="F57" s="3">
        <v>400000</v>
      </c>
      <c r="G57" s="3">
        <v>5297</v>
      </c>
      <c r="H57" s="3">
        <v>3627670000</v>
      </c>
    </row>
    <row r="58" spans="1:8" x14ac:dyDescent="0.3">
      <c r="A58" s="1" t="s">
        <v>0</v>
      </c>
      <c r="B58" s="1" t="s">
        <v>14</v>
      </c>
      <c r="C58" s="1" t="s">
        <v>15</v>
      </c>
      <c r="D58" s="2" t="s">
        <v>3</v>
      </c>
    </row>
    <row r="59" spans="1:8" x14ac:dyDescent="0.3">
      <c r="A59" s="3">
        <v>30100</v>
      </c>
      <c r="B59" s="3">
        <v>248889</v>
      </c>
      <c r="C59" s="3">
        <v>8092889000</v>
      </c>
      <c r="D59" s="4">
        <v>2.1327314713018675</v>
      </c>
      <c r="F59" s="3">
        <v>30100</v>
      </c>
      <c r="G59" s="3">
        <v>248889</v>
      </c>
      <c r="H59" s="3">
        <v>8092889000</v>
      </c>
    </row>
    <row r="60" spans="1:8" x14ac:dyDescent="0.3">
      <c r="A60" s="3">
        <v>35100</v>
      </c>
      <c r="B60" s="3">
        <v>226674</v>
      </c>
      <c r="C60" s="3">
        <v>8510052000</v>
      </c>
      <c r="D60" s="4">
        <v>1.9707890276053579</v>
      </c>
      <c r="F60" s="3">
        <v>35100</v>
      </c>
      <c r="G60" s="3">
        <v>226674</v>
      </c>
      <c r="H60" s="3">
        <v>8510052000</v>
      </c>
    </row>
    <row r="61" spans="1:8" x14ac:dyDescent="0.3">
      <c r="A61" s="3">
        <v>40100</v>
      </c>
      <c r="B61" s="3">
        <v>399574</v>
      </c>
      <c r="C61" s="3">
        <v>17918642000</v>
      </c>
      <c r="D61" s="4">
        <v>1.8568440104211354</v>
      </c>
      <c r="F61" s="3">
        <v>40100</v>
      </c>
      <c r="G61" s="3">
        <v>399574</v>
      </c>
      <c r="H61" s="3">
        <v>17918642000</v>
      </c>
    </row>
    <row r="62" spans="1:8" x14ac:dyDescent="0.3">
      <c r="A62" s="3">
        <v>50100</v>
      </c>
      <c r="B62" s="3">
        <v>292448</v>
      </c>
      <c r="C62" s="3">
        <v>16018974000</v>
      </c>
      <c r="D62" s="4">
        <v>1.7329813350930119</v>
      </c>
      <c r="F62" s="3">
        <v>50100</v>
      </c>
      <c r="G62" s="3">
        <v>292448</v>
      </c>
      <c r="H62" s="3">
        <v>16018974000</v>
      </c>
    </row>
    <row r="63" spans="1:8" x14ac:dyDescent="0.3">
      <c r="A63" s="3">
        <v>60100</v>
      </c>
      <c r="B63" s="3">
        <v>200733</v>
      </c>
      <c r="C63" s="3">
        <v>12988798000</v>
      </c>
      <c r="D63" s="4">
        <v>1.6792274829404494</v>
      </c>
      <c r="F63" s="3">
        <v>60100</v>
      </c>
      <c r="G63" s="3">
        <v>200733</v>
      </c>
      <c r="H63" s="3">
        <v>12988798000</v>
      </c>
    </row>
    <row r="64" spans="1:8" x14ac:dyDescent="0.3">
      <c r="A64" s="3">
        <v>70100</v>
      </c>
      <c r="B64" s="3">
        <v>132113</v>
      </c>
      <c r="C64" s="3">
        <v>9867578000</v>
      </c>
      <c r="D64" s="4">
        <v>1.6631804773496632</v>
      </c>
      <c r="F64" s="3">
        <v>70100</v>
      </c>
      <c r="G64" s="3">
        <v>132113</v>
      </c>
      <c r="H64" s="3">
        <v>9867578000</v>
      </c>
    </row>
    <row r="65" spans="1:8" x14ac:dyDescent="0.3">
      <c r="A65" s="3">
        <v>80100</v>
      </c>
      <c r="B65" s="3">
        <v>142689</v>
      </c>
      <c r="C65" s="3">
        <v>12658316000</v>
      </c>
      <c r="D65" s="4">
        <v>1.6637688663977486</v>
      </c>
      <c r="F65" s="3">
        <v>80100</v>
      </c>
      <c r="G65" s="3">
        <v>142689</v>
      </c>
      <c r="H65" s="3">
        <v>12658316000</v>
      </c>
    </row>
    <row r="66" spans="1:8" x14ac:dyDescent="0.3">
      <c r="A66" s="3">
        <v>100100</v>
      </c>
      <c r="B66" s="3">
        <v>153933</v>
      </c>
      <c r="C66" s="3">
        <v>20257322000</v>
      </c>
      <c r="D66" s="4">
        <v>1.6670573792891923</v>
      </c>
      <c r="F66" s="3">
        <v>100100</v>
      </c>
      <c r="G66" s="3">
        <v>153933</v>
      </c>
      <c r="H66" s="3">
        <v>20257322000</v>
      </c>
    </row>
    <row r="67" spans="1:8" x14ac:dyDescent="0.3">
      <c r="A67" s="3">
        <v>200100</v>
      </c>
      <c r="B67" s="3">
        <v>29455</v>
      </c>
      <c r="C67" s="3">
        <v>7599725000</v>
      </c>
      <c r="D67" s="4">
        <v>1.6036650364895275</v>
      </c>
      <c r="F67" s="3">
        <v>200100</v>
      </c>
      <c r="G67" s="3">
        <v>29455</v>
      </c>
      <c r="H67" s="3">
        <v>7599725000</v>
      </c>
    </row>
    <row r="68" spans="1:8" x14ac:dyDescent="0.3">
      <c r="A68" s="3">
        <v>400000</v>
      </c>
      <c r="B68" s="3">
        <v>5799</v>
      </c>
      <c r="C68" s="3">
        <v>3713050000</v>
      </c>
      <c r="D68" s="4">
        <v>1.6007285738920505</v>
      </c>
      <c r="F68" s="3">
        <v>400000</v>
      </c>
      <c r="G68" s="3">
        <v>5799</v>
      </c>
      <c r="H68" s="3">
        <v>3713050000</v>
      </c>
    </row>
    <row r="69" spans="1:8" x14ac:dyDescent="0.3">
      <c r="A69" s="1" t="s">
        <v>0</v>
      </c>
      <c r="B69" s="1" t="s">
        <v>16</v>
      </c>
      <c r="C69" s="1" t="s">
        <v>17</v>
      </c>
      <c r="D69" s="2" t="s">
        <v>3</v>
      </c>
    </row>
    <row r="70" spans="1:8" x14ac:dyDescent="0.3">
      <c r="A70" s="3">
        <v>30100</v>
      </c>
      <c r="B70" s="3">
        <v>111891</v>
      </c>
      <c r="C70" s="3">
        <v>3633631000</v>
      </c>
      <c r="D70" s="4">
        <v>2.2094963903250702</v>
      </c>
      <c r="F70" s="3">
        <v>30100</v>
      </c>
      <c r="G70" s="3">
        <v>111891</v>
      </c>
      <c r="H70" s="3">
        <v>3633631000</v>
      </c>
    </row>
    <row r="71" spans="1:8" x14ac:dyDescent="0.3">
      <c r="A71" s="3">
        <v>35100</v>
      </c>
      <c r="B71" s="3">
        <v>89958</v>
      </c>
      <c r="C71" s="3">
        <v>3373953000</v>
      </c>
      <c r="D71" s="4">
        <v>2.0934393935373783</v>
      </c>
      <c r="F71" s="3">
        <v>35100</v>
      </c>
      <c r="G71" s="3">
        <v>89958</v>
      </c>
      <c r="H71" s="3">
        <v>3373953000</v>
      </c>
    </row>
    <row r="72" spans="1:8" x14ac:dyDescent="0.3">
      <c r="A72" s="3">
        <v>40100</v>
      </c>
      <c r="B72" s="3">
        <v>136318</v>
      </c>
      <c r="C72" s="3">
        <v>6097346000</v>
      </c>
      <c r="D72" s="4">
        <v>2.0093710864458032</v>
      </c>
      <c r="F72" s="3">
        <v>40100</v>
      </c>
      <c r="G72" s="3">
        <v>136318</v>
      </c>
      <c r="H72" s="3">
        <v>6097346000</v>
      </c>
    </row>
    <row r="73" spans="1:8" x14ac:dyDescent="0.3">
      <c r="A73" s="3">
        <v>50100</v>
      </c>
      <c r="B73" s="3">
        <v>86581</v>
      </c>
      <c r="C73" s="3">
        <v>4737518000</v>
      </c>
      <c r="D73" s="4">
        <v>1.9133592109120805</v>
      </c>
      <c r="F73" s="3">
        <v>50100</v>
      </c>
      <c r="G73" s="3">
        <v>86581</v>
      </c>
      <c r="H73" s="3">
        <v>4737518000</v>
      </c>
    </row>
    <row r="74" spans="1:8" x14ac:dyDescent="0.3">
      <c r="A74" s="3">
        <v>60100</v>
      </c>
      <c r="B74" s="3">
        <v>58488</v>
      </c>
      <c r="C74" s="3">
        <v>3788145000</v>
      </c>
      <c r="D74" s="4">
        <v>1.8492091617224735</v>
      </c>
      <c r="F74" s="3">
        <v>60100</v>
      </c>
      <c r="G74" s="3">
        <v>58488</v>
      </c>
      <c r="H74" s="3">
        <v>3788145000</v>
      </c>
    </row>
    <row r="75" spans="1:8" x14ac:dyDescent="0.3">
      <c r="A75" s="3">
        <v>70100</v>
      </c>
      <c r="B75" s="3">
        <v>40604</v>
      </c>
      <c r="C75" s="3">
        <v>3036002000</v>
      </c>
      <c r="D75" s="4">
        <v>1.8069207376287462</v>
      </c>
      <c r="F75" s="3">
        <v>70100</v>
      </c>
      <c r="G75" s="3">
        <v>40604</v>
      </c>
      <c r="H75" s="3">
        <v>3036002000</v>
      </c>
    </row>
    <row r="76" spans="1:8" x14ac:dyDescent="0.3">
      <c r="A76" s="3">
        <v>80100</v>
      </c>
      <c r="B76" s="3">
        <v>49623</v>
      </c>
      <c r="C76" s="3">
        <v>4414946000</v>
      </c>
      <c r="D76" s="4">
        <v>1.7775689470932714</v>
      </c>
      <c r="F76" s="3">
        <v>80100</v>
      </c>
      <c r="G76" s="3">
        <v>49623</v>
      </c>
      <c r="H76" s="3">
        <v>4414946000</v>
      </c>
    </row>
    <row r="77" spans="1:8" x14ac:dyDescent="0.3">
      <c r="A77" s="3">
        <v>100100</v>
      </c>
      <c r="B77" s="3">
        <v>66181</v>
      </c>
      <c r="C77" s="3">
        <v>8821038000</v>
      </c>
      <c r="D77" s="4">
        <v>1.7360188873696625</v>
      </c>
      <c r="F77" s="3">
        <v>100100</v>
      </c>
      <c r="G77" s="3">
        <v>66181</v>
      </c>
      <c r="H77" s="3">
        <v>8821038000</v>
      </c>
    </row>
    <row r="78" spans="1:8" x14ac:dyDescent="0.3">
      <c r="A78" s="3">
        <v>200100</v>
      </c>
      <c r="B78" s="3">
        <v>15432</v>
      </c>
      <c r="C78" s="3">
        <v>3993273000</v>
      </c>
      <c r="D78" s="4">
        <v>1.6021323110086423</v>
      </c>
      <c r="F78" s="3">
        <v>200100</v>
      </c>
      <c r="G78" s="3">
        <v>15432</v>
      </c>
      <c r="H78" s="3">
        <v>3993273000</v>
      </c>
    </row>
    <row r="79" spans="1:8" x14ac:dyDescent="0.3">
      <c r="A79" s="3">
        <v>400000</v>
      </c>
      <c r="B79" s="3">
        <v>2820</v>
      </c>
      <c r="C79" s="3">
        <v>1858075000</v>
      </c>
      <c r="D79" s="4">
        <v>1.6472296099290782</v>
      </c>
      <c r="F79" s="3">
        <v>400000</v>
      </c>
      <c r="G79" s="3">
        <v>2820</v>
      </c>
      <c r="H79" s="3">
        <v>1858075000</v>
      </c>
    </row>
    <row r="80" spans="1:8" x14ac:dyDescent="0.3">
      <c r="A80" s="1" t="s">
        <v>0</v>
      </c>
      <c r="B80" s="1" t="s">
        <v>18</v>
      </c>
      <c r="C80" s="1" t="s">
        <v>19</v>
      </c>
      <c r="D80" s="2" t="s">
        <v>3</v>
      </c>
    </row>
    <row r="81" spans="1:8" x14ac:dyDescent="0.3">
      <c r="A81" s="3">
        <v>31700</v>
      </c>
      <c r="B81" s="3">
        <v>7691</v>
      </c>
      <c r="C81" s="3">
        <v>264879000</v>
      </c>
      <c r="D81" s="4">
        <v>2.3089660142386763</v>
      </c>
      <c r="F81" s="3">
        <v>30100</v>
      </c>
      <c r="G81" s="7">
        <v>36610.414793570329</v>
      </c>
      <c r="H81" s="7">
        <v>1188913658.0848839</v>
      </c>
    </row>
    <row r="82" spans="1:8" x14ac:dyDescent="0.3">
      <c r="A82" s="3">
        <v>35100</v>
      </c>
      <c r="B82" s="3">
        <v>29434</v>
      </c>
      <c r="C82" s="3">
        <v>1102653000</v>
      </c>
      <c r="D82" s="4">
        <v>2.1404924586160816</v>
      </c>
      <c r="F82" s="3">
        <v>35100</v>
      </c>
      <c r="G82" s="8">
        <v>29434</v>
      </c>
      <c r="H82" s="8">
        <v>1102653000</v>
      </c>
    </row>
    <row r="83" spans="1:8" x14ac:dyDescent="0.3">
      <c r="A83" s="3">
        <v>40100</v>
      </c>
      <c r="B83" s="3">
        <v>39114</v>
      </c>
      <c r="C83" s="3">
        <v>1745155000</v>
      </c>
      <c r="D83" s="4">
        <v>2.0957981782366732</v>
      </c>
      <c r="F83" s="3">
        <v>40100</v>
      </c>
      <c r="G83" s="8">
        <v>39114</v>
      </c>
      <c r="H83" s="8">
        <v>1745155000</v>
      </c>
    </row>
    <row r="84" spans="1:8" x14ac:dyDescent="0.3">
      <c r="A84" s="3">
        <v>50100</v>
      </c>
      <c r="B84" s="3">
        <v>21875</v>
      </c>
      <c r="C84" s="3">
        <v>1195277000</v>
      </c>
      <c r="D84" s="4">
        <v>2.0382141615530118</v>
      </c>
      <c r="F84" s="3">
        <v>50100</v>
      </c>
      <c r="G84" s="8">
        <v>21875</v>
      </c>
      <c r="H84" s="8">
        <v>1195277000</v>
      </c>
    </row>
    <row r="85" spans="1:8" x14ac:dyDescent="0.3">
      <c r="A85" s="3">
        <v>60100</v>
      </c>
      <c r="B85" s="3">
        <v>13884</v>
      </c>
      <c r="C85" s="3">
        <v>898774000</v>
      </c>
      <c r="D85" s="4">
        <v>1.9714130150417566</v>
      </c>
      <c r="F85" s="3">
        <v>60100</v>
      </c>
      <c r="G85" s="8">
        <v>13884</v>
      </c>
      <c r="H85" s="8">
        <v>898774000</v>
      </c>
    </row>
    <row r="86" spans="1:8" x14ac:dyDescent="0.3">
      <c r="A86" s="3">
        <v>70100</v>
      </c>
      <c r="B86" s="3">
        <v>10169</v>
      </c>
      <c r="C86" s="3">
        <v>760761000</v>
      </c>
      <c r="D86" s="4">
        <v>1.9049613341605565</v>
      </c>
      <c r="F86" s="3">
        <v>70100</v>
      </c>
      <c r="G86" s="8">
        <v>10169</v>
      </c>
      <c r="H86" s="8">
        <v>760761000</v>
      </c>
    </row>
    <row r="87" spans="1:8" x14ac:dyDescent="0.3">
      <c r="A87" s="3">
        <v>80100</v>
      </c>
      <c r="B87" s="3">
        <v>12951</v>
      </c>
      <c r="C87" s="3">
        <v>1154457000</v>
      </c>
      <c r="D87" s="4">
        <v>1.8563881073268136</v>
      </c>
      <c r="F87" s="3">
        <v>80100</v>
      </c>
      <c r="G87" s="8">
        <v>12951</v>
      </c>
      <c r="H87" s="8">
        <v>1154457000</v>
      </c>
    </row>
    <row r="88" spans="1:8" x14ac:dyDescent="0.3">
      <c r="A88" s="3">
        <v>100100</v>
      </c>
      <c r="B88" s="3">
        <v>20307</v>
      </c>
      <c r="C88" s="3">
        <v>2734478000</v>
      </c>
      <c r="D88" s="4">
        <v>1.7768681930684653</v>
      </c>
      <c r="F88" s="3">
        <v>100100</v>
      </c>
      <c r="G88" s="8">
        <v>20307</v>
      </c>
      <c r="H88" s="8">
        <v>2734478000</v>
      </c>
    </row>
    <row r="89" spans="1:8" x14ac:dyDescent="0.3">
      <c r="A89" s="3">
        <v>200100</v>
      </c>
      <c r="B89" s="3">
        <v>5282</v>
      </c>
      <c r="C89" s="3">
        <v>1387197000</v>
      </c>
      <c r="D89" s="4">
        <v>1.6033786919478179</v>
      </c>
      <c r="F89" s="3">
        <v>200100</v>
      </c>
      <c r="G89" s="8">
        <v>5282</v>
      </c>
      <c r="H89" s="8">
        <v>1387197000</v>
      </c>
    </row>
    <row r="90" spans="1:8" x14ac:dyDescent="0.3">
      <c r="A90" s="3">
        <v>400000</v>
      </c>
      <c r="B90" s="3">
        <v>855</v>
      </c>
      <c r="C90" s="3">
        <v>581774000</v>
      </c>
      <c r="D90" s="4">
        <v>1.701093567251462</v>
      </c>
      <c r="F90" s="3">
        <v>400000</v>
      </c>
      <c r="G90" s="8">
        <v>855</v>
      </c>
      <c r="H90" s="8">
        <v>581774000</v>
      </c>
    </row>
    <row r="91" spans="1:8" x14ac:dyDescent="0.3">
      <c r="A91" s="1" t="s">
        <v>0</v>
      </c>
      <c r="B91" s="1" t="s">
        <v>20</v>
      </c>
      <c r="C91" s="1" t="s">
        <v>21</v>
      </c>
      <c r="D91" s="2" t="s">
        <v>3</v>
      </c>
      <c r="G91" s="7"/>
      <c r="H91" s="7"/>
    </row>
    <row r="92" spans="1:8" x14ac:dyDescent="0.3">
      <c r="A92" s="3">
        <v>30100</v>
      </c>
      <c r="B92" s="3"/>
      <c r="C92" s="3"/>
      <c r="D92" s="4"/>
      <c r="F92" s="3">
        <v>30100</v>
      </c>
      <c r="G92" s="7">
        <v>11837.498488885922</v>
      </c>
      <c r="H92" s="7">
        <v>384419671.57026964</v>
      </c>
    </row>
    <row r="93" spans="1:8" x14ac:dyDescent="0.3">
      <c r="A93" s="3">
        <v>35662.5</v>
      </c>
      <c r="B93" s="3">
        <v>3711</v>
      </c>
      <c r="C93" s="3">
        <v>144692000</v>
      </c>
      <c r="D93" s="4">
        <v>2.1950983098913199</v>
      </c>
      <c r="F93" s="3">
        <v>35100</v>
      </c>
      <c r="G93" s="7">
        <v>9517.0986858925189</v>
      </c>
      <c r="H93" s="7">
        <v>356528416.70501608</v>
      </c>
    </row>
    <row r="94" spans="1:8" x14ac:dyDescent="0.3">
      <c r="A94" s="3">
        <v>40100</v>
      </c>
      <c r="B94" s="3">
        <v>12647</v>
      </c>
      <c r="C94" s="3">
        <v>563074000</v>
      </c>
      <c r="D94" s="4">
        <v>2.0538244070345142</v>
      </c>
      <c r="F94" s="3">
        <v>40100</v>
      </c>
      <c r="G94" s="8">
        <v>12647</v>
      </c>
      <c r="H94" s="8">
        <v>563074000</v>
      </c>
    </row>
    <row r="95" spans="1:8" x14ac:dyDescent="0.3">
      <c r="A95" s="3">
        <v>50100</v>
      </c>
      <c r="B95" s="3">
        <v>6335</v>
      </c>
      <c r="C95" s="3">
        <v>345432000</v>
      </c>
      <c r="D95" s="4">
        <v>2.0568124451486134</v>
      </c>
      <c r="F95" s="3">
        <v>50100</v>
      </c>
      <c r="G95" s="8">
        <v>6335</v>
      </c>
      <c r="H95" s="8">
        <v>345432000</v>
      </c>
    </row>
    <row r="96" spans="1:8" x14ac:dyDescent="0.3">
      <c r="A96" s="3">
        <v>60100</v>
      </c>
      <c r="B96" s="3">
        <v>3725</v>
      </c>
      <c r="C96" s="3">
        <v>241118000</v>
      </c>
      <c r="D96" s="4">
        <v>2.0190909365605307</v>
      </c>
      <c r="F96" s="3">
        <v>60100</v>
      </c>
      <c r="G96" s="8">
        <v>3725</v>
      </c>
      <c r="H96" s="8">
        <v>241118000</v>
      </c>
    </row>
    <row r="97" spans="1:8" x14ac:dyDescent="0.3">
      <c r="A97" s="3">
        <v>70100</v>
      </c>
      <c r="B97" s="3">
        <v>2474</v>
      </c>
      <c r="C97" s="3">
        <v>184943000</v>
      </c>
      <c r="D97" s="4">
        <v>1.9612500231934487</v>
      </c>
      <c r="F97" s="3">
        <v>70100</v>
      </c>
      <c r="G97" s="8">
        <v>2474</v>
      </c>
      <c r="H97" s="8">
        <v>184943000</v>
      </c>
    </row>
    <row r="98" spans="1:8" x14ac:dyDescent="0.3">
      <c r="A98" s="3">
        <v>80100</v>
      </c>
      <c r="B98" s="3">
        <v>3285</v>
      </c>
      <c r="C98" s="3">
        <v>292751000</v>
      </c>
      <c r="D98" s="4">
        <v>1.8992491925674257</v>
      </c>
      <c r="F98" s="3">
        <v>80100</v>
      </c>
      <c r="G98" s="8">
        <v>3285</v>
      </c>
      <c r="H98" s="8">
        <v>292751000</v>
      </c>
    </row>
    <row r="99" spans="1:8" x14ac:dyDescent="0.3">
      <c r="A99" s="3">
        <v>100100</v>
      </c>
      <c r="B99" s="3">
        <v>5516</v>
      </c>
      <c r="C99" s="3">
        <v>748612000</v>
      </c>
      <c r="D99" s="4">
        <v>1.8026249499372191</v>
      </c>
      <c r="F99" s="3">
        <v>100100</v>
      </c>
      <c r="G99" s="8">
        <v>5516</v>
      </c>
      <c r="H99" s="8">
        <v>748612000</v>
      </c>
    </row>
    <row r="100" spans="1:8" x14ac:dyDescent="0.3">
      <c r="A100" s="3">
        <v>200100</v>
      </c>
      <c r="B100" s="3">
        <v>1572</v>
      </c>
      <c r="C100" s="3">
        <v>417010000</v>
      </c>
      <c r="D100" s="4">
        <v>1.5886346520333148</v>
      </c>
      <c r="F100" s="3">
        <v>200100</v>
      </c>
      <c r="G100" s="8">
        <v>1572</v>
      </c>
      <c r="H100" s="8">
        <v>417010000</v>
      </c>
    </row>
    <row r="101" spans="1:8" x14ac:dyDescent="0.3">
      <c r="A101" s="3">
        <v>400000</v>
      </c>
      <c r="B101" s="3">
        <v>223</v>
      </c>
      <c r="C101" s="3">
        <v>153595000</v>
      </c>
      <c r="D101" s="4">
        <v>1.7219170403587443</v>
      </c>
      <c r="F101" s="3">
        <v>400000</v>
      </c>
      <c r="G101" s="8">
        <v>223</v>
      </c>
      <c r="H101" s="8">
        <v>153595000</v>
      </c>
    </row>
    <row r="102" spans="1:8" x14ac:dyDescent="0.3">
      <c r="A102" s="1" t="s">
        <v>0</v>
      </c>
      <c r="B102" s="1" t="s">
        <v>22</v>
      </c>
      <c r="C102" s="1" t="s">
        <v>23</v>
      </c>
      <c r="D102" s="2" t="s">
        <v>3</v>
      </c>
      <c r="G102" s="7"/>
      <c r="H102" s="7"/>
    </row>
    <row r="103" spans="1:8" x14ac:dyDescent="0.3">
      <c r="A103" s="3">
        <v>30100</v>
      </c>
      <c r="B103" s="3"/>
      <c r="C103" s="3"/>
      <c r="D103" s="4"/>
      <c r="F103" s="3">
        <v>30100</v>
      </c>
      <c r="G103" s="7">
        <v>3361.1494483742667</v>
      </c>
      <c r="H103" s="7">
        <v>109152450.4316311</v>
      </c>
    </row>
    <row r="104" spans="1:8" x14ac:dyDescent="0.3">
      <c r="A104" s="3">
        <v>39625</v>
      </c>
      <c r="B104" s="3">
        <v>12</v>
      </c>
      <c r="C104" s="3">
        <v>478000</v>
      </c>
      <c r="D104" s="4">
        <v>2.0603731544568622</v>
      </c>
      <c r="F104" s="3">
        <v>35100</v>
      </c>
      <c r="G104" s="7">
        <v>2702.2931431201105</v>
      </c>
      <c r="H104" s="7">
        <v>101232983.66313852</v>
      </c>
    </row>
    <row r="105" spans="1:8" x14ac:dyDescent="0.3">
      <c r="A105" s="3">
        <v>40100</v>
      </c>
      <c r="B105" s="3">
        <v>3591</v>
      </c>
      <c r="C105" s="3">
        <v>164540000</v>
      </c>
      <c r="D105" s="4">
        <v>2.0371313064565975</v>
      </c>
      <c r="F105" s="3">
        <v>40100</v>
      </c>
      <c r="G105" s="8">
        <v>3591</v>
      </c>
      <c r="H105" s="8">
        <v>164540000</v>
      </c>
    </row>
    <row r="106" spans="1:8" x14ac:dyDescent="0.3">
      <c r="A106" s="3">
        <v>50100</v>
      </c>
      <c r="B106" s="3">
        <v>2240</v>
      </c>
      <c r="C106" s="3">
        <v>121988000</v>
      </c>
      <c r="D106" s="4">
        <v>1.9897413500510506</v>
      </c>
      <c r="F106" s="3">
        <v>50100</v>
      </c>
      <c r="G106" s="8">
        <v>2240</v>
      </c>
      <c r="H106" s="8">
        <v>121988000</v>
      </c>
    </row>
    <row r="107" spans="1:8" x14ac:dyDescent="0.3">
      <c r="A107" s="3">
        <v>60100</v>
      </c>
      <c r="B107" s="3">
        <v>1145</v>
      </c>
      <c r="C107" s="3">
        <v>73804000</v>
      </c>
      <c r="D107" s="4">
        <v>2.0014943570762171</v>
      </c>
      <c r="F107" s="3">
        <v>60100</v>
      </c>
      <c r="G107" s="8">
        <v>1145</v>
      </c>
      <c r="H107" s="8">
        <v>73804000</v>
      </c>
    </row>
    <row r="108" spans="1:8" x14ac:dyDescent="0.3">
      <c r="A108" s="3">
        <v>70100</v>
      </c>
      <c r="B108" s="3">
        <v>756</v>
      </c>
      <c r="C108" s="3">
        <v>56594000</v>
      </c>
      <c r="D108" s="4">
        <v>1.9577432935527643</v>
      </c>
      <c r="F108" s="3">
        <v>70100</v>
      </c>
      <c r="G108" s="8">
        <v>756</v>
      </c>
      <c r="H108" s="8">
        <v>56594000</v>
      </c>
    </row>
    <row r="109" spans="1:8" x14ac:dyDescent="0.3">
      <c r="A109" s="3">
        <v>80100</v>
      </c>
      <c r="B109" s="3">
        <v>904</v>
      </c>
      <c r="C109" s="3">
        <v>81028000</v>
      </c>
      <c r="D109" s="4">
        <v>1.9085352526848072</v>
      </c>
      <c r="F109" s="3">
        <v>80100</v>
      </c>
      <c r="G109" s="8">
        <v>904</v>
      </c>
      <c r="H109" s="8">
        <v>81028000</v>
      </c>
    </row>
    <row r="110" spans="1:8" x14ac:dyDescent="0.3">
      <c r="A110" s="3">
        <v>100100</v>
      </c>
      <c r="B110" s="3">
        <v>1552</v>
      </c>
      <c r="C110" s="3">
        <v>210890000</v>
      </c>
      <c r="D110" s="4">
        <v>1.7976294538794539</v>
      </c>
      <c r="F110" s="3">
        <v>100100</v>
      </c>
      <c r="G110" s="8">
        <v>1552</v>
      </c>
      <c r="H110" s="8">
        <v>210890000</v>
      </c>
    </row>
    <row r="111" spans="1:8" x14ac:dyDescent="0.3">
      <c r="A111" s="3">
        <v>200100</v>
      </c>
      <c r="B111" s="3">
        <v>487</v>
      </c>
      <c r="C111" s="3">
        <v>128887000</v>
      </c>
      <c r="D111" s="4">
        <v>1.5095041764831871</v>
      </c>
      <c r="F111" s="3">
        <v>200100</v>
      </c>
      <c r="G111" s="8">
        <v>487</v>
      </c>
      <c r="H111" s="8">
        <v>128887000</v>
      </c>
    </row>
    <row r="112" spans="1:8" x14ac:dyDescent="0.3">
      <c r="A112" s="3">
        <v>400000</v>
      </c>
      <c r="B112" s="3">
        <v>73</v>
      </c>
      <c r="C112" s="3">
        <v>40262000</v>
      </c>
      <c r="D112" s="4">
        <v>1.3788356164383562</v>
      </c>
      <c r="F112" s="3">
        <v>400000</v>
      </c>
      <c r="G112" s="8">
        <v>73</v>
      </c>
      <c r="H112" s="8">
        <v>40262000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G113" s="7"/>
      <c r="H113" s="7"/>
    </row>
    <row r="114" spans="1:8" x14ac:dyDescent="0.3">
      <c r="A114" s="3">
        <v>30100</v>
      </c>
      <c r="B114" s="3"/>
      <c r="C114" s="3"/>
      <c r="D114" s="4"/>
      <c r="F114" s="3">
        <v>30100</v>
      </c>
      <c r="G114" s="7">
        <v>1414.9838972397024</v>
      </c>
      <c r="H114" s="7">
        <v>45951232.480816126</v>
      </c>
    </row>
    <row r="115" spans="1:8" x14ac:dyDescent="0.3">
      <c r="A115" s="3">
        <v>35100</v>
      </c>
      <c r="B115" s="3"/>
      <c r="C115" s="3"/>
      <c r="D115" s="4"/>
      <c r="F115" s="3">
        <v>35100</v>
      </c>
      <c r="G115" s="7">
        <v>1137.6171580188679</v>
      </c>
      <c r="H115" s="7">
        <v>42617278.390330188</v>
      </c>
    </row>
    <row r="116" spans="1:8" x14ac:dyDescent="0.3">
      <c r="A116" s="3">
        <v>43587.5</v>
      </c>
      <c r="B116" s="3">
        <v>574</v>
      </c>
      <c r="C116" s="3">
        <v>27562000</v>
      </c>
      <c r="D116" s="4">
        <v>2.0465614016262457</v>
      </c>
      <c r="F116" s="3">
        <v>40100</v>
      </c>
      <c r="G116" s="7">
        <v>1511.746875</v>
      </c>
      <c r="H116" s="7">
        <v>69268401.785714284</v>
      </c>
    </row>
    <row r="117" spans="1:8" x14ac:dyDescent="0.3">
      <c r="A117" s="3">
        <v>50100</v>
      </c>
      <c r="B117" s="3">
        <v>943</v>
      </c>
      <c r="C117" s="3">
        <v>51379000</v>
      </c>
      <c r="D117" s="4">
        <v>1.9630757826706353</v>
      </c>
      <c r="F117" s="3">
        <v>50100</v>
      </c>
      <c r="G117" s="8">
        <v>943</v>
      </c>
      <c r="H117" s="8">
        <v>51379000</v>
      </c>
    </row>
    <row r="118" spans="1:8" x14ac:dyDescent="0.3">
      <c r="A118" s="3">
        <v>60100</v>
      </c>
      <c r="B118" s="3">
        <v>416</v>
      </c>
      <c r="C118" s="3">
        <v>26771000</v>
      </c>
      <c r="D118" s="4">
        <v>2.0556076859314865</v>
      </c>
      <c r="F118" s="3">
        <v>60100</v>
      </c>
      <c r="G118" s="8">
        <v>416</v>
      </c>
      <c r="H118" s="8">
        <v>26771000</v>
      </c>
    </row>
    <row r="119" spans="1:8" x14ac:dyDescent="0.3">
      <c r="A119" s="3">
        <v>70100</v>
      </c>
      <c r="B119" s="3">
        <v>232</v>
      </c>
      <c r="C119" s="3">
        <v>17264000</v>
      </c>
      <c r="D119" s="4">
        <v>2.0488674999360037</v>
      </c>
      <c r="F119" s="3">
        <v>70100</v>
      </c>
      <c r="G119" s="8">
        <v>232</v>
      </c>
      <c r="H119" s="8">
        <v>17264000</v>
      </c>
    </row>
    <row r="120" spans="1:8" x14ac:dyDescent="0.3">
      <c r="A120" s="3">
        <v>80100</v>
      </c>
      <c r="B120" s="3">
        <v>298</v>
      </c>
      <c r="C120" s="3">
        <v>26590000</v>
      </c>
      <c r="D120" s="4">
        <v>1.9947525351861481</v>
      </c>
      <c r="F120" s="3">
        <v>80100</v>
      </c>
      <c r="G120" s="8">
        <v>298</v>
      </c>
      <c r="H120" s="8">
        <v>26590000</v>
      </c>
    </row>
    <row r="121" spans="1:8" x14ac:dyDescent="0.3">
      <c r="A121" s="3">
        <v>100100</v>
      </c>
      <c r="B121" s="3">
        <v>506</v>
      </c>
      <c r="C121" s="3">
        <v>68288000</v>
      </c>
      <c r="D121" s="4">
        <v>1.8979727169382343</v>
      </c>
      <c r="F121" s="3">
        <v>100100</v>
      </c>
      <c r="G121" s="8">
        <v>506</v>
      </c>
      <c r="H121" s="8">
        <v>68288000</v>
      </c>
    </row>
    <row r="122" spans="1:8" x14ac:dyDescent="0.3">
      <c r="A122" s="3">
        <v>200100</v>
      </c>
      <c r="B122" s="3">
        <v>157</v>
      </c>
      <c r="C122" s="3">
        <v>41835000</v>
      </c>
      <c r="D122" s="4">
        <v>1.6818695915200297</v>
      </c>
      <c r="F122" s="3">
        <v>200100</v>
      </c>
      <c r="G122" s="8">
        <v>157</v>
      </c>
      <c r="H122" s="8">
        <v>41835000</v>
      </c>
    </row>
    <row r="123" spans="1:8" x14ac:dyDescent="0.3">
      <c r="A123" s="3">
        <v>400000</v>
      </c>
      <c r="B123" s="3">
        <v>33</v>
      </c>
      <c r="C123" s="3">
        <v>22108000</v>
      </c>
      <c r="D123" s="4">
        <v>1.6748484848484848</v>
      </c>
      <c r="F123" s="3">
        <v>400000</v>
      </c>
      <c r="G123" s="8">
        <v>33</v>
      </c>
      <c r="H123" s="8">
        <v>22108000</v>
      </c>
    </row>
    <row r="124" spans="1:8" x14ac:dyDescent="0.3">
      <c r="A124" s="1" t="s">
        <v>0</v>
      </c>
      <c r="B124" s="1" t="s">
        <v>26</v>
      </c>
      <c r="C124" s="1" t="s">
        <v>27</v>
      </c>
      <c r="D124" s="2" t="s">
        <v>3</v>
      </c>
      <c r="G124" s="7"/>
      <c r="H124" s="7"/>
    </row>
    <row r="125" spans="1:8" x14ac:dyDescent="0.3">
      <c r="A125" s="3">
        <v>30100</v>
      </c>
      <c r="B125" s="3"/>
      <c r="C125" s="3"/>
      <c r="D125" s="4"/>
      <c r="F125" s="3">
        <v>30100</v>
      </c>
      <c r="G125" s="7">
        <v>636.21757415655759</v>
      </c>
      <c r="H125" s="7">
        <v>20660999.545987315</v>
      </c>
    </row>
    <row r="126" spans="1:8" x14ac:dyDescent="0.3">
      <c r="A126" s="3">
        <v>35100</v>
      </c>
      <c r="B126" s="3"/>
      <c r="C126" s="3"/>
      <c r="D126" s="4"/>
      <c r="F126" s="3">
        <v>35100</v>
      </c>
      <c r="G126" s="7">
        <v>511.50548780487804</v>
      </c>
      <c r="H126" s="7">
        <v>19161957.621951219</v>
      </c>
    </row>
    <row r="127" spans="1:8" x14ac:dyDescent="0.3">
      <c r="A127" s="3">
        <v>47550</v>
      </c>
      <c r="B127" s="3">
        <v>9</v>
      </c>
      <c r="C127" s="3">
        <v>440000</v>
      </c>
      <c r="D127" s="4">
        <v>1.8624205097391218</v>
      </c>
      <c r="F127" s="3">
        <v>40100</v>
      </c>
      <c r="G127" s="7">
        <v>679.72500000000002</v>
      </c>
      <c r="H127" s="7">
        <v>31145071.428571425</v>
      </c>
    </row>
    <row r="128" spans="1:8" x14ac:dyDescent="0.3">
      <c r="A128" s="3">
        <v>50100</v>
      </c>
      <c r="B128" s="3">
        <v>424</v>
      </c>
      <c r="C128" s="3">
        <v>23164000</v>
      </c>
      <c r="D128" s="4">
        <v>1.774472189147162</v>
      </c>
      <c r="F128" s="3">
        <v>50100</v>
      </c>
      <c r="G128" s="8">
        <v>424</v>
      </c>
      <c r="H128" s="8">
        <v>23164000</v>
      </c>
    </row>
    <row r="129" spans="1:8" x14ac:dyDescent="0.3">
      <c r="A129" s="3">
        <v>60100</v>
      </c>
      <c r="B129" s="3">
        <v>201</v>
      </c>
      <c r="C129" s="3">
        <v>13061000</v>
      </c>
      <c r="D129" s="4">
        <v>1.8710576915297843</v>
      </c>
      <c r="F129" s="3">
        <v>60100</v>
      </c>
      <c r="G129" s="8">
        <v>201</v>
      </c>
      <c r="H129" s="8">
        <v>13061000</v>
      </c>
    </row>
    <row r="130" spans="1:8" x14ac:dyDescent="0.3">
      <c r="A130" s="3">
        <v>70100</v>
      </c>
      <c r="B130" s="3">
        <v>100</v>
      </c>
      <c r="C130" s="3">
        <v>7457000</v>
      </c>
      <c r="D130" s="4">
        <v>1.9313412158454952</v>
      </c>
      <c r="F130" s="3">
        <v>70100</v>
      </c>
      <c r="G130" s="8">
        <v>100</v>
      </c>
      <c r="H130" s="8">
        <v>7457000</v>
      </c>
    </row>
    <row r="131" spans="1:8" x14ac:dyDescent="0.3">
      <c r="A131" s="3">
        <v>80100</v>
      </c>
      <c r="B131" s="3">
        <v>104</v>
      </c>
      <c r="C131" s="3">
        <v>9220000</v>
      </c>
      <c r="D131" s="4">
        <v>1.9304982695681032</v>
      </c>
      <c r="F131" s="3">
        <v>80100</v>
      </c>
      <c r="G131" s="8">
        <v>104</v>
      </c>
      <c r="H131" s="8">
        <v>9220000</v>
      </c>
    </row>
    <row r="132" spans="1:8" x14ac:dyDescent="0.3">
      <c r="A132" s="3">
        <v>100100</v>
      </c>
      <c r="B132" s="3">
        <v>145</v>
      </c>
      <c r="C132" s="3">
        <v>19941000</v>
      </c>
      <c r="D132" s="4">
        <v>1.8681318681318682</v>
      </c>
      <c r="F132" s="3">
        <v>100100</v>
      </c>
      <c r="G132" s="8">
        <v>145</v>
      </c>
      <c r="H132" s="8">
        <v>19941000</v>
      </c>
    </row>
    <row r="133" spans="1:8" x14ac:dyDescent="0.3">
      <c r="A133" s="3">
        <v>200100</v>
      </c>
      <c r="B133" s="3">
        <v>64</v>
      </c>
      <c r="C133" s="3">
        <v>16447000</v>
      </c>
      <c r="D133" s="4">
        <v>1.4696383151707728</v>
      </c>
      <c r="F133" s="3">
        <v>200100</v>
      </c>
      <c r="G133" s="8">
        <v>64</v>
      </c>
      <c r="H133" s="8">
        <v>16447000</v>
      </c>
    </row>
    <row r="134" spans="1:8" x14ac:dyDescent="0.3">
      <c r="A134" s="3">
        <v>400000</v>
      </c>
      <c r="B134" s="3">
        <v>3</v>
      </c>
      <c r="C134" s="3">
        <v>3256000</v>
      </c>
      <c r="D134" s="4">
        <v>2.7133333333333329</v>
      </c>
      <c r="F134" s="3">
        <v>400000</v>
      </c>
      <c r="G134" s="8">
        <v>3</v>
      </c>
      <c r="H134" s="8">
        <v>3256000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workbookViewId="0">
      <selection activeCell="M4" sqref="M4:N8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172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8725</v>
      </c>
    </row>
    <row r="4" spans="1:14" x14ac:dyDescent="0.3">
      <c r="A4" s="3">
        <v>70100</v>
      </c>
      <c r="B4" s="3">
        <v>29051</v>
      </c>
      <c r="C4" s="3">
        <v>2169875000</v>
      </c>
      <c r="D4" s="4">
        <v>1.7132995431572036</v>
      </c>
      <c r="F4" s="3">
        <v>70100</v>
      </c>
      <c r="G4" s="3">
        <v>29051</v>
      </c>
      <c r="H4" s="3">
        <v>2169875000</v>
      </c>
      <c r="J4" s="3">
        <v>70100</v>
      </c>
      <c r="K4" s="7">
        <f>G4+G10+G16+G22+G28+G34+G40+G46+G52+G58+G64+G70</f>
        <v>668045</v>
      </c>
      <c r="L4" s="7">
        <f>H4+H10+H16+H22+H28+H34+H40+H46+H52+H58+H64+H70</f>
        <v>49939257000</v>
      </c>
      <c r="M4">
        <f>1-SUM(K4:$K$8)/$K$10</f>
        <v>0.8966834880152591</v>
      </c>
      <c r="N4">
        <f>SUM(L4:$L$8)/(J4*SUM(K4:$K$8))</f>
        <v>1.7329906281234835</v>
      </c>
    </row>
    <row r="5" spans="1:14" x14ac:dyDescent="0.3">
      <c r="A5" s="3">
        <v>80100</v>
      </c>
      <c r="B5" s="3">
        <v>28911</v>
      </c>
      <c r="C5" s="3">
        <v>2564498000</v>
      </c>
      <c r="D5" s="4">
        <v>1.7458966820688697</v>
      </c>
      <c r="F5" s="3">
        <v>80100</v>
      </c>
      <c r="G5" s="3">
        <v>28911</v>
      </c>
      <c r="H5" s="3">
        <v>2564498000</v>
      </c>
      <c r="J5" s="3">
        <v>80100</v>
      </c>
      <c r="K5" s="7">
        <f t="shared" ref="K5:L8" si="0">G5+G11+G17+G23+G29+G35+G41+G47+G53+G59+G65+G71</f>
        <v>733777</v>
      </c>
      <c r="L5" s="7">
        <f t="shared" si="0"/>
        <v>65156011000</v>
      </c>
      <c r="M5">
        <f>1-SUM(K5:$K$8)/$K$10</f>
        <v>0.92549561299213101</v>
      </c>
      <c r="N5">
        <f>SUM(L5:$L$8)/(J5*SUM(K5:$K$8))</f>
        <v>1.7422382421792844</v>
      </c>
    </row>
    <row r="6" spans="1:14" x14ac:dyDescent="0.3">
      <c r="A6" s="3">
        <v>100100</v>
      </c>
      <c r="B6" s="3">
        <v>30163</v>
      </c>
      <c r="C6" s="3">
        <v>3953273000</v>
      </c>
      <c r="D6" s="4">
        <v>1.7867567072157493</v>
      </c>
      <c r="F6" s="3">
        <v>100100</v>
      </c>
      <c r="G6" s="3">
        <v>30163</v>
      </c>
      <c r="H6" s="3">
        <v>3953273000</v>
      </c>
      <c r="J6" s="3">
        <v>100100</v>
      </c>
      <c r="K6" s="7">
        <f t="shared" si="0"/>
        <v>789491</v>
      </c>
      <c r="L6" s="7">
        <f t="shared" si="0"/>
        <v>103644816000</v>
      </c>
      <c r="M6">
        <f>1-SUM(K6:$K$8)/$K$10</f>
        <v>0.95714269459464907</v>
      </c>
      <c r="N6">
        <f>SUM(L6:$L$8)/(J6*SUM(K6:$K$8))</f>
        <v>1.7685753513870652</v>
      </c>
    </row>
    <row r="7" spans="1:14" x14ac:dyDescent="0.3">
      <c r="A7" s="3">
        <v>200100</v>
      </c>
      <c r="B7" s="3">
        <v>6100</v>
      </c>
      <c r="C7" s="3">
        <v>1609018000</v>
      </c>
      <c r="D7" s="4">
        <v>1.8243274384507564</v>
      </c>
      <c r="F7" s="3">
        <v>200100</v>
      </c>
      <c r="G7" s="3">
        <v>6100</v>
      </c>
      <c r="H7" s="3">
        <v>1609018000</v>
      </c>
      <c r="J7" s="3">
        <v>200100</v>
      </c>
      <c r="K7" s="7">
        <f t="shared" si="0"/>
        <v>162889</v>
      </c>
      <c r="L7" s="7">
        <f t="shared" si="0"/>
        <v>43028239000</v>
      </c>
      <c r="M7">
        <f>1-SUM(K7:$K$8)/$K$10</f>
        <v>0.99119266631828384</v>
      </c>
      <c r="N7">
        <f>SUM(L7:$L$8)/(J7*SUM(K7:$K$8))</f>
        <v>1.7687305880136339</v>
      </c>
    </row>
    <row r="8" spans="1:14" x14ac:dyDescent="0.3">
      <c r="A8" s="3">
        <v>400000</v>
      </c>
      <c r="B8" s="3">
        <v>1642</v>
      </c>
      <c r="C8" s="3">
        <v>1217183000</v>
      </c>
      <c r="D8" s="4">
        <v>1.8532018879415348</v>
      </c>
      <c r="F8" s="3">
        <v>400000</v>
      </c>
      <c r="G8" s="3">
        <v>1642</v>
      </c>
      <c r="H8" s="3">
        <v>1217183000</v>
      </c>
      <c r="J8" s="3">
        <v>400000</v>
      </c>
      <c r="K8" s="7">
        <f t="shared" si="0"/>
        <v>41320</v>
      </c>
      <c r="L8" s="7">
        <f>H8+H14+H20+H26+H32+H38+H44+H50+H56+H62+H68+H74</f>
        <v>29246021000</v>
      </c>
      <c r="M8">
        <f>1-SUM(K8:$K$8)/$K$10</f>
        <v>0.99821790896714391</v>
      </c>
      <c r="N8">
        <f>SUM(L8:$L$8)/(J8*SUM(K8:$K$8))</f>
        <v>1.7694833615682479</v>
      </c>
    </row>
    <row r="9" spans="1:14" x14ac:dyDescent="0.3">
      <c r="A9" s="1" t="s">
        <v>0</v>
      </c>
      <c r="B9" s="1" t="s">
        <v>35</v>
      </c>
      <c r="C9" s="1" t="s">
        <v>5</v>
      </c>
      <c r="D9" s="2" t="s">
        <v>3</v>
      </c>
      <c r="K9" s="7"/>
      <c r="L9" s="7"/>
    </row>
    <row r="10" spans="1:14" x14ac:dyDescent="0.3">
      <c r="A10" s="3">
        <v>70100</v>
      </c>
      <c r="B10" s="3">
        <v>18325</v>
      </c>
      <c r="C10" s="3">
        <v>1369021000</v>
      </c>
      <c r="D10" s="4">
        <v>1.9191654244806253</v>
      </c>
      <c r="F10" s="3">
        <v>70100</v>
      </c>
      <c r="G10" s="3">
        <v>18325</v>
      </c>
      <c r="H10" s="3">
        <v>1369021000</v>
      </c>
      <c r="K10" s="9">
        <v>23186245.392738394</v>
      </c>
      <c r="L10" s="7"/>
    </row>
    <row r="11" spans="1:14" x14ac:dyDescent="0.3">
      <c r="A11" s="3">
        <v>80100</v>
      </c>
      <c r="B11" s="3">
        <v>20283</v>
      </c>
      <c r="C11" s="3">
        <v>1802225000</v>
      </c>
      <c r="D11" s="4">
        <v>1.9424920190625403</v>
      </c>
      <c r="F11" s="3">
        <v>80100</v>
      </c>
      <c r="G11" s="3">
        <v>20283</v>
      </c>
      <c r="H11" s="3">
        <v>1802225000</v>
      </c>
      <c r="K11" s="7"/>
      <c r="L11" s="7"/>
    </row>
    <row r="12" spans="1:14" x14ac:dyDescent="0.3">
      <c r="A12" s="3">
        <v>100100</v>
      </c>
      <c r="B12" s="3">
        <v>24436</v>
      </c>
      <c r="C12" s="3">
        <v>3240201000</v>
      </c>
      <c r="D12" s="4">
        <v>1.9800034416217969</v>
      </c>
      <c r="F12" s="3">
        <v>100100</v>
      </c>
      <c r="G12" s="3">
        <v>24436</v>
      </c>
      <c r="H12" s="3">
        <v>3240201000</v>
      </c>
      <c r="K12" s="7"/>
      <c r="L12" s="7"/>
    </row>
    <row r="13" spans="1:14" x14ac:dyDescent="0.3">
      <c r="A13" s="3">
        <v>200100</v>
      </c>
      <c r="B13" s="3">
        <v>5539</v>
      </c>
      <c r="C13" s="3">
        <v>1472149000</v>
      </c>
      <c r="D13" s="4">
        <v>2.082341002049064</v>
      </c>
      <c r="F13" s="3">
        <v>200100</v>
      </c>
      <c r="G13" s="3">
        <v>5539</v>
      </c>
      <c r="H13" s="3">
        <v>1472149000</v>
      </c>
      <c r="K13" s="7"/>
      <c r="L13" s="7"/>
    </row>
    <row r="14" spans="1:14" x14ac:dyDescent="0.3">
      <c r="A14" s="3">
        <v>400000</v>
      </c>
      <c r="B14" s="3">
        <v>1798</v>
      </c>
      <c r="C14" s="3">
        <v>1585006000</v>
      </c>
      <c r="D14" s="4">
        <v>2.2038459399332591</v>
      </c>
      <c r="F14" s="3">
        <v>400000</v>
      </c>
      <c r="G14" s="3">
        <v>1798</v>
      </c>
      <c r="H14" s="3">
        <v>1585006000</v>
      </c>
    </row>
    <row r="15" spans="1:14" x14ac:dyDescent="0.3">
      <c r="A15" s="1" t="s">
        <v>0</v>
      </c>
      <c r="B15" s="1" t="s">
        <v>121</v>
      </c>
      <c r="C15" s="1" t="s">
        <v>122</v>
      </c>
      <c r="D15" s="2" t="s">
        <v>3</v>
      </c>
    </row>
    <row r="16" spans="1:14" x14ac:dyDescent="0.3">
      <c r="A16" s="3">
        <v>70100</v>
      </c>
      <c r="B16" s="3">
        <v>208797</v>
      </c>
      <c r="C16" s="3">
        <v>15604651000</v>
      </c>
      <c r="D16" s="4">
        <v>1.725108551997623</v>
      </c>
      <c r="F16" s="3">
        <v>70100</v>
      </c>
      <c r="G16" s="3">
        <v>208797</v>
      </c>
      <c r="H16" s="3">
        <v>15604651000</v>
      </c>
    </row>
    <row r="17" spans="1:8" x14ac:dyDescent="0.3">
      <c r="A17" s="3">
        <v>80100</v>
      </c>
      <c r="B17" s="3">
        <v>224891</v>
      </c>
      <c r="C17" s="3">
        <v>19966254000</v>
      </c>
      <c r="D17" s="4">
        <v>1.7398490100910879</v>
      </c>
      <c r="F17" s="3">
        <v>80100</v>
      </c>
      <c r="G17" s="3">
        <v>224891</v>
      </c>
      <c r="H17" s="3">
        <v>19966254000</v>
      </c>
    </row>
    <row r="18" spans="1:8" x14ac:dyDescent="0.3">
      <c r="A18" s="3">
        <v>100100</v>
      </c>
      <c r="B18" s="3">
        <v>239738</v>
      </c>
      <c r="C18" s="3">
        <v>31374773000</v>
      </c>
      <c r="D18" s="4">
        <v>1.7730452188562109</v>
      </c>
      <c r="F18" s="3">
        <v>100100</v>
      </c>
      <c r="G18" s="3">
        <v>239738</v>
      </c>
      <c r="H18" s="3">
        <v>31374773000</v>
      </c>
    </row>
    <row r="19" spans="1:8" x14ac:dyDescent="0.3">
      <c r="A19" s="3">
        <v>200100</v>
      </c>
      <c r="B19" s="3">
        <v>46035</v>
      </c>
      <c r="C19" s="3">
        <v>12147910000</v>
      </c>
      <c r="D19" s="4">
        <v>1.8389260928500668</v>
      </c>
      <c r="F19" s="3">
        <v>200100</v>
      </c>
      <c r="G19" s="3">
        <v>46035</v>
      </c>
      <c r="H19" s="3">
        <v>12147910000</v>
      </c>
    </row>
    <row r="20" spans="1:8" x14ac:dyDescent="0.3">
      <c r="A20" s="3">
        <v>400000</v>
      </c>
      <c r="B20" s="3">
        <v>12627</v>
      </c>
      <c r="C20" s="3">
        <v>9437894000</v>
      </c>
      <c r="D20" s="4">
        <v>1.8685938861170508</v>
      </c>
      <c r="F20" s="3">
        <v>400000</v>
      </c>
      <c r="G20" s="3">
        <v>12627</v>
      </c>
      <c r="H20" s="3">
        <v>9437894000</v>
      </c>
    </row>
    <row r="21" spans="1:8" x14ac:dyDescent="0.3">
      <c r="A21" s="1" t="s">
        <v>0</v>
      </c>
      <c r="B21" s="1" t="s">
        <v>123</v>
      </c>
      <c r="C21" s="1" t="s">
        <v>124</v>
      </c>
      <c r="D21" s="2" t="s">
        <v>3</v>
      </c>
    </row>
    <row r="22" spans="1:8" x14ac:dyDescent="0.3">
      <c r="A22" s="3">
        <v>70100</v>
      </c>
      <c r="B22" s="3">
        <v>3934</v>
      </c>
      <c r="C22" s="3">
        <v>293624000</v>
      </c>
      <c r="D22" s="4">
        <v>1.8016026160837517</v>
      </c>
      <c r="F22" s="3">
        <v>70100</v>
      </c>
      <c r="G22" s="3">
        <v>3934</v>
      </c>
      <c r="H22" s="3">
        <v>293624000</v>
      </c>
    </row>
    <row r="23" spans="1:8" x14ac:dyDescent="0.3">
      <c r="A23" s="3">
        <v>80100</v>
      </c>
      <c r="B23" s="3">
        <v>4156</v>
      </c>
      <c r="C23" s="3">
        <v>369245000</v>
      </c>
      <c r="D23" s="4">
        <v>1.8232530553641459</v>
      </c>
      <c r="F23" s="3">
        <v>80100</v>
      </c>
      <c r="G23" s="3">
        <v>4156</v>
      </c>
      <c r="H23" s="3">
        <v>369245000</v>
      </c>
    </row>
    <row r="24" spans="1:8" x14ac:dyDescent="0.3">
      <c r="A24" s="3">
        <v>100100</v>
      </c>
      <c r="B24" s="3">
        <v>4794</v>
      </c>
      <c r="C24" s="3">
        <v>636514000</v>
      </c>
      <c r="D24" s="4">
        <v>1.8461678546465763</v>
      </c>
      <c r="F24" s="3">
        <v>100100</v>
      </c>
      <c r="G24" s="3">
        <v>4794</v>
      </c>
      <c r="H24" s="3">
        <v>636514000</v>
      </c>
    </row>
    <row r="25" spans="1:8" x14ac:dyDescent="0.3">
      <c r="A25" s="3">
        <v>200100</v>
      </c>
      <c r="B25" s="3">
        <v>1063</v>
      </c>
      <c r="C25" s="3">
        <v>283859000</v>
      </c>
      <c r="D25" s="4">
        <v>1.8544611189550857</v>
      </c>
      <c r="F25" s="3">
        <v>200100</v>
      </c>
      <c r="G25" s="3">
        <v>1063</v>
      </c>
      <c r="H25" s="3">
        <v>283859000</v>
      </c>
    </row>
    <row r="26" spans="1:8" x14ac:dyDescent="0.3">
      <c r="A26" s="3">
        <v>400000</v>
      </c>
      <c r="B26" s="3">
        <v>276</v>
      </c>
      <c r="C26" s="3">
        <v>213014000</v>
      </c>
      <c r="D26" s="4">
        <v>1.9294746376811593</v>
      </c>
      <c r="F26" s="3">
        <v>400000</v>
      </c>
      <c r="G26" s="3">
        <v>276</v>
      </c>
      <c r="H26" s="3">
        <v>213014000</v>
      </c>
    </row>
    <row r="27" spans="1:8" x14ac:dyDescent="0.3">
      <c r="A27" s="1" t="s">
        <v>0</v>
      </c>
      <c r="B27" s="1" t="s">
        <v>125</v>
      </c>
      <c r="C27" s="1" t="s">
        <v>126</v>
      </c>
      <c r="D27" s="2" t="s">
        <v>3</v>
      </c>
    </row>
    <row r="28" spans="1:8" x14ac:dyDescent="0.3">
      <c r="A28" s="3">
        <v>70100</v>
      </c>
      <c r="B28" s="3">
        <v>176514</v>
      </c>
      <c r="C28" s="3">
        <v>13189738000</v>
      </c>
      <c r="D28" s="4">
        <v>1.6287214223817099</v>
      </c>
      <c r="F28" s="3">
        <v>70100</v>
      </c>
      <c r="G28" s="3">
        <v>176514</v>
      </c>
      <c r="H28" s="3">
        <v>13189738000</v>
      </c>
    </row>
    <row r="29" spans="1:8" x14ac:dyDescent="0.3">
      <c r="A29" s="3">
        <v>80100</v>
      </c>
      <c r="B29" s="3">
        <v>185591</v>
      </c>
      <c r="C29" s="3">
        <v>16457786000</v>
      </c>
      <c r="D29" s="4">
        <v>1.6425910193103661</v>
      </c>
      <c r="F29" s="3">
        <v>80100</v>
      </c>
      <c r="G29" s="3">
        <v>185591</v>
      </c>
      <c r="H29" s="3">
        <v>16457786000</v>
      </c>
    </row>
    <row r="30" spans="1:8" x14ac:dyDescent="0.3">
      <c r="A30" s="3">
        <v>100100</v>
      </c>
      <c r="B30" s="3">
        <v>175479</v>
      </c>
      <c r="C30" s="3">
        <v>22802292000</v>
      </c>
      <c r="D30" s="4">
        <v>1.6848997264091603</v>
      </c>
      <c r="F30" s="3">
        <v>100100</v>
      </c>
      <c r="G30" s="3">
        <v>175479</v>
      </c>
      <c r="H30" s="3">
        <v>22802292000</v>
      </c>
    </row>
    <row r="31" spans="1:8" x14ac:dyDescent="0.3">
      <c r="A31" s="3">
        <v>200100</v>
      </c>
      <c r="B31" s="3">
        <v>31829</v>
      </c>
      <c r="C31" s="3">
        <v>8359605000</v>
      </c>
      <c r="D31" s="4">
        <v>1.7096257722406316</v>
      </c>
      <c r="F31" s="3">
        <v>200100</v>
      </c>
      <c r="G31" s="3">
        <v>31829</v>
      </c>
      <c r="H31" s="3">
        <v>8359605000</v>
      </c>
    </row>
    <row r="32" spans="1:8" x14ac:dyDescent="0.3">
      <c r="A32" s="3">
        <v>400000</v>
      </c>
      <c r="B32" s="3">
        <v>7342</v>
      </c>
      <c r="C32" s="3">
        <v>5040642000</v>
      </c>
      <c r="D32" s="4">
        <v>1.7163722418959413</v>
      </c>
      <c r="F32" s="3">
        <v>400000</v>
      </c>
      <c r="G32" s="3">
        <v>7342</v>
      </c>
      <c r="H32" s="3">
        <v>5040642000</v>
      </c>
    </row>
    <row r="33" spans="1:8" x14ac:dyDescent="0.3">
      <c r="A33" s="1" t="s">
        <v>0</v>
      </c>
      <c r="B33" s="1" t="s">
        <v>127</v>
      </c>
      <c r="C33" s="1" t="s">
        <v>15</v>
      </c>
      <c r="D33" s="2" t="s">
        <v>3</v>
      </c>
    </row>
    <row r="34" spans="1:8" x14ac:dyDescent="0.3">
      <c r="A34" s="3">
        <v>70100</v>
      </c>
      <c r="B34" s="3">
        <v>168283</v>
      </c>
      <c r="C34" s="3">
        <v>12586171000</v>
      </c>
      <c r="D34" s="4">
        <v>1.7147484843293641</v>
      </c>
      <c r="F34" s="3">
        <v>70100</v>
      </c>
      <c r="G34" s="3">
        <v>168283</v>
      </c>
      <c r="H34" s="3">
        <v>12586171000</v>
      </c>
    </row>
    <row r="35" spans="1:8" x14ac:dyDescent="0.3">
      <c r="A35" s="3">
        <v>80100</v>
      </c>
      <c r="B35" s="3">
        <v>190209</v>
      </c>
      <c r="C35" s="3">
        <v>16891090000</v>
      </c>
      <c r="D35" s="4">
        <v>1.7151747577631054</v>
      </c>
      <c r="F35" s="3">
        <v>80100</v>
      </c>
      <c r="G35" s="3">
        <v>190209</v>
      </c>
      <c r="H35" s="3">
        <v>16891090000</v>
      </c>
    </row>
    <row r="36" spans="1:8" x14ac:dyDescent="0.3">
      <c r="A36" s="3">
        <v>100100</v>
      </c>
      <c r="B36" s="3">
        <v>202360</v>
      </c>
      <c r="C36" s="3">
        <v>26558240000</v>
      </c>
      <c r="D36" s="4">
        <v>1.7351132687341413</v>
      </c>
      <c r="F36" s="3">
        <v>100100</v>
      </c>
      <c r="G36" s="3">
        <v>202360</v>
      </c>
      <c r="H36" s="3">
        <v>26558240000</v>
      </c>
    </row>
    <row r="37" spans="1:8" x14ac:dyDescent="0.3">
      <c r="A37" s="3">
        <v>200100</v>
      </c>
      <c r="B37" s="3">
        <v>42445</v>
      </c>
      <c r="C37" s="3">
        <v>11213058000</v>
      </c>
      <c r="D37" s="4">
        <v>1.6900237206635125</v>
      </c>
      <c r="F37" s="3">
        <v>200100</v>
      </c>
      <c r="G37" s="3">
        <v>42445</v>
      </c>
      <c r="H37" s="3">
        <v>11213058000</v>
      </c>
    </row>
    <row r="38" spans="1:8" x14ac:dyDescent="0.3">
      <c r="A38" s="3">
        <v>400000</v>
      </c>
      <c r="B38" s="3">
        <v>9769</v>
      </c>
      <c r="C38" s="3">
        <v>6444346000</v>
      </c>
      <c r="D38" s="4">
        <v>1.6491826184870508</v>
      </c>
      <c r="F38" s="3">
        <v>400000</v>
      </c>
      <c r="G38" s="3">
        <v>9769</v>
      </c>
      <c r="H38" s="3">
        <v>6444346000</v>
      </c>
    </row>
    <row r="39" spans="1:8" x14ac:dyDescent="0.3">
      <c r="A39" s="1" t="s">
        <v>0</v>
      </c>
      <c r="B39" s="1" t="s">
        <v>128</v>
      </c>
      <c r="C39" s="1" t="s">
        <v>17</v>
      </c>
      <c r="D39" s="2" t="s">
        <v>3</v>
      </c>
    </row>
    <row r="40" spans="1:8" x14ac:dyDescent="0.3">
      <c r="A40" s="3">
        <v>70100</v>
      </c>
      <c r="B40" s="3">
        <v>48310</v>
      </c>
      <c r="C40" s="3">
        <v>3616511000</v>
      </c>
      <c r="D40" s="4">
        <v>1.9083544877656466</v>
      </c>
      <c r="F40" s="3">
        <v>70100</v>
      </c>
      <c r="G40" s="3">
        <v>48310</v>
      </c>
      <c r="H40" s="3">
        <v>3616511000</v>
      </c>
    </row>
    <row r="41" spans="1:8" x14ac:dyDescent="0.3">
      <c r="A41" s="3">
        <v>80100</v>
      </c>
      <c r="B41" s="3">
        <v>60516</v>
      </c>
      <c r="C41" s="3">
        <v>5389331000</v>
      </c>
      <c r="D41" s="4">
        <v>1.8816880439277388</v>
      </c>
      <c r="F41" s="3">
        <v>80100</v>
      </c>
      <c r="G41" s="3">
        <v>60516</v>
      </c>
      <c r="H41" s="3">
        <v>5389331000</v>
      </c>
    </row>
    <row r="42" spans="1:8" x14ac:dyDescent="0.3">
      <c r="A42" s="3">
        <v>100100</v>
      </c>
      <c r="B42" s="3">
        <v>81293</v>
      </c>
      <c r="C42" s="3">
        <v>10851938000</v>
      </c>
      <c r="D42" s="4">
        <v>1.8527691531182338</v>
      </c>
      <c r="F42" s="3">
        <v>100100</v>
      </c>
      <c r="G42" s="3">
        <v>81293</v>
      </c>
      <c r="H42" s="3">
        <v>10851938000</v>
      </c>
    </row>
    <row r="43" spans="1:8" x14ac:dyDescent="0.3">
      <c r="A43" s="3">
        <v>200100</v>
      </c>
      <c r="B43" s="3">
        <v>20806</v>
      </c>
      <c r="C43" s="3">
        <v>5534216000</v>
      </c>
      <c r="D43" s="4">
        <v>1.734808778069254</v>
      </c>
      <c r="F43" s="3">
        <v>200100</v>
      </c>
      <c r="G43" s="3">
        <v>20806</v>
      </c>
      <c r="H43" s="3">
        <v>5534216000</v>
      </c>
    </row>
    <row r="44" spans="1:8" x14ac:dyDescent="0.3">
      <c r="A44" s="3">
        <v>400000</v>
      </c>
      <c r="B44" s="3">
        <v>5326</v>
      </c>
      <c r="C44" s="3">
        <v>3537122000</v>
      </c>
      <c r="D44" s="4">
        <v>1.6603088621855049</v>
      </c>
      <c r="F44" s="3">
        <v>400000</v>
      </c>
      <c r="G44" s="3">
        <v>5326</v>
      </c>
      <c r="H44" s="3">
        <v>3537122000</v>
      </c>
    </row>
    <row r="45" spans="1:8" x14ac:dyDescent="0.3">
      <c r="A45" s="1" t="s">
        <v>0</v>
      </c>
      <c r="B45" s="1" t="s">
        <v>129</v>
      </c>
      <c r="C45" s="1" t="s">
        <v>19</v>
      </c>
      <c r="D45" s="2" t="s">
        <v>3</v>
      </c>
    </row>
    <row r="46" spans="1:8" x14ac:dyDescent="0.3">
      <c r="A46" s="3">
        <v>70100</v>
      </c>
      <c r="B46" s="3">
        <v>10835</v>
      </c>
      <c r="C46" s="3">
        <v>811018000</v>
      </c>
      <c r="D46" s="4">
        <v>2.066051026349915</v>
      </c>
      <c r="F46" s="3">
        <v>70100</v>
      </c>
      <c r="G46" s="3">
        <v>10835</v>
      </c>
      <c r="H46" s="3">
        <v>811018000</v>
      </c>
    </row>
    <row r="47" spans="1:8" x14ac:dyDescent="0.3">
      <c r="A47" s="3">
        <v>80100</v>
      </c>
      <c r="B47" s="3">
        <v>14281</v>
      </c>
      <c r="C47" s="3">
        <v>1274716000</v>
      </c>
      <c r="D47" s="4">
        <v>2.0163735005192422</v>
      </c>
      <c r="F47" s="3">
        <v>80100</v>
      </c>
      <c r="G47" s="3">
        <v>14281</v>
      </c>
      <c r="H47" s="3">
        <v>1274716000</v>
      </c>
    </row>
    <row r="48" spans="1:8" x14ac:dyDescent="0.3">
      <c r="A48" s="3">
        <v>100100</v>
      </c>
      <c r="B48" s="3">
        <v>22890</v>
      </c>
      <c r="C48" s="3">
        <v>3090179000</v>
      </c>
      <c r="D48" s="4">
        <v>1.9441827901342852</v>
      </c>
      <c r="F48" s="3">
        <v>100100</v>
      </c>
      <c r="G48" s="3">
        <v>22890</v>
      </c>
      <c r="H48" s="3">
        <v>3090179000</v>
      </c>
    </row>
    <row r="49" spans="1:8" x14ac:dyDescent="0.3">
      <c r="A49" s="3">
        <v>200100</v>
      </c>
      <c r="B49" s="3">
        <v>6468</v>
      </c>
      <c r="C49" s="3">
        <v>1715273000</v>
      </c>
      <c r="D49" s="4">
        <v>1.7959433709853596</v>
      </c>
      <c r="F49" s="3">
        <v>200100</v>
      </c>
      <c r="G49" s="3">
        <v>6468</v>
      </c>
      <c r="H49" s="3">
        <v>1715273000</v>
      </c>
    </row>
    <row r="50" spans="1:8" x14ac:dyDescent="0.3">
      <c r="A50" s="3">
        <v>400000</v>
      </c>
      <c r="B50" s="3">
        <v>1814</v>
      </c>
      <c r="C50" s="3">
        <v>1261015000</v>
      </c>
      <c r="D50" s="4">
        <v>1.7378927783902975</v>
      </c>
      <c r="F50" s="3">
        <v>400000</v>
      </c>
      <c r="G50" s="3">
        <v>1814</v>
      </c>
      <c r="H50" s="3">
        <v>1261015000</v>
      </c>
    </row>
    <row r="51" spans="1:8" x14ac:dyDescent="0.3">
      <c r="A51" s="1" t="s">
        <v>0</v>
      </c>
      <c r="B51" s="1" t="s">
        <v>130</v>
      </c>
      <c r="C51" s="1" t="s">
        <v>21</v>
      </c>
      <c r="D51" s="2" t="s">
        <v>3</v>
      </c>
    </row>
    <row r="52" spans="1:8" x14ac:dyDescent="0.3">
      <c r="A52" s="3">
        <v>70100</v>
      </c>
      <c r="B52" s="3">
        <v>310</v>
      </c>
      <c r="C52" s="3">
        <v>23152000</v>
      </c>
      <c r="D52" s="4">
        <v>2.023740335675666</v>
      </c>
      <c r="F52" s="3">
        <v>70100</v>
      </c>
      <c r="G52" s="3">
        <v>310</v>
      </c>
      <c r="H52" s="3">
        <v>23152000</v>
      </c>
    </row>
    <row r="53" spans="1:8" x14ac:dyDescent="0.3">
      <c r="A53" s="3">
        <v>80100</v>
      </c>
      <c r="B53" s="3">
        <v>347</v>
      </c>
      <c r="C53" s="3">
        <v>30841000</v>
      </c>
      <c r="D53" s="4">
        <v>2.0147613046952788</v>
      </c>
      <c r="F53" s="3">
        <v>80100</v>
      </c>
      <c r="G53" s="3">
        <v>347</v>
      </c>
      <c r="H53" s="3">
        <v>30841000</v>
      </c>
    </row>
    <row r="54" spans="1:8" x14ac:dyDescent="0.3">
      <c r="A54" s="3">
        <v>100100</v>
      </c>
      <c r="B54" s="3">
        <v>513</v>
      </c>
      <c r="C54" s="3">
        <v>68609000</v>
      </c>
      <c r="D54" s="4">
        <v>1.9612887112887112</v>
      </c>
      <c r="F54" s="3">
        <v>100100</v>
      </c>
      <c r="G54" s="3">
        <v>513</v>
      </c>
      <c r="H54" s="3">
        <v>68609000</v>
      </c>
    </row>
    <row r="55" spans="1:8" x14ac:dyDescent="0.3">
      <c r="A55" s="3">
        <v>200100</v>
      </c>
      <c r="B55" s="3">
        <v>165</v>
      </c>
      <c r="C55" s="3">
        <v>43857000</v>
      </c>
      <c r="D55" s="4">
        <v>1.7562474801246719</v>
      </c>
      <c r="F55" s="3">
        <v>200100</v>
      </c>
      <c r="G55" s="3">
        <v>165</v>
      </c>
      <c r="H55" s="3">
        <v>43857000</v>
      </c>
    </row>
    <row r="56" spans="1:8" x14ac:dyDescent="0.3">
      <c r="A56" s="3">
        <v>400000</v>
      </c>
      <c r="B56" s="3">
        <v>42</v>
      </c>
      <c r="C56" s="3">
        <v>28888000</v>
      </c>
      <c r="D56" s="4">
        <v>1.7195238095238095</v>
      </c>
      <c r="F56" s="3">
        <v>400000</v>
      </c>
      <c r="G56" s="3">
        <v>42</v>
      </c>
      <c r="H56" s="3">
        <v>28888000</v>
      </c>
    </row>
    <row r="57" spans="1:8" x14ac:dyDescent="0.3">
      <c r="A57" s="1" t="s">
        <v>0</v>
      </c>
      <c r="B57" s="1" t="s">
        <v>131</v>
      </c>
      <c r="C57" s="1" t="s">
        <v>23</v>
      </c>
      <c r="D57" s="2" t="s">
        <v>3</v>
      </c>
    </row>
    <row r="58" spans="1:8" x14ac:dyDescent="0.3">
      <c r="A58" s="3">
        <v>70100</v>
      </c>
      <c r="B58" s="3">
        <v>2586</v>
      </c>
      <c r="C58" s="3">
        <v>193395000</v>
      </c>
      <c r="D58" s="4">
        <v>2.1438378764177308</v>
      </c>
      <c r="F58" s="3">
        <v>70100</v>
      </c>
      <c r="G58" s="3">
        <v>2586</v>
      </c>
      <c r="H58" s="3">
        <v>193395000</v>
      </c>
    </row>
    <row r="59" spans="1:8" x14ac:dyDescent="0.3">
      <c r="A59" s="3">
        <v>80100</v>
      </c>
      <c r="B59" s="3">
        <v>3375</v>
      </c>
      <c r="C59" s="3">
        <v>301714000</v>
      </c>
      <c r="D59" s="4">
        <v>2.0913030012457954</v>
      </c>
      <c r="F59" s="3">
        <v>80100</v>
      </c>
      <c r="G59" s="3">
        <v>3375</v>
      </c>
      <c r="H59" s="3">
        <v>301714000</v>
      </c>
    </row>
    <row r="60" spans="1:8" x14ac:dyDescent="0.3">
      <c r="A60" s="3">
        <v>100100</v>
      </c>
      <c r="B60" s="3">
        <v>5705</v>
      </c>
      <c r="C60" s="3">
        <v>777574000</v>
      </c>
      <c r="D60" s="4">
        <v>2.0045063031488373</v>
      </c>
      <c r="F60" s="3">
        <v>100100</v>
      </c>
      <c r="G60" s="3">
        <v>5705</v>
      </c>
      <c r="H60" s="3">
        <v>777574000</v>
      </c>
    </row>
    <row r="61" spans="1:8" x14ac:dyDescent="0.3">
      <c r="A61" s="3">
        <v>200100</v>
      </c>
      <c r="B61" s="3">
        <v>1770</v>
      </c>
      <c r="C61" s="3">
        <v>469701000</v>
      </c>
      <c r="D61" s="4">
        <v>1.8178516250537546</v>
      </c>
      <c r="F61" s="3">
        <v>200100</v>
      </c>
      <c r="G61" s="3">
        <v>1770</v>
      </c>
      <c r="H61" s="3">
        <v>469701000</v>
      </c>
    </row>
    <row r="62" spans="1:8" x14ac:dyDescent="0.3">
      <c r="A62" s="3">
        <v>400000</v>
      </c>
      <c r="B62" s="3">
        <v>481</v>
      </c>
      <c r="C62" s="3">
        <v>349105000</v>
      </c>
      <c r="D62" s="4">
        <v>1.8144750519750521</v>
      </c>
      <c r="F62" s="3">
        <v>400000</v>
      </c>
      <c r="G62" s="3">
        <v>481</v>
      </c>
      <c r="H62" s="3">
        <v>349105000</v>
      </c>
    </row>
    <row r="63" spans="1:8" x14ac:dyDescent="0.3">
      <c r="A63" s="1" t="s">
        <v>0</v>
      </c>
      <c r="B63" s="1" t="s">
        <v>132</v>
      </c>
      <c r="C63" s="1" t="s">
        <v>25</v>
      </c>
      <c r="D63" s="2" t="s">
        <v>3</v>
      </c>
    </row>
    <row r="64" spans="1:8" x14ac:dyDescent="0.3">
      <c r="A64" s="3">
        <v>70100</v>
      </c>
      <c r="B64" s="3">
        <v>845</v>
      </c>
      <c r="C64" s="3">
        <v>63068000</v>
      </c>
      <c r="D64" s="4">
        <v>2.1218544795330017</v>
      </c>
      <c r="F64" s="3">
        <v>70100</v>
      </c>
      <c r="G64" s="3">
        <v>845</v>
      </c>
      <c r="H64" s="3">
        <v>63068000</v>
      </c>
    </row>
    <row r="65" spans="1:8" x14ac:dyDescent="0.3">
      <c r="A65" s="3">
        <v>80100</v>
      </c>
      <c r="B65" s="3">
        <v>917</v>
      </c>
      <c r="C65" s="3">
        <v>81608000</v>
      </c>
      <c r="D65" s="4">
        <v>2.0999628611577772</v>
      </c>
      <c r="F65" s="3">
        <v>80100</v>
      </c>
      <c r="G65" s="3">
        <v>917</v>
      </c>
      <c r="H65" s="3">
        <v>81608000</v>
      </c>
    </row>
    <row r="66" spans="1:8" x14ac:dyDescent="0.3">
      <c r="A66" s="3">
        <v>100100</v>
      </c>
      <c r="B66" s="3">
        <v>1648</v>
      </c>
      <c r="C66" s="3">
        <v>226966000</v>
      </c>
      <c r="D66" s="4">
        <v>1.9958910654562829</v>
      </c>
      <c r="F66" s="3">
        <v>100100</v>
      </c>
      <c r="G66" s="3">
        <v>1648</v>
      </c>
      <c r="H66" s="3">
        <v>226966000</v>
      </c>
    </row>
    <row r="67" spans="1:8" x14ac:dyDescent="0.3">
      <c r="A67" s="3">
        <v>200100</v>
      </c>
      <c r="B67" s="3">
        <v>494</v>
      </c>
      <c r="C67" s="3">
        <v>132020000</v>
      </c>
      <c r="D67" s="4">
        <v>1.7824523321161505</v>
      </c>
      <c r="F67" s="3">
        <v>200100</v>
      </c>
      <c r="G67" s="3">
        <v>494</v>
      </c>
      <c r="H67" s="3">
        <v>132020000</v>
      </c>
    </row>
    <row r="68" spans="1:8" x14ac:dyDescent="0.3">
      <c r="A68" s="3">
        <v>400000</v>
      </c>
      <c r="B68" s="3">
        <v>158</v>
      </c>
      <c r="C68" s="3">
        <v>100528000</v>
      </c>
      <c r="D68" s="4">
        <v>1.5906329113924049</v>
      </c>
      <c r="F68" s="3">
        <v>400000</v>
      </c>
      <c r="G68" s="3">
        <v>158</v>
      </c>
      <c r="H68" s="3">
        <v>100528000</v>
      </c>
    </row>
    <row r="69" spans="1:8" x14ac:dyDescent="0.3">
      <c r="A69" s="1" t="s">
        <v>0</v>
      </c>
      <c r="B69" s="1" t="s">
        <v>133</v>
      </c>
      <c r="C69" s="1" t="s">
        <v>27</v>
      </c>
      <c r="D69" s="2" t="s">
        <v>3</v>
      </c>
    </row>
    <row r="70" spans="1:8" x14ac:dyDescent="0.3">
      <c r="A70" s="3">
        <v>70100</v>
      </c>
      <c r="B70" s="3">
        <v>255</v>
      </c>
      <c r="C70" s="3">
        <v>19033000</v>
      </c>
      <c r="D70" s="4">
        <v>2.1603231493101278</v>
      </c>
      <c r="F70" s="3">
        <v>70100</v>
      </c>
      <c r="G70" s="3">
        <v>255</v>
      </c>
      <c r="H70" s="3">
        <v>19033000</v>
      </c>
    </row>
    <row r="71" spans="1:8" x14ac:dyDescent="0.3">
      <c r="A71" s="3">
        <v>80100</v>
      </c>
      <c r="B71" s="3">
        <v>300</v>
      </c>
      <c r="C71" s="3">
        <v>26703000</v>
      </c>
      <c r="D71" s="4">
        <v>2.1370841891184407</v>
      </c>
      <c r="F71" s="3">
        <v>80100</v>
      </c>
      <c r="G71" s="3">
        <v>300</v>
      </c>
      <c r="H71" s="3">
        <v>26703000</v>
      </c>
    </row>
    <row r="72" spans="1:8" x14ac:dyDescent="0.3">
      <c r="A72" s="3">
        <v>100100</v>
      </c>
      <c r="B72" s="3">
        <v>472</v>
      </c>
      <c r="C72" s="3">
        <v>64257000</v>
      </c>
      <c r="D72" s="4">
        <v>2.0659687133675573</v>
      </c>
      <c r="F72" s="3">
        <v>100100</v>
      </c>
      <c r="G72" s="3">
        <v>472</v>
      </c>
      <c r="H72" s="3">
        <v>64257000</v>
      </c>
    </row>
    <row r="73" spans="1:8" x14ac:dyDescent="0.3">
      <c r="A73" s="3">
        <v>200100</v>
      </c>
      <c r="B73" s="3">
        <v>175</v>
      </c>
      <c r="C73" s="3">
        <v>47573000</v>
      </c>
      <c r="D73" s="4">
        <v>1.7911725955204216</v>
      </c>
      <c r="F73" s="3">
        <v>200100</v>
      </c>
      <c r="G73" s="3">
        <v>175</v>
      </c>
      <c r="H73" s="3">
        <v>47573000</v>
      </c>
    </row>
    <row r="74" spans="1:8" x14ac:dyDescent="0.3">
      <c r="A74" s="3">
        <v>400000</v>
      </c>
      <c r="B74" s="3">
        <v>45</v>
      </c>
      <c r="C74" s="3">
        <v>31278000</v>
      </c>
      <c r="D74" s="4">
        <v>1.7376666666666665</v>
      </c>
      <c r="F74" s="3">
        <v>400000</v>
      </c>
      <c r="G74" s="3">
        <v>45</v>
      </c>
      <c r="H74" s="3">
        <v>31278000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workbookViewId="0">
      <selection activeCell="M4" sqref="M4:N8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173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9890</v>
      </c>
    </row>
    <row r="4" spans="1:14" x14ac:dyDescent="0.3">
      <c r="A4" s="3">
        <v>70100</v>
      </c>
      <c r="B4" s="3">
        <v>43778</v>
      </c>
      <c r="C4" s="3">
        <v>3267338000</v>
      </c>
      <c r="D4" s="4">
        <v>1.6590990133921</v>
      </c>
      <c r="F4" s="3">
        <v>70100</v>
      </c>
      <c r="G4" s="3">
        <v>43778</v>
      </c>
      <c r="H4" s="3">
        <v>3267338000</v>
      </c>
      <c r="J4" s="3">
        <v>70100</v>
      </c>
      <c r="K4" s="7">
        <f>G4+G10+G16+G22+G28+G34+G40+G46+G52+G58+G64+G70</f>
        <v>888770</v>
      </c>
      <c r="L4" s="7">
        <f>H4+H10+H16+H22+H28+H34+H40+H46+H52+H58+H64+H70</f>
        <v>66473086000</v>
      </c>
      <c r="M4">
        <f>1-SUM(K4:$K$8)/$K$10</f>
        <v>0.86067979769256553</v>
      </c>
      <c r="N4">
        <f>SUM(L4:$L$8)/(J4*SUM(K4:$K$8))</f>
        <v>1.7159482922373765</v>
      </c>
    </row>
    <row r="5" spans="1:14" x14ac:dyDescent="0.3">
      <c r="A5" s="3">
        <v>80100</v>
      </c>
      <c r="B5" s="3">
        <v>42500</v>
      </c>
      <c r="C5" s="3">
        <v>3766577000</v>
      </c>
      <c r="D5" s="4">
        <v>1.69524997002297</v>
      </c>
      <c r="F5" s="3">
        <v>80100</v>
      </c>
      <c r="G5" s="3">
        <v>42500</v>
      </c>
      <c r="H5" s="3">
        <v>3766577000</v>
      </c>
      <c r="J5" s="3">
        <v>80100</v>
      </c>
      <c r="K5" s="7">
        <f t="shared" ref="K5:L8" si="0">G5+G11+G17+G23+G29+G35+G41+G47+G53+G59+G65+G71</f>
        <v>1019715</v>
      </c>
      <c r="L5" s="7">
        <f t="shared" si="0"/>
        <v>90625182000</v>
      </c>
      <c r="M5">
        <f>1-SUM(K5:$K$8)/$K$10</f>
        <v>0.89856852406169363</v>
      </c>
      <c r="N5">
        <f>SUM(L5:$L$8)/(J5*SUM(K5:$K$8))</f>
        <v>1.7138884336021967</v>
      </c>
    </row>
    <row r="6" spans="1:14" x14ac:dyDescent="0.3">
      <c r="A6" s="3">
        <v>100100</v>
      </c>
      <c r="B6" s="3">
        <v>41477</v>
      </c>
      <c r="C6" s="3">
        <v>5411384000</v>
      </c>
      <c r="D6" s="4">
        <v>1.7483281719943105</v>
      </c>
      <c r="F6" s="3">
        <v>100100</v>
      </c>
      <c r="G6" s="3">
        <v>41477</v>
      </c>
      <c r="H6" s="3">
        <v>5411384000</v>
      </c>
      <c r="J6" s="3">
        <v>100100</v>
      </c>
      <c r="K6" s="7">
        <f t="shared" si="0"/>
        <v>1096447</v>
      </c>
      <c r="L6" s="7">
        <f t="shared" si="0"/>
        <v>143267772000</v>
      </c>
      <c r="M6">
        <f>1-SUM(K6:$K$8)/$K$10</f>
        <v>0.94203950374090817</v>
      </c>
      <c r="N6">
        <f>SUM(L6:$L$8)/(J6*SUM(K6:$K$8))</f>
        <v>1.7341661457839661</v>
      </c>
    </row>
    <row r="7" spans="1:14" x14ac:dyDescent="0.3">
      <c r="A7" s="3">
        <v>200100</v>
      </c>
      <c r="B7" s="3">
        <v>7603</v>
      </c>
      <c r="C7" s="3">
        <v>2000796000</v>
      </c>
      <c r="D7" s="4">
        <v>1.8329178777852095</v>
      </c>
      <c r="F7" s="3">
        <v>200100</v>
      </c>
      <c r="G7" s="3">
        <v>7603</v>
      </c>
      <c r="H7" s="3">
        <v>2000796000</v>
      </c>
      <c r="J7" s="3">
        <v>200100</v>
      </c>
      <c r="K7" s="7">
        <f t="shared" si="0"/>
        <v>210404</v>
      </c>
      <c r="L7" s="7">
        <f t="shared" si="0"/>
        <v>55620104000</v>
      </c>
      <c r="M7">
        <f>1-SUM(K7:$K$8)/$K$10</f>
        <v>0.98878160840381479</v>
      </c>
      <c r="N7">
        <f>SUM(L7:$L$8)/(J7*SUM(K7:$K$8))</f>
        <v>1.7613081783055666</v>
      </c>
    </row>
    <row r="8" spans="1:14" x14ac:dyDescent="0.3">
      <c r="A8" s="3">
        <v>400000</v>
      </c>
      <c r="B8" s="3">
        <v>2031</v>
      </c>
      <c r="C8" s="3">
        <v>1532636000</v>
      </c>
      <c r="D8" s="4">
        <v>1.8865534219596258</v>
      </c>
      <c r="F8" s="3">
        <v>400000</v>
      </c>
      <c r="G8" s="3">
        <v>2031</v>
      </c>
      <c r="H8" s="3">
        <v>1532636000</v>
      </c>
      <c r="J8" s="3">
        <v>400000</v>
      </c>
      <c r="K8" s="7">
        <f t="shared" si="0"/>
        <v>52750</v>
      </c>
      <c r="L8" s="7">
        <f>H8+H14+H20+H26+H32+H38+H44+H50+H56+H62+H68+H74</f>
        <v>37125304000</v>
      </c>
      <c r="M8">
        <f>1-SUM(K8:$K$8)/$K$10</f>
        <v>0.99775124012289851</v>
      </c>
      <c r="N8">
        <f>SUM(L8:$L$8)/(J8*SUM(K8:$K$8))</f>
        <v>1.7594930805687203</v>
      </c>
    </row>
    <row r="9" spans="1:14" x14ac:dyDescent="0.3">
      <c r="A9" s="1" t="s">
        <v>0</v>
      </c>
      <c r="B9" s="1" t="s">
        <v>35</v>
      </c>
      <c r="C9" s="1" t="s">
        <v>5</v>
      </c>
      <c r="D9" s="2" t="s">
        <v>3</v>
      </c>
    </row>
    <row r="10" spans="1:14" x14ac:dyDescent="0.3">
      <c r="A10" s="3">
        <v>70100</v>
      </c>
      <c r="B10" s="3">
        <v>27105</v>
      </c>
      <c r="C10" s="3">
        <v>2023472000</v>
      </c>
      <c r="D10" s="4">
        <v>1.8527180203830227</v>
      </c>
      <c r="F10" s="3">
        <v>70100</v>
      </c>
      <c r="G10" s="3">
        <v>27105</v>
      </c>
      <c r="H10" s="3">
        <v>2023472000</v>
      </c>
      <c r="K10" s="9">
        <v>23457373.344810348</v>
      </c>
    </row>
    <row r="11" spans="1:14" x14ac:dyDescent="0.3">
      <c r="A11" s="3">
        <v>80100</v>
      </c>
      <c r="B11" s="3">
        <v>27623</v>
      </c>
      <c r="C11" s="3">
        <v>2451815000</v>
      </c>
      <c r="D11" s="4">
        <v>1.8912925522280304</v>
      </c>
      <c r="F11" s="3">
        <v>80100</v>
      </c>
      <c r="G11" s="3">
        <v>27623</v>
      </c>
      <c r="H11" s="3">
        <v>2451815000</v>
      </c>
    </row>
    <row r="12" spans="1:14" x14ac:dyDescent="0.3">
      <c r="A12" s="3">
        <v>100100</v>
      </c>
      <c r="B12" s="3">
        <v>32513</v>
      </c>
      <c r="C12" s="3">
        <v>4298029000</v>
      </c>
      <c r="D12" s="4">
        <v>1.9293594749516325</v>
      </c>
      <c r="F12" s="3">
        <v>100100</v>
      </c>
      <c r="G12" s="3">
        <v>32513</v>
      </c>
      <c r="H12" s="3">
        <v>4298029000</v>
      </c>
    </row>
    <row r="13" spans="1:14" x14ac:dyDescent="0.3">
      <c r="A13" s="3">
        <v>200100</v>
      </c>
      <c r="B13" s="3">
        <v>6904</v>
      </c>
      <c r="C13" s="3">
        <v>1840048000</v>
      </c>
      <c r="D13" s="4">
        <v>2.0524560913042271</v>
      </c>
      <c r="F13" s="3">
        <v>200100</v>
      </c>
      <c r="G13" s="3">
        <v>6904</v>
      </c>
      <c r="H13" s="3">
        <v>1840048000</v>
      </c>
    </row>
    <row r="14" spans="1:14" x14ac:dyDescent="0.3">
      <c r="A14" s="3">
        <v>400000</v>
      </c>
      <c r="B14" s="3">
        <v>2202</v>
      </c>
      <c r="C14" s="3">
        <v>1899754000</v>
      </c>
      <c r="D14" s="4">
        <v>2.1568505903723887</v>
      </c>
      <c r="F14" s="3">
        <v>400000</v>
      </c>
      <c r="G14" s="3">
        <v>2202</v>
      </c>
      <c r="H14" s="3">
        <v>1899754000</v>
      </c>
    </row>
    <row r="15" spans="1:14" x14ac:dyDescent="0.3">
      <c r="A15" s="1" t="s">
        <v>0</v>
      </c>
      <c r="B15" s="1" t="s">
        <v>121</v>
      </c>
      <c r="C15" s="1" t="s">
        <v>122</v>
      </c>
      <c r="D15" s="2" t="s">
        <v>3</v>
      </c>
    </row>
    <row r="16" spans="1:14" x14ac:dyDescent="0.3">
      <c r="A16" s="3">
        <v>70100</v>
      </c>
      <c r="B16" s="3">
        <v>278805</v>
      </c>
      <c r="C16" s="3">
        <v>20850975000</v>
      </c>
      <c r="D16" s="4">
        <v>1.7067001791536436</v>
      </c>
      <c r="F16" s="3">
        <v>70100</v>
      </c>
      <c r="G16" s="3">
        <v>278805</v>
      </c>
      <c r="H16" s="3">
        <v>20850975000</v>
      </c>
    </row>
    <row r="17" spans="1:8" x14ac:dyDescent="0.3">
      <c r="A17" s="3">
        <v>80100</v>
      </c>
      <c r="B17" s="3">
        <v>314490</v>
      </c>
      <c r="C17" s="3">
        <v>27934485000</v>
      </c>
      <c r="D17" s="4">
        <v>1.7091620587630576</v>
      </c>
      <c r="F17" s="3">
        <v>80100</v>
      </c>
      <c r="G17" s="3">
        <v>314490</v>
      </c>
      <c r="H17" s="3">
        <v>27934485000</v>
      </c>
    </row>
    <row r="18" spans="1:8" x14ac:dyDescent="0.3">
      <c r="A18" s="3">
        <v>100100</v>
      </c>
      <c r="B18" s="3">
        <v>334284</v>
      </c>
      <c r="C18" s="3">
        <v>43627971000</v>
      </c>
      <c r="D18" s="4">
        <v>1.7362273009081239</v>
      </c>
      <c r="F18" s="3">
        <v>100100</v>
      </c>
      <c r="G18" s="3">
        <v>334284</v>
      </c>
      <c r="H18" s="3">
        <v>43627971000</v>
      </c>
    </row>
    <row r="19" spans="1:8" x14ac:dyDescent="0.3">
      <c r="A19" s="3">
        <v>200100</v>
      </c>
      <c r="B19" s="3">
        <v>59480</v>
      </c>
      <c r="C19" s="3">
        <v>15699525000</v>
      </c>
      <c r="D19" s="4">
        <v>1.8254557927541715</v>
      </c>
      <c r="F19" s="3">
        <v>200100</v>
      </c>
      <c r="G19" s="3">
        <v>59480</v>
      </c>
      <c r="H19" s="3">
        <v>15699525000</v>
      </c>
    </row>
    <row r="20" spans="1:8" x14ac:dyDescent="0.3">
      <c r="A20" s="3">
        <v>400000</v>
      </c>
      <c r="B20" s="3">
        <v>16087</v>
      </c>
      <c r="C20" s="3">
        <v>11903113000</v>
      </c>
      <c r="D20" s="4">
        <v>1.8498031018835086</v>
      </c>
      <c r="F20" s="3">
        <v>400000</v>
      </c>
      <c r="G20" s="3">
        <v>16087</v>
      </c>
      <c r="H20" s="3">
        <v>11903113000</v>
      </c>
    </row>
    <row r="21" spans="1:8" x14ac:dyDescent="0.3">
      <c r="A21" s="1" t="s">
        <v>0</v>
      </c>
      <c r="B21" s="1" t="s">
        <v>123</v>
      </c>
      <c r="C21" s="1" t="s">
        <v>124</v>
      </c>
      <c r="D21" s="2" t="s">
        <v>3</v>
      </c>
    </row>
    <row r="22" spans="1:8" x14ac:dyDescent="0.3">
      <c r="A22" s="3">
        <v>70100</v>
      </c>
      <c r="B22" s="3">
        <v>6119</v>
      </c>
      <c r="C22" s="3">
        <v>457256000</v>
      </c>
      <c r="D22" s="4">
        <v>1.7483402357694942</v>
      </c>
      <c r="F22" s="3">
        <v>70100</v>
      </c>
      <c r="G22" s="3">
        <v>6119</v>
      </c>
      <c r="H22" s="3">
        <v>457256000</v>
      </c>
    </row>
    <row r="23" spans="1:8" x14ac:dyDescent="0.3">
      <c r="A23" s="3">
        <v>80100</v>
      </c>
      <c r="B23" s="3">
        <v>5995</v>
      </c>
      <c r="C23" s="3">
        <v>531809000</v>
      </c>
      <c r="D23" s="4">
        <v>1.7829031866822989</v>
      </c>
      <c r="F23" s="3">
        <v>80100</v>
      </c>
      <c r="G23" s="3">
        <v>5995</v>
      </c>
      <c r="H23" s="3">
        <v>531809000</v>
      </c>
    </row>
    <row r="24" spans="1:8" x14ac:dyDescent="0.3">
      <c r="A24" s="3">
        <v>100100</v>
      </c>
      <c r="B24" s="3">
        <v>6713</v>
      </c>
      <c r="C24" s="3">
        <v>885580000</v>
      </c>
      <c r="D24" s="4">
        <v>1.8098125121892414</v>
      </c>
      <c r="F24" s="3">
        <v>100100</v>
      </c>
      <c r="G24" s="3">
        <v>6713</v>
      </c>
      <c r="H24" s="3">
        <v>885580000</v>
      </c>
    </row>
    <row r="25" spans="1:8" x14ac:dyDescent="0.3">
      <c r="A25" s="3">
        <v>200100</v>
      </c>
      <c r="B25" s="3">
        <v>1385</v>
      </c>
      <c r="C25" s="3">
        <v>363564000</v>
      </c>
      <c r="D25" s="4">
        <v>1.8525972105690276</v>
      </c>
      <c r="F25" s="3">
        <v>200100</v>
      </c>
      <c r="G25" s="3">
        <v>1385</v>
      </c>
      <c r="H25" s="3">
        <v>363564000</v>
      </c>
    </row>
    <row r="26" spans="1:8" x14ac:dyDescent="0.3">
      <c r="A26" s="3">
        <v>400000</v>
      </c>
      <c r="B26" s="3">
        <v>359</v>
      </c>
      <c r="C26" s="3">
        <v>282945000</v>
      </c>
      <c r="D26" s="4">
        <v>1.9703690807799441</v>
      </c>
      <c r="F26" s="3">
        <v>400000</v>
      </c>
      <c r="G26" s="3">
        <v>359</v>
      </c>
      <c r="H26" s="3">
        <v>282945000</v>
      </c>
    </row>
    <row r="27" spans="1:8" x14ac:dyDescent="0.3">
      <c r="A27" s="1" t="s">
        <v>0</v>
      </c>
      <c r="B27" s="1" t="s">
        <v>125</v>
      </c>
      <c r="C27" s="1" t="s">
        <v>126</v>
      </c>
      <c r="D27" s="2" t="s">
        <v>3</v>
      </c>
    </row>
    <row r="28" spans="1:8" x14ac:dyDescent="0.3">
      <c r="A28" s="3">
        <v>70100</v>
      </c>
      <c r="B28" s="3">
        <v>237108</v>
      </c>
      <c r="C28" s="3">
        <v>17732356000</v>
      </c>
      <c r="D28" s="4">
        <v>1.6148264750397687</v>
      </c>
      <c r="F28" s="3">
        <v>70100</v>
      </c>
      <c r="G28" s="3">
        <v>237108</v>
      </c>
      <c r="H28" s="3">
        <v>17732356000</v>
      </c>
    </row>
    <row r="29" spans="1:8" x14ac:dyDescent="0.3">
      <c r="A29" s="3">
        <v>80100</v>
      </c>
      <c r="B29" s="3">
        <v>262965</v>
      </c>
      <c r="C29" s="3">
        <v>23349018000</v>
      </c>
      <c r="D29" s="4">
        <v>1.6145232573784964</v>
      </c>
      <c r="F29" s="3">
        <v>80100</v>
      </c>
      <c r="G29" s="3">
        <v>262965</v>
      </c>
      <c r="H29" s="3">
        <v>23349018000</v>
      </c>
    </row>
    <row r="30" spans="1:8" x14ac:dyDescent="0.3">
      <c r="A30" s="3">
        <v>100100</v>
      </c>
      <c r="B30" s="3">
        <v>251222</v>
      </c>
      <c r="C30" s="3">
        <v>32429195000</v>
      </c>
      <c r="D30" s="4">
        <v>1.6446179063140791</v>
      </c>
      <c r="F30" s="3">
        <v>100100</v>
      </c>
      <c r="G30" s="3">
        <v>251222</v>
      </c>
      <c r="H30" s="3">
        <v>32429195000</v>
      </c>
    </row>
    <row r="31" spans="1:8" x14ac:dyDescent="0.3">
      <c r="A31" s="3">
        <v>200100</v>
      </c>
      <c r="B31" s="3">
        <v>41245</v>
      </c>
      <c r="C31" s="3">
        <v>10840873000</v>
      </c>
      <c r="D31" s="4">
        <v>1.7029281504672082</v>
      </c>
      <c r="F31" s="3">
        <v>200100</v>
      </c>
      <c r="G31" s="3">
        <v>41245</v>
      </c>
      <c r="H31" s="3">
        <v>10840873000</v>
      </c>
    </row>
    <row r="32" spans="1:8" x14ac:dyDescent="0.3">
      <c r="A32" s="3">
        <v>400000</v>
      </c>
      <c r="B32" s="3">
        <v>9448</v>
      </c>
      <c r="C32" s="3">
        <v>6433067000</v>
      </c>
      <c r="D32" s="4">
        <v>1.7022298370025404</v>
      </c>
      <c r="F32" s="3">
        <v>400000</v>
      </c>
      <c r="G32" s="3">
        <v>9448</v>
      </c>
      <c r="H32" s="3">
        <v>6433067000</v>
      </c>
    </row>
    <row r="33" spans="1:8" x14ac:dyDescent="0.3">
      <c r="A33" s="1" t="s">
        <v>0</v>
      </c>
      <c r="B33" s="1" t="s">
        <v>127</v>
      </c>
      <c r="C33" s="1" t="s">
        <v>15</v>
      </c>
      <c r="D33" s="2" t="s">
        <v>3</v>
      </c>
    </row>
    <row r="34" spans="1:8" x14ac:dyDescent="0.3">
      <c r="A34" s="3">
        <v>70100</v>
      </c>
      <c r="B34" s="3">
        <v>216723</v>
      </c>
      <c r="C34" s="3">
        <v>16219539000</v>
      </c>
      <c r="D34" s="4">
        <v>1.7067480829395696</v>
      </c>
      <c r="F34" s="3">
        <v>70100</v>
      </c>
      <c r="G34" s="3">
        <v>216723</v>
      </c>
      <c r="H34" s="3">
        <v>16219539000</v>
      </c>
    </row>
    <row r="35" spans="1:8" x14ac:dyDescent="0.3">
      <c r="A35" s="3">
        <v>80100</v>
      </c>
      <c r="B35" s="3">
        <v>265184</v>
      </c>
      <c r="C35" s="3">
        <v>23587626000</v>
      </c>
      <c r="D35" s="4">
        <v>1.6902022740864424</v>
      </c>
      <c r="F35" s="3">
        <v>80100</v>
      </c>
      <c r="G35" s="3">
        <v>265184</v>
      </c>
      <c r="H35" s="3">
        <v>23587626000</v>
      </c>
    </row>
    <row r="36" spans="1:8" x14ac:dyDescent="0.3">
      <c r="A36" s="3">
        <v>100100</v>
      </c>
      <c r="B36" s="3">
        <v>283761</v>
      </c>
      <c r="C36" s="3">
        <v>36990530000</v>
      </c>
      <c r="D36" s="4">
        <v>1.7023656107956864</v>
      </c>
      <c r="F36" s="3">
        <v>100100</v>
      </c>
      <c r="G36" s="3">
        <v>283761</v>
      </c>
      <c r="H36" s="3">
        <v>36990530000</v>
      </c>
    </row>
    <row r="37" spans="1:8" x14ac:dyDescent="0.3">
      <c r="A37" s="3">
        <v>200100</v>
      </c>
      <c r="B37" s="3">
        <v>55205</v>
      </c>
      <c r="C37" s="3">
        <v>14612721000</v>
      </c>
      <c r="D37" s="4">
        <v>1.6885096450610551</v>
      </c>
      <c r="F37" s="3">
        <v>200100</v>
      </c>
      <c r="G37" s="3">
        <v>55205</v>
      </c>
      <c r="H37" s="3">
        <v>14612721000</v>
      </c>
    </row>
    <row r="38" spans="1:8" x14ac:dyDescent="0.3">
      <c r="A38" s="3">
        <v>400000</v>
      </c>
      <c r="B38" s="3">
        <v>12656</v>
      </c>
      <c r="C38" s="3">
        <v>8315528000</v>
      </c>
      <c r="D38" s="4">
        <v>1.6426058786346396</v>
      </c>
      <c r="F38" s="3">
        <v>400000</v>
      </c>
      <c r="G38" s="3">
        <v>12656</v>
      </c>
      <c r="H38" s="3">
        <v>8315528000</v>
      </c>
    </row>
    <row r="39" spans="1:8" x14ac:dyDescent="0.3">
      <c r="A39" s="1" t="s">
        <v>0</v>
      </c>
      <c r="B39" s="1" t="s">
        <v>128</v>
      </c>
      <c r="C39" s="1" t="s">
        <v>17</v>
      </c>
      <c r="D39" s="2" t="s">
        <v>3</v>
      </c>
    </row>
    <row r="40" spans="1:8" x14ac:dyDescent="0.3">
      <c r="A40" s="3">
        <v>70100</v>
      </c>
      <c r="B40" s="3">
        <v>3248</v>
      </c>
      <c r="C40" s="3">
        <v>242954000</v>
      </c>
      <c r="D40" s="4">
        <v>1.7419912528515986</v>
      </c>
      <c r="F40" s="3">
        <v>70100</v>
      </c>
      <c r="G40" s="3">
        <v>3248</v>
      </c>
      <c r="H40" s="3">
        <v>242954000</v>
      </c>
    </row>
    <row r="41" spans="1:8" x14ac:dyDescent="0.3">
      <c r="A41" s="3">
        <v>80100</v>
      </c>
      <c r="B41" s="3">
        <v>3778</v>
      </c>
      <c r="C41" s="3">
        <v>336126000</v>
      </c>
      <c r="D41" s="4">
        <v>1.7344374352062111</v>
      </c>
      <c r="F41" s="3">
        <v>80100</v>
      </c>
      <c r="G41" s="3">
        <v>3778</v>
      </c>
      <c r="H41" s="3">
        <v>336126000</v>
      </c>
    </row>
    <row r="42" spans="1:8" x14ac:dyDescent="0.3">
      <c r="A42" s="3">
        <v>100100</v>
      </c>
      <c r="B42" s="3">
        <v>4260</v>
      </c>
      <c r="C42" s="3">
        <v>560795000</v>
      </c>
      <c r="D42" s="4">
        <v>1.7396164738078561</v>
      </c>
      <c r="F42" s="3">
        <v>100100</v>
      </c>
      <c r="G42" s="3">
        <v>4260</v>
      </c>
      <c r="H42" s="3">
        <v>560795000</v>
      </c>
    </row>
    <row r="43" spans="1:8" x14ac:dyDescent="0.3">
      <c r="A43" s="3">
        <v>200100</v>
      </c>
      <c r="B43" s="3">
        <v>897</v>
      </c>
      <c r="C43" s="3">
        <v>236106000</v>
      </c>
      <c r="D43" s="4">
        <v>1.6919151686645324</v>
      </c>
      <c r="F43" s="3">
        <v>200100</v>
      </c>
      <c r="G43" s="3">
        <v>897</v>
      </c>
      <c r="H43" s="3">
        <v>236106000</v>
      </c>
    </row>
    <row r="44" spans="1:8" x14ac:dyDescent="0.3">
      <c r="A44" s="3">
        <v>400000</v>
      </c>
      <c r="B44" s="3">
        <v>204</v>
      </c>
      <c r="C44" s="3">
        <v>136640000</v>
      </c>
      <c r="D44" s="4">
        <v>1.6745098039215687</v>
      </c>
      <c r="F44" s="3">
        <v>400000</v>
      </c>
      <c r="G44" s="3">
        <v>204</v>
      </c>
      <c r="H44" s="3">
        <v>136640000</v>
      </c>
    </row>
    <row r="45" spans="1:8" x14ac:dyDescent="0.3">
      <c r="A45" s="1" t="s">
        <v>0</v>
      </c>
      <c r="B45" s="1" t="s">
        <v>129</v>
      </c>
      <c r="C45" s="1" t="s">
        <v>19</v>
      </c>
      <c r="D45" s="2" t="s">
        <v>3</v>
      </c>
    </row>
    <row r="46" spans="1:8" x14ac:dyDescent="0.3">
      <c r="A46" s="3">
        <v>70100</v>
      </c>
      <c r="B46" s="3">
        <v>58307</v>
      </c>
      <c r="C46" s="3">
        <v>4364077000</v>
      </c>
      <c r="D46" s="4">
        <v>1.9268729995545375</v>
      </c>
      <c r="F46" s="3">
        <v>70100</v>
      </c>
      <c r="G46" s="3">
        <v>58307</v>
      </c>
      <c r="H46" s="3">
        <v>4364077000</v>
      </c>
    </row>
    <row r="47" spans="1:8" x14ac:dyDescent="0.3">
      <c r="A47" s="3">
        <v>80100</v>
      </c>
      <c r="B47" s="3">
        <v>75402</v>
      </c>
      <c r="C47" s="3">
        <v>6724983000</v>
      </c>
      <c r="D47" s="4">
        <v>1.8901791848773084</v>
      </c>
      <c r="F47" s="3">
        <v>80100</v>
      </c>
      <c r="G47" s="3">
        <v>75402</v>
      </c>
      <c r="H47" s="3">
        <v>6724983000</v>
      </c>
    </row>
    <row r="48" spans="1:8" x14ac:dyDescent="0.3">
      <c r="A48" s="3">
        <v>100100</v>
      </c>
      <c r="B48" s="3">
        <v>106154</v>
      </c>
      <c r="C48" s="3">
        <v>14165866000</v>
      </c>
      <c r="D48" s="4">
        <v>1.8481109289427344</v>
      </c>
      <c r="F48" s="3">
        <v>100100</v>
      </c>
      <c r="G48" s="3">
        <v>106154</v>
      </c>
      <c r="H48" s="3">
        <v>14165866000</v>
      </c>
    </row>
    <row r="49" spans="1:8" x14ac:dyDescent="0.3">
      <c r="A49" s="3">
        <v>200100</v>
      </c>
      <c r="B49" s="3">
        <v>26737</v>
      </c>
      <c r="C49" s="3">
        <v>7105933000</v>
      </c>
      <c r="D49" s="4">
        <v>1.7409999842737018</v>
      </c>
      <c r="F49" s="3">
        <v>200100</v>
      </c>
      <c r="G49" s="3">
        <v>26737</v>
      </c>
      <c r="H49" s="3">
        <v>7105933000</v>
      </c>
    </row>
    <row r="50" spans="1:8" x14ac:dyDescent="0.3">
      <c r="A50" s="3">
        <v>400000</v>
      </c>
      <c r="B50" s="3">
        <v>6757</v>
      </c>
      <c r="C50" s="3">
        <v>4562509000</v>
      </c>
      <c r="D50" s="4">
        <v>1.6880675595678556</v>
      </c>
      <c r="F50" s="3">
        <v>400000</v>
      </c>
      <c r="G50" s="3">
        <v>6757</v>
      </c>
      <c r="H50" s="3">
        <v>4562509000</v>
      </c>
    </row>
    <row r="51" spans="1:8" x14ac:dyDescent="0.3">
      <c r="A51" s="1" t="s">
        <v>0</v>
      </c>
      <c r="B51" s="1" t="s">
        <v>130</v>
      </c>
      <c r="C51" s="1" t="s">
        <v>21</v>
      </c>
      <c r="D51" s="2" t="s">
        <v>3</v>
      </c>
    </row>
    <row r="52" spans="1:8" x14ac:dyDescent="0.3">
      <c r="A52" s="3">
        <v>70100</v>
      </c>
      <c r="B52" s="3">
        <v>12720</v>
      </c>
      <c r="C52" s="3">
        <v>952084000</v>
      </c>
      <c r="D52" s="4">
        <v>2.0886374282756424</v>
      </c>
      <c r="F52" s="3">
        <v>70100</v>
      </c>
      <c r="G52" s="3">
        <v>12720</v>
      </c>
      <c r="H52" s="3">
        <v>952084000</v>
      </c>
    </row>
    <row r="53" spans="1:8" x14ac:dyDescent="0.3">
      <c r="A53" s="3">
        <v>80100</v>
      </c>
      <c r="B53" s="3">
        <v>16321</v>
      </c>
      <c r="C53" s="3">
        <v>1456707000</v>
      </c>
      <c r="D53" s="4">
        <v>2.0399195950674285</v>
      </c>
      <c r="F53" s="3">
        <v>80100</v>
      </c>
      <c r="G53" s="3">
        <v>16321</v>
      </c>
      <c r="H53" s="3">
        <v>1456707000</v>
      </c>
    </row>
    <row r="54" spans="1:8" x14ac:dyDescent="0.3">
      <c r="A54" s="3">
        <v>100100</v>
      </c>
      <c r="B54" s="3">
        <v>27141</v>
      </c>
      <c r="C54" s="3">
        <v>3677936000</v>
      </c>
      <c r="D54" s="4">
        <v>1.9566526402023772</v>
      </c>
      <c r="F54" s="3">
        <v>100100</v>
      </c>
      <c r="G54" s="3">
        <v>27141</v>
      </c>
      <c r="H54" s="3">
        <v>3677936000</v>
      </c>
    </row>
    <row r="55" spans="1:8" x14ac:dyDescent="0.3">
      <c r="A55" s="3">
        <v>200100</v>
      </c>
      <c r="B55" s="3">
        <v>7988</v>
      </c>
      <c r="C55" s="3">
        <v>2131168000</v>
      </c>
      <c r="D55" s="4">
        <v>1.7864654254027401</v>
      </c>
      <c r="F55" s="3">
        <v>200100</v>
      </c>
      <c r="G55" s="3">
        <v>7988</v>
      </c>
      <c r="H55" s="3">
        <v>2131168000</v>
      </c>
    </row>
    <row r="56" spans="1:8" x14ac:dyDescent="0.3">
      <c r="A56" s="3">
        <v>400000</v>
      </c>
      <c r="B56" s="3">
        <v>2147</v>
      </c>
      <c r="C56" s="3">
        <v>1491808000</v>
      </c>
      <c r="D56" s="4">
        <v>1.7370843036795529</v>
      </c>
      <c r="F56" s="3">
        <v>400000</v>
      </c>
      <c r="G56" s="3">
        <v>2147</v>
      </c>
      <c r="H56" s="3">
        <v>1491808000</v>
      </c>
    </row>
    <row r="57" spans="1:8" x14ac:dyDescent="0.3">
      <c r="A57" s="1" t="s">
        <v>0</v>
      </c>
      <c r="B57" s="1" t="s">
        <v>131</v>
      </c>
      <c r="C57" s="1" t="s">
        <v>23</v>
      </c>
      <c r="D57" s="2" t="s">
        <v>3</v>
      </c>
    </row>
    <row r="58" spans="1:8" x14ac:dyDescent="0.3">
      <c r="A58" s="3">
        <v>70100</v>
      </c>
      <c r="B58" s="3">
        <v>3359</v>
      </c>
      <c r="C58" s="3">
        <v>251229000</v>
      </c>
      <c r="D58" s="4">
        <v>2.1407919885399389</v>
      </c>
      <c r="F58" s="3">
        <v>70100</v>
      </c>
      <c r="G58" s="3">
        <v>3359</v>
      </c>
      <c r="H58" s="3">
        <v>251229000</v>
      </c>
    </row>
    <row r="59" spans="1:8" x14ac:dyDescent="0.3">
      <c r="A59" s="3">
        <v>80100</v>
      </c>
      <c r="B59" s="3">
        <v>3938</v>
      </c>
      <c r="C59" s="3">
        <v>351181000</v>
      </c>
      <c r="D59" s="4">
        <v>2.1098804317304776</v>
      </c>
      <c r="F59" s="3">
        <v>80100</v>
      </c>
      <c r="G59" s="3">
        <v>3938</v>
      </c>
      <c r="H59" s="3">
        <v>351181000</v>
      </c>
    </row>
    <row r="60" spans="1:8" x14ac:dyDescent="0.3">
      <c r="A60" s="3">
        <v>100100</v>
      </c>
      <c r="B60" s="3">
        <v>6617</v>
      </c>
      <c r="C60" s="3">
        <v>907082000</v>
      </c>
      <c r="D60" s="4">
        <v>2.0217646019302422</v>
      </c>
      <c r="F60" s="3">
        <v>100100</v>
      </c>
      <c r="G60" s="3">
        <v>6617</v>
      </c>
      <c r="H60" s="3">
        <v>907082000</v>
      </c>
    </row>
    <row r="61" spans="1:8" x14ac:dyDescent="0.3">
      <c r="A61" s="3">
        <v>200100</v>
      </c>
      <c r="B61" s="3">
        <v>2178</v>
      </c>
      <c r="C61" s="3">
        <v>580180000</v>
      </c>
      <c r="D61" s="4">
        <v>1.7822577465283782</v>
      </c>
      <c r="F61" s="3">
        <v>200100</v>
      </c>
      <c r="G61" s="3">
        <v>2178</v>
      </c>
      <c r="H61" s="3">
        <v>580180000</v>
      </c>
    </row>
    <row r="62" spans="1:8" x14ac:dyDescent="0.3">
      <c r="A62" s="3">
        <v>400000</v>
      </c>
      <c r="B62" s="3">
        <v>623</v>
      </c>
      <c r="C62" s="3">
        <v>418740000</v>
      </c>
      <c r="D62" s="4">
        <v>1.6803370786516854</v>
      </c>
      <c r="F62" s="3">
        <v>400000</v>
      </c>
      <c r="G62" s="3">
        <v>623</v>
      </c>
      <c r="H62" s="3">
        <v>418740000</v>
      </c>
    </row>
    <row r="63" spans="1:8" x14ac:dyDescent="0.3">
      <c r="A63" s="1" t="s">
        <v>0</v>
      </c>
      <c r="B63" s="1" t="s">
        <v>132</v>
      </c>
      <c r="C63" s="1" t="s">
        <v>25</v>
      </c>
      <c r="D63" s="2" t="s">
        <v>3</v>
      </c>
    </row>
    <row r="64" spans="1:8" x14ac:dyDescent="0.3">
      <c r="A64" s="3">
        <v>70100</v>
      </c>
      <c r="B64" s="3">
        <v>1099</v>
      </c>
      <c r="C64" s="3">
        <v>82047000</v>
      </c>
      <c r="D64" s="4">
        <v>2.0609878984001764</v>
      </c>
      <c r="F64" s="3">
        <v>70100</v>
      </c>
      <c r="G64" s="3">
        <v>1099</v>
      </c>
      <c r="H64" s="3">
        <v>82047000</v>
      </c>
    </row>
    <row r="65" spans="1:8" x14ac:dyDescent="0.3">
      <c r="A65" s="3">
        <v>80100</v>
      </c>
      <c r="B65" s="3">
        <v>1137</v>
      </c>
      <c r="C65" s="3">
        <v>101274000</v>
      </c>
      <c r="D65" s="4">
        <v>2.0647773003832426</v>
      </c>
      <c r="F65" s="3">
        <v>80100</v>
      </c>
      <c r="G65" s="3">
        <v>1137</v>
      </c>
      <c r="H65" s="3">
        <v>101274000</v>
      </c>
    </row>
    <row r="66" spans="1:8" x14ac:dyDescent="0.3">
      <c r="A66" s="3">
        <v>100100</v>
      </c>
      <c r="B66" s="3">
        <v>1758</v>
      </c>
      <c r="C66" s="3">
        <v>239372000</v>
      </c>
      <c r="D66" s="4">
        <v>1.9945970301420539</v>
      </c>
      <c r="F66" s="3">
        <v>100100</v>
      </c>
      <c r="G66" s="3">
        <v>1758</v>
      </c>
      <c r="H66" s="3">
        <v>239372000</v>
      </c>
    </row>
    <row r="67" spans="1:8" x14ac:dyDescent="0.3">
      <c r="A67" s="3">
        <v>200100</v>
      </c>
      <c r="B67" s="3">
        <v>601</v>
      </c>
      <c r="C67" s="3">
        <v>160559000</v>
      </c>
      <c r="D67" s="4">
        <v>1.7185528682687079</v>
      </c>
      <c r="F67" s="3">
        <v>200100</v>
      </c>
      <c r="G67" s="3">
        <v>601</v>
      </c>
      <c r="H67" s="3">
        <v>160559000</v>
      </c>
    </row>
    <row r="68" spans="1:8" x14ac:dyDescent="0.3">
      <c r="A68" s="3">
        <v>400000</v>
      </c>
      <c r="B68" s="3">
        <v>173</v>
      </c>
      <c r="C68" s="3">
        <v>105606000</v>
      </c>
      <c r="D68" s="4">
        <v>1.5260982658959539</v>
      </c>
      <c r="F68" s="3">
        <v>400000</v>
      </c>
      <c r="G68" s="3">
        <v>173</v>
      </c>
      <c r="H68" s="3">
        <v>105606000</v>
      </c>
    </row>
    <row r="69" spans="1:8" x14ac:dyDescent="0.3">
      <c r="A69" s="1" t="s">
        <v>0</v>
      </c>
      <c r="B69" s="1" t="s">
        <v>133</v>
      </c>
      <c r="C69" s="1" t="s">
        <v>27</v>
      </c>
      <c r="D69" s="2" t="s">
        <v>3</v>
      </c>
    </row>
    <row r="70" spans="1:8" x14ac:dyDescent="0.3">
      <c r="A70" s="3">
        <v>70100</v>
      </c>
      <c r="B70" s="3">
        <v>399</v>
      </c>
      <c r="C70" s="3">
        <v>29759000</v>
      </c>
      <c r="D70" s="4">
        <v>2.0777388173202223</v>
      </c>
      <c r="F70" s="3">
        <v>70100</v>
      </c>
      <c r="G70" s="3">
        <v>399</v>
      </c>
      <c r="H70" s="3">
        <v>29759000</v>
      </c>
    </row>
    <row r="71" spans="1:8" x14ac:dyDescent="0.3">
      <c r="A71" s="3">
        <v>80100</v>
      </c>
      <c r="B71" s="3">
        <v>382</v>
      </c>
      <c r="C71" s="3">
        <v>33581000</v>
      </c>
      <c r="D71" s="4">
        <v>2.1201332945923306</v>
      </c>
      <c r="F71" s="3">
        <v>80100</v>
      </c>
      <c r="G71" s="3">
        <v>382</v>
      </c>
      <c r="H71" s="3">
        <v>33581000</v>
      </c>
    </row>
    <row r="72" spans="1:8" x14ac:dyDescent="0.3">
      <c r="A72" s="3">
        <v>100100</v>
      </c>
      <c r="B72" s="3">
        <v>547</v>
      </c>
      <c r="C72" s="3">
        <v>74032000</v>
      </c>
      <c r="D72" s="4">
        <v>2.0917262257338107</v>
      </c>
      <c r="F72" s="3">
        <v>100100</v>
      </c>
      <c r="G72" s="3">
        <v>547</v>
      </c>
      <c r="H72" s="3">
        <v>74032000</v>
      </c>
    </row>
    <row r="73" spans="1:8" x14ac:dyDescent="0.3">
      <c r="A73" s="3">
        <v>200100</v>
      </c>
      <c r="B73" s="3">
        <v>181</v>
      </c>
      <c r="C73" s="3">
        <v>48631000</v>
      </c>
      <c r="D73" s="4">
        <v>1.8758858275780144</v>
      </c>
      <c r="F73" s="3">
        <v>200100</v>
      </c>
      <c r="G73" s="3">
        <v>181</v>
      </c>
      <c r="H73" s="3">
        <v>48631000</v>
      </c>
    </row>
    <row r="74" spans="1:8" x14ac:dyDescent="0.3">
      <c r="A74" s="3">
        <v>400000</v>
      </c>
      <c r="B74" s="3">
        <v>63</v>
      </c>
      <c r="C74" s="3">
        <v>42958000</v>
      </c>
      <c r="D74" s="4">
        <v>1.7046825396825396</v>
      </c>
      <c r="F74" s="3">
        <v>400000</v>
      </c>
      <c r="G74" s="3">
        <v>63</v>
      </c>
      <c r="H74" s="3">
        <v>42958000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workbookViewId="0">
      <selection activeCell="M4" sqref="M4:N15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296875" bestFit="1" customWidth="1"/>
  </cols>
  <sheetData>
    <row r="1" spans="1:14" x14ac:dyDescent="0.3">
      <c r="A1" s="16" t="s">
        <v>174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11230</v>
      </c>
    </row>
    <row r="4" spans="1:14" x14ac:dyDescent="0.3">
      <c r="A4" s="3">
        <v>20010</v>
      </c>
      <c r="B4" s="3">
        <v>524683</v>
      </c>
      <c r="C4" s="3">
        <v>12280582172</v>
      </c>
      <c r="D4" s="4">
        <v>2.0074508680637395</v>
      </c>
      <c r="F4" s="3">
        <v>20010</v>
      </c>
      <c r="G4" s="3">
        <v>524683</v>
      </c>
      <c r="H4" s="3">
        <v>12280582172</v>
      </c>
      <c r="J4" s="3">
        <v>20010</v>
      </c>
      <c r="K4" s="7">
        <f>G4+G17+G30+G43+G56+G69+G82+G95+G108+G121+G134+G147</f>
        <v>1351050.2138819932</v>
      </c>
      <c r="L4" s="7">
        <f>H4+H17+H30+H43+H56+H69+H82+H95+H108+H121+H134+H147</f>
        <v>31601713967.724037</v>
      </c>
      <c r="M4">
        <f>1-SUM(K4:$K$15)/$K$17</f>
        <v>0.3107715253373754</v>
      </c>
      <c r="N4">
        <f>SUM(L4:$L$15)/(J4*SUM(K4:$K$15))</f>
        <v>3.1001459028255556</v>
      </c>
    </row>
    <row r="5" spans="1:14" x14ac:dyDescent="0.3">
      <c r="A5" s="3">
        <v>25010</v>
      </c>
      <c r="B5" s="3">
        <v>774847</v>
      </c>
      <c r="C5" s="3">
        <v>21254108429</v>
      </c>
      <c r="D5" s="4">
        <v>1.7139829102020192</v>
      </c>
      <c r="F5" s="3">
        <v>25010</v>
      </c>
      <c r="G5" s="3">
        <v>774847</v>
      </c>
      <c r="H5" s="3">
        <v>21254108429</v>
      </c>
      <c r="J5" s="3">
        <v>25010</v>
      </c>
      <c r="K5" s="7">
        <f t="shared" ref="K5:L15" si="0">G5+G18+G31+G44+G57+G70+G83+G96+G109+G122+G135+G148</f>
        <v>1540571.5365549156</v>
      </c>
      <c r="L5" s="7">
        <f t="shared" si="0"/>
        <v>41500302752.994904</v>
      </c>
      <c r="M5">
        <f>1-SUM(K5:$K$15)/$K$17</f>
        <v>0.36765879220841202</v>
      </c>
      <c r="N5">
        <f>SUM(L5:$L$15)/(J5*SUM(K5:$K$15))</f>
        <v>2.6193681102800883</v>
      </c>
    </row>
    <row r="6" spans="1:14" x14ac:dyDescent="0.3">
      <c r="A6" s="3">
        <v>30010</v>
      </c>
      <c r="B6" s="3">
        <v>722980</v>
      </c>
      <c r="C6" s="3">
        <v>23439860000</v>
      </c>
      <c r="D6" s="4">
        <v>1.588765036419624</v>
      </c>
      <c r="F6" s="3">
        <v>30010</v>
      </c>
      <c r="G6" s="3">
        <v>722980</v>
      </c>
      <c r="H6" s="3">
        <v>23439860000</v>
      </c>
      <c r="J6" s="3">
        <v>30010</v>
      </c>
      <c r="K6" s="7">
        <f t="shared" si="0"/>
        <v>1683245.9546776125</v>
      </c>
      <c r="L6" s="7">
        <f t="shared" si="0"/>
        <v>54813118630.635117</v>
      </c>
      <c r="M6">
        <f>1-SUM(K6:$K$15)/$K$17</f>
        <v>0.4325260363962562</v>
      </c>
      <c r="N6">
        <f>SUM(L6:$L$15)/(J6*SUM(K6:$K$15))</f>
        <v>2.3298743915210669</v>
      </c>
    </row>
    <row r="7" spans="1:14" x14ac:dyDescent="0.3">
      <c r="A7" s="3">
        <v>35010</v>
      </c>
      <c r="B7" s="3">
        <v>534842</v>
      </c>
      <c r="C7" s="3">
        <v>19985891693</v>
      </c>
      <c r="D7" s="4">
        <v>1.5406203350288115</v>
      </c>
      <c r="F7" s="3">
        <v>35010</v>
      </c>
      <c r="G7" s="3">
        <v>534842</v>
      </c>
      <c r="H7" s="3">
        <v>19985891693</v>
      </c>
      <c r="J7" s="3">
        <v>35010</v>
      </c>
      <c r="K7" s="7">
        <f t="shared" si="0"/>
        <v>1511314.7567200661</v>
      </c>
      <c r="L7" s="7">
        <f t="shared" si="0"/>
        <v>56747885772.7351</v>
      </c>
      <c r="M7">
        <f>1-SUM(K7:$K$15)/$K$17</f>
        <v>0.50340072399073343</v>
      </c>
      <c r="N7">
        <f>SUM(L7:$L$15)/(J7*SUM(K7:$K$15))</f>
        <v>2.1494122659627202</v>
      </c>
    </row>
    <row r="8" spans="1:14" x14ac:dyDescent="0.3">
      <c r="A8" s="3">
        <v>40010</v>
      </c>
      <c r="B8" s="3">
        <v>606625</v>
      </c>
      <c r="C8" s="3">
        <v>26880092286</v>
      </c>
      <c r="D8" s="4">
        <v>1.5284921819608588</v>
      </c>
      <c r="F8" s="3">
        <v>40010</v>
      </c>
      <c r="G8" s="3">
        <v>606625</v>
      </c>
      <c r="H8" s="3">
        <v>26880092286</v>
      </c>
      <c r="J8" s="3">
        <v>40010</v>
      </c>
      <c r="K8" s="7">
        <f t="shared" si="0"/>
        <v>2482076.1109905802</v>
      </c>
      <c r="L8" s="7">
        <f t="shared" si="0"/>
        <v>93631034669.976074</v>
      </c>
      <c r="M8">
        <f>1-SUM(K8:$K$15)/$K$17</f>
        <v>0.56703608336397116</v>
      </c>
      <c r="N8">
        <f>SUM(L8:$L$15)/(J8*SUM(K8:$K$15))</f>
        <v>2.0193014747083278</v>
      </c>
    </row>
    <row r="9" spans="1:14" x14ac:dyDescent="0.3">
      <c r="A9" s="3">
        <v>50010</v>
      </c>
      <c r="B9" s="3">
        <v>263452</v>
      </c>
      <c r="C9" s="3">
        <v>14372127699</v>
      </c>
      <c r="D9" s="4">
        <v>1.551789940069157</v>
      </c>
      <c r="F9" s="3">
        <v>50010</v>
      </c>
      <c r="G9" s="3">
        <v>263452</v>
      </c>
      <c r="H9" s="3">
        <v>14372127699</v>
      </c>
      <c r="J9" s="3">
        <v>50010</v>
      </c>
      <c r="K9" s="7">
        <f t="shared" si="0"/>
        <v>1837591.2484357632</v>
      </c>
      <c r="L9" s="7">
        <f>H9+H22+H35+H48+H61+H74+H87+H100+H113+H126+H139+H152</f>
        <v>101153382898.79324</v>
      </c>
      <c r="M9">
        <f>1-SUM(K9:$K$15)/$K$17</f>
        <v>0.67154628192604959</v>
      </c>
      <c r="N9">
        <f>SUM(L9:$L$15)/(J9*SUM(K9:$K$15))</f>
        <v>1.8895507775415847</v>
      </c>
    </row>
    <row r="10" spans="1:14" x14ac:dyDescent="0.3">
      <c r="A10" s="3">
        <v>60010</v>
      </c>
      <c r="B10" s="3">
        <v>136189</v>
      </c>
      <c r="C10" s="3">
        <v>8780410817</v>
      </c>
      <c r="D10" s="4">
        <v>1.5761195054888999</v>
      </c>
      <c r="F10" s="3">
        <v>60010</v>
      </c>
      <c r="G10" s="3">
        <v>136189</v>
      </c>
      <c r="H10" s="3">
        <v>8780410817</v>
      </c>
      <c r="J10" s="3">
        <v>60010</v>
      </c>
      <c r="K10" s="7">
        <f t="shared" si="0"/>
        <v>1518954.3718377089</v>
      </c>
      <c r="L10" s="7">
        <f t="shared" si="0"/>
        <v>98401733010.317184</v>
      </c>
      <c r="M10">
        <f>1-SUM(K10:$K$15)/$K$17</f>
        <v>0.74891982635507781</v>
      </c>
      <c r="N10">
        <f>SUM(L10:$L$15)/(J10*SUM(K10:$K$15))</f>
        <v>1.7772598384941745</v>
      </c>
    </row>
    <row r="11" spans="1:14" x14ac:dyDescent="0.3">
      <c r="A11" s="3">
        <v>70010</v>
      </c>
      <c r="B11" s="3">
        <v>73198</v>
      </c>
      <c r="C11" s="3">
        <v>5459315439</v>
      </c>
      <c r="D11" s="4">
        <v>1.6154148693414621</v>
      </c>
      <c r="F11" s="3">
        <v>70010</v>
      </c>
      <c r="G11" s="3">
        <v>73198</v>
      </c>
      <c r="H11" s="3">
        <v>5459315439</v>
      </c>
      <c r="J11" s="3">
        <v>70010</v>
      </c>
      <c r="K11" s="7">
        <f t="shared" si="0"/>
        <v>1117877</v>
      </c>
      <c r="L11" s="7">
        <f>H11+H24+H37+H50+H63+H76+H89+H102+H115+H128+H141+H154</f>
        <v>83553153637</v>
      </c>
      <c r="M11">
        <f>1-SUM(K11:$K$15)/$K$17</f>
        <v>0.81287685906030849</v>
      </c>
      <c r="N11">
        <f>SUM(L11:$L$15)/(J11*SUM(K11:$K$15))</f>
        <v>1.7278165553141991</v>
      </c>
    </row>
    <row r="12" spans="1:14" x14ac:dyDescent="0.3">
      <c r="A12" s="3">
        <v>80010</v>
      </c>
      <c r="B12" s="3">
        <v>69792</v>
      </c>
      <c r="C12" s="3">
        <v>6172819238</v>
      </c>
      <c r="D12" s="4">
        <v>1.6510681401378964</v>
      </c>
      <c r="F12" s="3">
        <v>80010</v>
      </c>
      <c r="G12" s="3">
        <v>69792</v>
      </c>
      <c r="H12" s="3">
        <v>6172819238</v>
      </c>
      <c r="J12" s="3">
        <v>80010</v>
      </c>
      <c r="K12" s="7">
        <f t="shared" si="0"/>
        <v>1388186</v>
      </c>
      <c r="L12" s="7">
        <f>H12+H25+H38+H51+H64+H77+H90+H103+H116+H129+H142+H155</f>
        <v>123430212082</v>
      </c>
      <c r="M12">
        <f>1-SUM(K12:$K$15)/$K$17</f>
        <v>0.85994614380974144</v>
      </c>
      <c r="N12">
        <f>SUM(L12:$L$15)/(J12*SUM(K12:$K$15))</f>
        <v>1.7060196334173094</v>
      </c>
    </row>
    <row r="13" spans="1:14" x14ac:dyDescent="0.3">
      <c r="A13" s="3">
        <v>100010</v>
      </c>
      <c r="B13" s="3">
        <v>64580</v>
      </c>
      <c r="C13" s="3">
        <v>8387834386</v>
      </c>
      <c r="D13" s="4">
        <v>1.7088577603876034</v>
      </c>
      <c r="F13" s="3">
        <v>100010</v>
      </c>
      <c r="G13" s="3">
        <v>64580</v>
      </c>
      <c r="H13" s="3">
        <v>8387834386</v>
      </c>
      <c r="J13" s="3">
        <v>100010</v>
      </c>
      <c r="K13" s="7">
        <f t="shared" si="0"/>
        <v>1581916</v>
      </c>
      <c r="L13" s="7">
        <f t="shared" si="0"/>
        <v>206116357826</v>
      </c>
      <c r="M13">
        <f>1-SUM(K13:$K$15)/$K$17</f>
        <v>0.91839704862232474</v>
      </c>
      <c r="N13">
        <f>SUM(L13:$L$15)/(J13*SUM(K13:$K$15))</f>
        <v>1.7056515595082715</v>
      </c>
    </row>
    <row r="14" spans="1:14" x14ac:dyDescent="0.3">
      <c r="A14" s="3">
        <v>200010</v>
      </c>
      <c r="B14" s="3">
        <v>11091</v>
      </c>
      <c r="C14" s="3">
        <v>2924633157</v>
      </c>
      <c r="D14" s="4">
        <v>1.8042529418885815</v>
      </c>
      <c r="F14" s="3">
        <v>200010</v>
      </c>
      <c r="G14" s="3">
        <v>11091</v>
      </c>
      <c r="H14" s="3">
        <v>2924633157</v>
      </c>
      <c r="J14" s="3">
        <v>200010</v>
      </c>
      <c r="K14" s="7">
        <f t="shared" si="0"/>
        <v>287232</v>
      </c>
      <c r="L14" s="7">
        <f t="shared" si="0"/>
        <v>75809689788</v>
      </c>
      <c r="M14">
        <f>1-SUM(K14:$K$15)/$K$17</f>
        <v>0.98500514115279447</v>
      </c>
      <c r="N14">
        <f>SUM(L14:$L$15)/(J14*SUM(K14:$K$15))</f>
        <v>1.7476065568341421</v>
      </c>
    </row>
    <row r="15" spans="1:14" x14ac:dyDescent="0.3">
      <c r="A15" s="3">
        <v>400000</v>
      </c>
      <c r="B15" s="3">
        <v>2854</v>
      </c>
      <c r="C15" s="3">
        <v>2107679901</v>
      </c>
      <c r="D15" s="4">
        <v>1.8462507892431674</v>
      </c>
      <c r="F15" s="3">
        <v>400000</v>
      </c>
      <c r="G15" s="3">
        <v>2854</v>
      </c>
      <c r="H15" s="3">
        <v>2107679901</v>
      </c>
      <c r="J15" s="3">
        <v>400000</v>
      </c>
      <c r="K15" s="7">
        <f t="shared" si="0"/>
        <v>68890</v>
      </c>
      <c r="L15" s="7">
        <f t="shared" si="0"/>
        <v>48668762270</v>
      </c>
      <c r="M15">
        <f>1-SUM(K15:$K$15)/$K$17</f>
        <v>0.99709932038463223</v>
      </c>
      <c r="N15">
        <f>SUM(L15:$L$15)/(J15*SUM(K15:$K$15))</f>
        <v>1.7661765956597475</v>
      </c>
    </row>
    <row r="16" spans="1:14" x14ac:dyDescent="0.3">
      <c r="A16" s="1" t="s">
        <v>0</v>
      </c>
      <c r="B16" s="1" t="s">
        <v>35</v>
      </c>
      <c r="C16" s="1" t="s">
        <v>5</v>
      </c>
      <c r="D16" s="2" t="s">
        <v>3</v>
      </c>
    </row>
    <row r="17" spans="1:11" x14ac:dyDescent="0.3">
      <c r="A17" s="3">
        <v>20010</v>
      </c>
      <c r="B17" s="3">
        <v>174437</v>
      </c>
      <c r="C17" s="3">
        <v>4078477716</v>
      </c>
      <c r="D17" s="4">
        <v>2.373434552201017</v>
      </c>
      <c r="F17" s="3">
        <v>20010</v>
      </c>
      <c r="G17" s="3">
        <v>174437</v>
      </c>
      <c r="H17" s="3">
        <v>4078477716</v>
      </c>
      <c r="K17" s="9">
        <v>23749606.69045366</v>
      </c>
    </row>
    <row r="18" spans="1:11" x14ac:dyDescent="0.3">
      <c r="A18" s="3">
        <v>25010</v>
      </c>
      <c r="B18" s="3">
        <v>161636</v>
      </c>
      <c r="C18" s="3">
        <v>4354171757</v>
      </c>
      <c r="D18" s="4">
        <v>2.0673540632798399</v>
      </c>
      <c r="F18" s="3">
        <v>25010</v>
      </c>
      <c r="G18" s="3">
        <v>161636</v>
      </c>
      <c r="H18" s="3">
        <v>4354171757</v>
      </c>
    </row>
    <row r="19" spans="1:11" x14ac:dyDescent="0.3">
      <c r="A19" s="3">
        <v>30010</v>
      </c>
      <c r="B19" s="3">
        <v>202437</v>
      </c>
      <c r="C19" s="3">
        <v>6557148547</v>
      </c>
      <c r="D19" s="4">
        <v>1.8822988123835984</v>
      </c>
      <c r="F19" s="3">
        <v>30010</v>
      </c>
      <c r="G19" s="3">
        <v>202437</v>
      </c>
      <c r="H19" s="3">
        <v>6557148547</v>
      </c>
    </row>
    <row r="20" spans="1:11" x14ac:dyDescent="0.3">
      <c r="A20" s="3">
        <v>35010</v>
      </c>
      <c r="B20" s="3">
        <v>146819</v>
      </c>
      <c r="C20" s="3">
        <v>5489160650</v>
      </c>
      <c r="D20" s="4">
        <v>1.8330824350173303</v>
      </c>
      <c r="F20" s="3">
        <v>35010</v>
      </c>
      <c r="G20" s="3">
        <v>146819</v>
      </c>
      <c r="H20" s="3">
        <v>5489160650</v>
      </c>
    </row>
    <row r="21" spans="1:11" x14ac:dyDescent="0.3">
      <c r="A21" s="3">
        <v>40010</v>
      </c>
      <c r="B21" s="3">
        <v>191807</v>
      </c>
      <c r="C21" s="3">
        <v>8533802626</v>
      </c>
      <c r="D21" s="4">
        <v>1.8055907929610442</v>
      </c>
      <c r="F21" s="3">
        <v>40010</v>
      </c>
      <c r="G21" s="3">
        <v>191807</v>
      </c>
      <c r="H21" s="3">
        <v>8533802626</v>
      </c>
    </row>
    <row r="22" spans="1:11" x14ac:dyDescent="0.3">
      <c r="A22" s="3">
        <v>50010</v>
      </c>
      <c r="B22" s="3">
        <v>91793</v>
      </c>
      <c r="C22" s="3">
        <v>5074176376</v>
      </c>
      <c r="D22" s="4">
        <v>1.804302852615187</v>
      </c>
      <c r="F22" s="3">
        <v>50010</v>
      </c>
      <c r="G22" s="3">
        <v>91793</v>
      </c>
      <c r="H22" s="3">
        <v>5074176376</v>
      </c>
    </row>
    <row r="23" spans="1:11" x14ac:dyDescent="0.3">
      <c r="A23" s="3">
        <v>60010</v>
      </c>
      <c r="B23" s="3">
        <v>68106</v>
      </c>
      <c r="C23" s="3">
        <v>4400560755</v>
      </c>
      <c r="D23" s="4">
        <v>1.7656683102844781</v>
      </c>
      <c r="F23" s="3">
        <v>60010</v>
      </c>
      <c r="G23" s="3">
        <v>68106</v>
      </c>
      <c r="H23" s="3">
        <v>4400560755</v>
      </c>
    </row>
    <row r="24" spans="1:11" x14ac:dyDescent="0.3">
      <c r="A24" s="3">
        <v>70010</v>
      </c>
      <c r="B24" s="3">
        <v>39638</v>
      </c>
      <c r="C24" s="3">
        <v>2955696080</v>
      </c>
      <c r="D24" s="4">
        <v>1.8093226988791851</v>
      </c>
      <c r="F24" s="3">
        <v>70010</v>
      </c>
      <c r="G24" s="3">
        <v>39638</v>
      </c>
      <c r="H24" s="3">
        <v>2955696080</v>
      </c>
    </row>
    <row r="25" spans="1:11" x14ac:dyDescent="0.3">
      <c r="A25" s="3">
        <v>80010</v>
      </c>
      <c r="B25" s="3">
        <v>40219</v>
      </c>
      <c r="C25" s="3">
        <v>3562573382</v>
      </c>
      <c r="D25" s="4">
        <v>1.8512138786734478</v>
      </c>
      <c r="F25" s="3">
        <v>80010</v>
      </c>
      <c r="G25" s="3">
        <v>40219</v>
      </c>
      <c r="H25" s="3">
        <v>3562573382</v>
      </c>
    </row>
    <row r="26" spans="1:11" x14ac:dyDescent="0.3">
      <c r="A26" s="3">
        <v>100010</v>
      </c>
      <c r="B26" s="3">
        <v>44077</v>
      </c>
      <c r="C26" s="3">
        <v>5804831428</v>
      </c>
      <c r="D26" s="4">
        <v>1.907889470649633</v>
      </c>
      <c r="F26" s="3">
        <v>100010</v>
      </c>
      <c r="G26" s="3">
        <v>44077</v>
      </c>
      <c r="H26" s="3">
        <v>5804831428</v>
      </c>
    </row>
    <row r="27" spans="1:11" x14ac:dyDescent="0.3">
      <c r="A27" s="3">
        <v>200010</v>
      </c>
      <c r="B27" s="3">
        <v>9203</v>
      </c>
      <c r="C27" s="3">
        <v>2440228110</v>
      </c>
      <c r="D27" s="4">
        <v>2.0386234326918125</v>
      </c>
      <c r="F27" s="3">
        <v>200010</v>
      </c>
      <c r="G27" s="3">
        <v>9203</v>
      </c>
      <c r="H27" s="3">
        <v>2440228110</v>
      </c>
    </row>
    <row r="28" spans="1:11" x14ac:dyDescent="0.3">
      <c r="A28" s="3">
        <v>400000</v>
      </c>
      <c r="B28" s="3">
        <v>2807</v>
      </c>
      <c r="C28" s="3">
        <v>2456790214</v>
      </c>
      <c r="D28" s="4">
        <v>2.1880924599216245</v>
      </c>
      <c r="F28" s="3">
        <v>400000</v>
      </c>
      <c r="G28" s="3">
        <v>2807</v>
      </c>
      <c r="H28" s="3">
        <v>2456790214</v>
      </c>
    </row>
    <row r="29" spans="1:11" x14ac:dyDescent="0.3">
      <c r="A29" s="1" t="s">
        <v>0</v>
      </c>
      <c r="B29" s="1" t="s">
        <v>134</v>
      </c>
      <c r="C29" s="1" t="s">
        <v>122</v>
      </c>
      <c r="D29" s="2" t="s">
        <v>3</v>
      </c>
    </row>
    <row r="30" spans="1:11" x14ac:dyDescent="0.3">
      <c r="A30" s="3">
        <v>20010</v>
      </c>
      <c r="B30" s="3">
        <v>7920</v>
      </c>
      <c r="C30" s="3">
        <v>187370094</v>
      </c>
      <c r="D30" s="4">
        <v>6.4815165675358388</v>
      </c>
      <c r="F30" s="3">
        <v>20010</v>
      </c>
      <c r="G30" s="7">
        <v>269280.02303323516</v>
      </c>
      <c r="H30" s="7">
        <v>6295984070.4954586</v>
      </c>
    </row>
    <row r="31" spans="1:11" x14ac:dyDescent="0.3">
      <c r="A31" s="3">
        <v>25010</v>
      </c>
      <c r="B31" s="3">
        <v>249519</v>
      </c>
      <c r="C31" s="3">
        <v>6058482043</v>
      </c>
      <c r="D31" s="4">
        <v>5.1942677343585073</v>
      </c>
      <c r="F31" s="3">
        <v>25010</v>
      </c>
      <c r="G31" s="8">
        <v>249519</v>
      </c>
      <c r="H31" s="8">
        <v>6058482043</v>
      </c>
    </row>
    <row r="32" spans="1:11" x14ac:dyDescent="0.3">
      <c r="A32" s="3">
        <v>30010</v>
      </c>
      <c r="B32" s="3">
        <v>373956</v>
      </c>
      <c r="C32" s="3">
        <v>12162375474</v>
      </c>
      <c r="D32" s="4">
        <v>4.5672245858264615</v>
      </c>
      <c r="F32" s="3">
        <v>30010</v>
      </c>
      <c r="G32" s="8">
        <v>373956</v>
      </c>
      <c r="H32" s="8">
        <v>12162375474</v>
      </c>
    </row>
    <row r="33" spans="1:9" x14ac:dyDescent="0.3">
      <c r="A33" s="3">
        <v>35010</v>
      </c>
      <c r="B33" s="3">
        <v>365481</v>
      </c>
      <c r="C33" s="3">
        <v>13700373253</v>
      </c>
      <c r="D33" s="4">
        <v>4.2522697863945478</v>
      </c>
      <c r="F33" s="3">
        <v>35010</v>
      </c>
      <c r="G33" s="8">
        <v>365481</v>
      </c>
      <c r="H33" s="8">
        <v>13700373253</v>
      </c>
    </row>
    <row r="34" spans="1:9" x14ac:dyDescent="0.3">
      <c r="A34" s="3">
        <v>40010</v>
      </c>
      <c r="B34" s="3">
        <v>619319</v>
      </c>
      <c r="C34" s="3">
        <v>27661133867</v>
      </c>
      <c r="D34" s="4">
        <v>4.0663876281436382</v>
      </c>
      <c r="F34" s="3">
        <v>40010</v>
      </c>
      <c r="G34" s="8">
        <v>619319</v>
      </c>
      <c r="H34" s="8">
        <v>27661133867</v>
      </c>
    </row>
    <row r="35" spans="1:9" x14ac:dyDescent="0.3">
      <c r="A35" s="3">
        <v>50010</v>
      </c>
      <c r="B35" s="3">
        <v>526193</v>
      </c>
      <c r="C35" s="3">
        <v>29072664595</v>
      </c>
      <c r="D35" s="4">
        <v>3.881831799816482</v>
      </c>
      <c r="F35" s="3">
        <v>50010</v>
      </c>
      <c r="G35" s="8">
        <v>526193</v>
      </c>
      <c r="H35" s="8">
        <v>29072664595</v>
      </c>
    </row>
    <row r="36" spans="1:9" x14ac:dyDescent="0.3">
      <c r="A36" s="3">
        <v>60010</v>
      </c>
      <c r="B36" s="3">
        <v>467297</v>
      </c>
      <c r="C36" s="3">
        <v>30275903512</v>
      </c>
      <c r="D36" s="4">
        <v>3.911765544074727</v>
      </c>
      <c r="F36" s="3">
        <v>60010</v>
      </c>
      <c r="G36" s="8">
        <v>467297</v>
      </c>
      <c r="H36" s="8">
        <v>30275903512</v>
      </c>
    </row>
    <row r="37" spans="1:9" x14ac:dyDescent="0.3">
      <c r="A37" s="3">
        <v>70010</v>
      </c>
      <c r="B37" s="3">
        <v>344170</v>
      </c>
      <c r="C37" s="3">
        <v>257117752951</v>
      </c>
      <c r="D37" s="4">
        <v>4.2046841603749945</v>
      </c>
      <c r="F37" s="3">
        <v>70010</v>
      </c>
      <c r="G37" s="8">
        <v>344170</v>
      </c>
      <c r="H37" s="3">
        <v>25717752951</v>
      </c>
      <c r="I37" t="s">
        <v>190</v>
      </c>
    </row>
    <row r="38" spans="1:9" x14ac:dyDescent="0.3">
      <c r="A38" s="3">
        <v>80010</v>
      </c>
      <c r="B38" s="3">
        <v>420138</v>
      </c>
      <c r="C38" s="3">
        <v>37343957022</v>
      </c>
      <c r="D38" s="4">
        <v>1.7078413888308708</v>
      </c>
      <c r="F38" s="3">
        <v>80010</v>
      </c>
      <c r="G38" s="8">
        <v>420138</v>
      </c>
      <c r="H38" s="8">
        <v>37343957022</v>
      </c>
    </row>
    <row r="39" spans="1:9" x14ac:dyDescent="0.3">
      <c r="A39" s="3">
        <v>100010</v>
      </c>
      <c r="B39" s="3">
        <v>465802</v>
      </c>
      <c r="C39" s="3">
        <v>60641348086</v>
      </c>
      <c r="D39" s="4">
        <v>1.7197364228543448</v>
      </c>
      <c r="F39" s="3">
        <v>100010</v>
      </c>
      <c r="G39" s="8">
        <v>465802</v>
      </c>
      <c r="H39" s="8">
        <v>60641348086</v>
      </c>
    </row>
    <row r="40" spans="1:9" x14ac:dyDescent="0.3">
      <c r="A40" s="3">
        <v>200010</v>
      </c>
      <c r="B40" s="3">
        <v>81013</v>
      </c>
      <c r="C40" s="3">
        <v>21356297982</v>
      </c>
      <c r="D40" s="4">
        <v>1.8155136485421508</v>
      </c>
      <c r="F40" s="3">
        <v>200010</v>
      </c>
      <c r="G40" s="8">
        <v>81013</v>
      </c>
      <c r="H40" s="8">
        <v>21356297982</v>
      </c>
    </row>
    <row r="41" spans="1:9" x14ac:dyDescent="0.3">
      <c r="A41" s="3">
        <v>400000</v>
      </c>
      <c r="B41" s="3">
        <v>20867</v>
      </c>
      <c r="C41" s="3">
        <v>15638457766</v>
      </c>
      <c r="D41" s="4">
        <v>1.8735872149805914</v>
      </c>
      <c r="F41" s="3">
        <v>400000</v>
      </c>
      <c r="G41" s="8">
        <v>20867</v>
      </c>
      <c r="H41" s="8">
        <v>15638457766</v>
      </c>
    </row>
    <row r="42" spans="1:9" x14ac:dyDescent="0.3">
      <c r="A42" s="1" t="s">
        <v>0</v>
      </c>
      <c r="B42" s="1" t="s">
        <v>135</v>
      </c>
      <c r="C42" s="1" t="s">
        <v>136</v>
      </c>
      <c r="D42" s="2" t="s">
        <v>3</v>
      </c>
      <c r="G42" s="7"/>
      <c r="H42" s="7"/>
    </row>
    <row r="43" spans="1:9" x14ac:dyDescent="0.3">
      <c r="A43" s="3">
        <v>20010</v>
      </c>
      <c r="B43" s="3">
        <v>393</v>
      </c>
      <c r="C43" s="3">
        <v>9289895</v>
      </c>
      <c r="D43" s="4">
        <v>2.3887877040807965</v>
      </c>
      <c r="F43" s="3">
        <v>20010</v>
      </c>
      <c r="G43" s="7">
        <v>62979.747370635254</v>
      </c>
      <c r="H43" s="7">
        <v>1472517276.7844291</v>
      </c>
    </row>
    <row r="44" spans="1:9" x14ac:dyDescent="0.3">
      <c r="A44" s="3">
        <v>25010</v>
      </c>
      <c r="B44" s="3">
        <v>58358</v>
      </c>
      <c r="C44" s="3">
        <v>1618485794</v>
      </c>
      <c r="D44" s="4">
        <v>1.9123656036555998</v>
      </c>
      <c r="F44" s="3">
        <v>25010</v>
      </c>
      <c r="G44" s="8">
        <v>58358</v>
      </c>
      <c r="H44" s="8">
        <v>1618485794</v>
      </c>
    </row>
    <row r="45" spans="1:9" x14ac:dyDescent="0.3">
      <c r="A45" s="3">
        <v>30010</v>
      </c>
      <c r="B45" s="3">
        <v>63181</v>
      </c>
      <c r="C45" s="3">
        <v>2051123418</v>
      </c>
      <c r="D45" s="4">
        <v>1.7366735809924889</v>
      </c>
      <c r="F45" s="3">
        <v>30010</v>
      </c>
      <c r="G45" s="8">
        <v>63181</v>
      </c>
      <c r="H45" s="8">
        <v>2051123418</v>
      </c>
    </row>
    <row r="46" spans="1:9" x14ac:dyDescent="0.3">
      <c r="A46" s="3">
        <v>35010</v>
      </c>
      <c r="B46" s="3">
        <v>51701</v>
      </c>
      <c r="C46" s="3">
        <v>1934503680</v>
      </c>
      <c r="D46" s="4">
        <v>1.6573691230394734</v>
      </c>
      <c r="F46" s="3">
        <v>35010</v>
      </c>
      <c r="G46" s="8">
        <v>51701</v>
      </c>
      <c r="H46" s="8">
        <v>1934503680</v>
      </c>
    </row>
    <row r="47" spans="1:9" x14ac:dyDescent="0.3">
      <c r="A47" s="3">
        <v>40010</v>
      </c>
      <c r="B47" s="3">
        <v>70055</v>
      </c>
      <c r="C47" s="3">
        <v>3115554614</v>
      </c>
      <c r="D47" s="4">
        <v>1.6182414010219979</v>
      </c>
      <c r="F47" s="3">
        <v>40010</v>
      </c>
      <c r="G47" s="8">
        <v>70055</v>
      </c>
      <c r="H47" s="8">
        <v>3115554614</v>
      </c>
    </row>
    <row r="48" spans="1:9" x14ac:dyDescent="0.3">
      <c r="A48" s="3">
        <v>50010</v>
      </c>
      <c r="B48" s="3">
        <v>36351</v>
      </c>
      <c r="C48" s="3">
        <v>1981561659</v>
      </c>
      <c r="D48" s="4">
        <v>1.615698582908845</v>
      </c>
      <c r="F48" s="3">
        <v>50010</v>
      </c>
      <c r="G48" s="8">
        <v>36351</v>
      </c>
      <c r="H48" s="8">
        <v>1981561659</v>
      </c>
    </row>
    <row r="49" spans="1:8" x14ac:dyDescent="0.3">
      <c r="A49" s="3">
        <v>60010</v>
      </c>
      <c r="B49" s="3">
        <v>19114</v>
      </c>
      <c r="C49" s="3">
        <v>1233819124</v>
      </c>
      <c r="D49" s="4">
        <v>1.6520748879990885</v>
      </c>
      <c r="F49" s="3">
        <v>60010</v>
      </c>
      <c r="G49" s="8">
        <v>19114</v>
      </c>
      <c r="H49" s="8">
        <v>1233819124</v>
      </c>
    </row>
    <row r="50" spans="1:8" x14ac:dyDescent="0.3">
      <c r="A50" s="3">
        <v>70010</v>
      </c>
      <c r="B50" s="3">
        <v>10260</v>
      </c>
      <c r="C50" s="3">
        <v>764968967</v>
      </c>
      <c r="D50" s="4">
        <v>1.7023351457951461</v>
      </c>
      <c r="F50" s="3">
        <v>70010</v>
      </c>
      <c r="G50" s="8">
        <v>10260</v>
      </c>
      <c r="H50" s="8">
        <v>764968967</v>
      </c>
    </row>
    <row r="51" spans="1:8" x14ac:dyDescent="0.3">
      <c r="A51" s="3">
        <v>80010</v>
      </c>
      <c r="B51" s="3">
        <v>10143</v>
      </c>
      <c r="C51" s="3">
        <v>898300854</v>
      </c>
      <c r="D51" s="4">
        <v>1.7412774833885216</v>
      </c>
      <c r="F51" s="3">
        <v>80010</v>
      </c>
      <c r="G51" s="8">
        <v>10143</v>
      </c>
      <c r="H51" s="8">
        <v>898300854</v>
      </c>
    </row>
    <row r="52" spans="1:8" x14ac:dyDescent="0.3">
      <c r="A52" s="3">
        <v>100010</v>
      </c>
      <c r="B52" s="3">
        <v>10058</v>
      </c>
      <c r="C52" s="3">
        <v>1317704707</v>
      </c>
      <c r="D52" s="4">
        <v>1.8019261401897937</v>
      </c>
      <c r="F52" s="3">
        <v>100010</v>
      </c>
      <c r="G52" s="8">
        <v>10058</v>
      </c>
      <c r="H52" s="8">
        <v>1317704707</v>
      </c>
    </row>
    <row r="53" spans="1:8" x14ac:dyDescent="0.3">
      <c r="A53" s="3">
        <v>200010</v>
      </c>
      <c r="B53" s="3">
        <v>2010</v>
      </c>
      <c r="C53" s="3">
        <v>532354299</v>
      </c>
      <c r="D53" s="4">
        <v>1.8781587895328771</v>
      </c>
      <c r="F53" s="3">
        <v>200010</v>
      </c>
      <c r="G53" s="8">
        <v>2010</v>
      </c>
      <c r="H53" s="8">
        <v>532354299</v>
      </c>
    </row>
    <row r="54" spans="1:8" x14ac:dyDescent="0.3">
      <c r="A54" s="3">
        <v>400000</v>
      </c>
      <c r="B54" s="3">
        <v>522</v>
      </c>
      <c r="C54" s="3">
        <v>418792867</v>
      </c>
      <c r="D54" s="4">
        <v>2.005712964559387</v>
      </c>
      <c r="F54" s="3">
        <v>400000</v>
      </c>
      <c r="G54" s="8">
        <v>522</v>
      </c>
      <c r="H54" s="8">
        <v>418792867</v>
      </c>
    </row>
    <row r="55" spans="1:8" x14ac:dyDescent="0.3">
      <c r="A55" s="1" t="s">
        <v>0</v>
      </c>
      <c r="B55" s="1" t="s">
        <v>125</v>
      </c>
      <c r="C55" s="1" t="s">
        <v>126</v>
      </c>
      <c r="D55" s="2" t="s">
        <v>3</v>
      </c>
      <c r="G55" s="7"/>
      <c r="H55" s="7"/>
    </row>
    <row r="56" spans="1:8" x14ac:dyDescent="0.3">
      <c r="A56" s="3">
        <v>20010</v>
      </c>
      <c r="B56" s="3">
        <v>105</v>
      </c>
      <c r="C56" s="3">
        <v>2369296</v>
      </c>
      <c r="D56" s="4">
        <v>3.5000150215592498</v>
      </c>
      <c r="F56" s="3">
        <v>20010</v>
      </c>
      <c r="G56" s="7">
        <v>174007.95523982798</v>
      </c>
      <c r="H56" s="7">
        <v>4068446303.5500712</v>
      </c>
    </row>
    <row r="57" spans="1:8" x14ac:dyDescent="0.3">
      <c r="A57" s="3">
        <v>25010</v>
      </c>
      <c r="B57" s="3">
        <v>3387</v>
      </c>
      <c r="C57" s="3">
        <v>98069311</v>
      </c>
      <c r="D57" s="4">
        <v>4.0039349476453792</v>
      </c>
      <c r="F57" s="3">
        <v>25010</v>
      </c>
      <c r="G57" s="7">
        <v>161238.44054383438</v>
      </c>
      <c r="H57" s="7">
        <v>4471745527.0384455</v>
      </c>
    </row>
    <row r="58" spans="1:8" x14ac:dyDescent="0.3">
      <c r="A58" s="3">
        <v>30010</v>
      </c>
      <c r="B58" s="3">
        <v>174564</v>
      </c>
      <c r="C58" s="3">
        <v>5771377152</v>
      </c>
      <c r="D58" s="4">
        <v>3.3351511311656541</v>
      </c>
      <c r="F58" s="3">
        <v>30010</v>
      </c>
      <c r="G58" s="8">
        <v>174564</v>
      </c>
      <c r="H58" s="8">
        <v>5771377152</v>
      </c>
    </row>
    <row r="59" spans="1:8" x14ac:dyDescent="0.3">
      <c r="A59" s="3">
        <v>35010</v>
      </c>
      <c r="B59" s="3">
        <v>224523</v>
      </c>
      <c r="C59" s="3">
        <v>8420701276</v>
      </c>
      <c r="D59" s="4">
        <v>2.7739028119840943</v>
      </c>
      <c r="F59" s="3">
        <v>35010</v>
      </c>
      <c r="G59" s="8">
        <v>224523</v>
      </c>
      <c r="H59" s="8">
        <v>8420701276</v>
      </c>
    </row>
    <row r="60" spans="1:8" x14ac:dyDescent="0.3">
      <c r="A60" s="3">
        <v>40010</v>
      </c>
      <c r="B60" s="3">
        <v>431710</v>
      </c>
      <c r="C60" s="3">
        <v>1940241591</v>
      </c>
      <c r="D60" s="4">
        <v>2.3188151942799564</v>
      </c>
      <c r="F60" s="3">
        <v>40010</v>
      </c>
      <c r="G60" s="8">
        <v>431710</v>
      </c>
      <c r="H60" s="8">
        <v>1940241591</v>
      </c>
    </row>
    <row r="61" spans="1:8" x14ac:dyDescent="0.3">
      <c r="A61" s="3">
        <v>50010</v>
      </c>
      <c r="B61" s="3">
        <v>415338</v>
      </c>
      <c r="C61" s="3">
        <v>22886961701</v>
      </c>
      <c r="D61" s="4">
        <v>1.8351557336960713</v>
      </c>
      <c r="F61" s="3">
        <v>50010</v>
      </c>
      <c r="G61" s="8">
        <v>415338</v>
      </c>
      <c r="H61" s="8">
        <v>22886961701</v>
      </c>
    </row>
    <row r="62" spans="1:8" x14ac:dyDescent="0.3">
      <c r="A62" s="3">
        <v>60010</v>
      </c>
      <c r="B62" s="3">
        <v>385843</v>
      </c>
      <c r="C62" s="3">
        <v>25027737095</v>
      </c>
      <c r="D62" s="4">
        <v>1.6957184289422906</v>
      </c>
      <c r="F62" s="3">
        <v>60010</v>
      </c>
      <c r="G62" s="8">
        <v>385843</v>
      </c>
      <c r="H62" s="8">
        <v>25027737095</v>
      </c>
    </row>
    <row r="63" spans="1:8" x14ac:dyDescent="0.3">
      <c r="A63" s="3">
        <v>70010</v>
      </c>
      <c r="B63" s="3">
        <v>302910</v>
      </c>
      <c r="C63" s="3">
        <v>22647185427</v>
      </c>
      <c r="D63" s="4">
        <v>1.6319169625429524</v>
      </c>
      <c r="F63" s="3">
        <v>70010</v>
      </c>
      <c r="G63" s="8">
        <v>302910</v>
      </c>
      <c r="H63" s="8">
        <v>22647185427</v>
      </c>
    </row>
    <row r="64" spans="1:8" x14ac:dyDescent="0.3">
      <c r="A64" s="3">
        <v>80010</v>
      </c>
      <c r="B64" s="3">
        <v>375929</v>
      </c>
      <c r="C64" s="3">
        <v>33406582331</v>
      </c>
      <c r="D64" s="4">
        <v>1.6065905988312887</v>
      </c>
      <c r="F64" s="3">
        <v>80010</v>
      </c>
      <c r="G64" s="8">
        <v>375929</v>
      </c>
      <c r="H64" s="8">
        <v>33406582331</v>
      </c>
    </row>
    <row r="65" spans="1:8" x14ac:dyDescent="0.3">
      <c r="A65" s="3">
        <v>100010</v>
      </c>
      <c r="B65" s="3">
        <v>389564</v>
      </c>
      <c r="C65" s="3">
        <v>50149237774</v>
      </c>
      <c r="D65" s="4">
        <v>1.6089222827217156</v>
      </c>
      <c r="F65" s="3">
        <v>100010</v>
      </c>
      <c r="G65" s="8">
        <v>389564</v>
      </c>
      <c r="H65" s="8">
        <v>50149237774</v>
      </c>
    </row>
    <row r="66" spans="1:8" x14ac:dyDescent="0.3">
      <c r="A66" s="3">
        <v>200010</v>
      </c>
      <c r="B66" s="3">
        <v>58706</v>
      </c>
      <c r="C66" s="3">
        <v>15382321837</v>
      </c>
      <c r="D66" s="4">
        <v>1.683208024548718</v>
      </c>
      <c r="F66" s="3">
        <v>200010</v>
      </c>
      <c r="G66" s="8">
        <v>58706</v>
      </c>
      <c r="H66" s="8">
        <v>15382321837</v>
      </c>
    </row>
    <row r="67" spans="1:8" x14ac:dyDescent="0.3">
      <c r="A67" s="3">
        <v>400000</v>
      </c>
      <c r="B67" s="3">
        <v>12616</v>
      </c>
      <c r="C67" s="3">
        <v>8628831206</v>
      </c>
      <c r="D67" s="4">
        <v>1.7098983841946735</v>
      </c>
      <c r="F67" s="3">
        <v>400000</v>
      </c>
      <c r="G67" s="8">
        <v>12616</v>
      </c>
      <c r="H67" s="8">
        <v>8628831206</v>
      </c>
    </row>
    <row r="68" spans="1:8" x14ac:dyDescent="0.3">
      <c r="A68" s="1" t="s">
        <v>0</v>
      </c>
      <c r="B68" s="1" t="s">
        <v>127</v>
      </c>
      <c r="C68" s="1" t="s">
        <v>15</v>
      </c>
      <c r="D68" s="2" t="s">
        <v>3</v>
      </c>
      <c r="G68" s="7"/>
      <c r="H68" s="7"/>
    </row>
    <row r="69" spans="1:8" x14ac:dyDescent="0.3">
      <c r="A69" s="3">
        <v>20010</v>
      </c>
      <c r="B69" s="3">
        <v>96</v>
      </c>
      <c r="C69" s="3">
        <v>2176062</v>
      </c>
      <c r="D69" s="4">
        <v>4.3328739043191291</v>
      </c>
      <c r="F69" s="3">
        <v>20010</v>
      </c>
      <c r="G69" s="7">
        <v>93660.940744103951</v>
      </c>
      <c r="H69" s="7">
        <v>2189868317.4121571</v>
      </c>
    </row>
    <row r="70" spans="1:8" x14ac:dyDescent="0.3">
      <c r="A70" s="3">
        <v>25010</v>
      </c>
      <c r="B70" s="3">
        <v>107</v>
      </c>
      <c r="C70" s="3">
        <v>2962526</v>
      </c>
      <c r="D70" s="4">
        <v>3.4667557272408382</v>
      </c>
      <c r="F70" s="3">
        <v>25010</v>
      </c>
      <c r="G70" s="7">
        <v>86787.664418179556</v>
      </c>
      <c r="H70" s="7">
        <v>2406946810.2961531</v>
      </c>
    </row>
    <row r="71" spans="1:8" x14ac:dyDescent="0.3">
      <c r="A71" s="3">
        <v>30010</v>
      </c>
      <c r="B71" s="3">
        <v>2076</v>
      </c>
      <c r="C71" s="3">
        <v>71060562</v>
      </c>
      <c r="D71" s="4">
        <v>2.8892499114765009</v>
      </c>
      <c r="F71" s="3">
        <v>30010</v>
      </c>
      <c r="G71" s="7">
        <v>93960.235539343412</v>
      </c>
      <c r="H71" s="7">
        <v>3106482187.5547361</v>
      </c>
    </row>
    <row r="72" spans="1:8" x14ac:dyDescent="0.3">
      <c r="A72" s="3">
        <v>35010</v>
      </c>
      <c r="B72" s="3">
        <v>120851</v>
      </c>
      <c r="C72" s="3">
        <v>4640693165</v>
      </c>
      <c r="D72" s="4">
        <v>2.4780132216540709</v>
      </c>
      <c r="F72" s="3">
        <v>35010</v>
      </c>
      <c r="G72" s="8">
        <v>120851</v>
      </c>
      <c r="H72" s="8">
        <v>4640693165</v>
      </c>
    </row>
    <row r="73" spans="1:8" x14ac:dyDescent="0.3">
      <c r="A73" s="3">
        <v>40010</v>
      </c>
      <c r="B73" s="3">
        <v>361726</v>
      </c>
      <c r="C73" s="3">
        <v>16261298088</v>
      </c>
      <c r="D73" s="4">
        <v>2.2375887924914237</v>
      </c>
      <c r="F73" s="3">
        <v>40010</v>
      </c>
      <c r="G73" s="8">
        <v>361726</v>
      </c>
      <c r="H73" s="8">
        <v>16261298088</v>
      </c>
    </row>
    <row r="74" spans="1:8" x14ac:dyDescent="0.3">
      <c r="A74" s="3">
        <v>50010</v>
      </c>
      <c r="B74" s="3">
        <v>337368</v>
      </c>
      <c r="C74" s="3">
        <v>18558037765</v>
      </c>
      <c r="D74" s="4">
        <v>1.9746539997631936</v>
      </c>
      <c r="F74" s="3">
        <v>50010</v>
      </c>
      <c r="G74" s="8">
        <v>337368</v>
      </c>
      <c r="H74" s="8">
        <v>18558037765</v>
      </c>
    </row>
    <row r="75" spans="1:8" x14ac:dyDescent="0.3">
      <c r="A75" s="3">
        <v>60010</v>
      </c>
      <c r="B75" s="3">
        <v>305932</v>
      </c>
      <c r="C75" s="3">
        <v>19847644697</v>
      </c>
      <c r="D75" s="4">
        <v>1.8200079573872017</v>
      </c>
      <c r="F75" s="3">
        <v>60010</v>
      </c>
      <c r="G75" s="8">
        <v>305932</v>
      </c>
      <c r="H75" s="8">
        <v>19847644697</v>
      </c>
    </row>
    <row r="76" spans="1:8" x14ac:dyDescent="0.3">
      <c r="A76" s="3">
        <v>70010</v>
      </c>
      <c r="B76" s="3">
        <v>250300</v>
      </c>
      <c r="C76" s="3">
        <v>18726794296</v>
      </c>
      <c r="D76" s="4">
        <v>1.7355420599663802</v>
      </c>
      <c r="F76" s="3">
        <v>70010</v>
      </c>
      <c r="G76" s="8">
        <v>250300</v>
      </c>
      <c r="H76" s="8">
        <v>18726794296</v>
      </c>
    </row>
    <row r="77" spans="1:8" x14ac:dyDescent="0.3">
      <c r="A77" s="3">
        <v>80010</v>
      </c>
      <c r="B77" s="3">
        <v>346873</v>
      </c>
      <c r="C77" s="3">
        <v>30903452821</v>
      </c>
      <c r="D77" s="4">
        <v>1.6896898445016511</v>
      </c>
      <c r="F77" s="3">
        <v>80010</v>
      </c>
      <c r="G77" s="8">
        <v>346873</v>
      </c>
      <c r="H77" s="8">
        <v>30903452821</v>
      </c>
    </row>
    <row r="78" spans="1:8" x14ac:dyDescent="0.3">
      <c r="A78" s="3">
        <v>100010</v>
      </c>
      <c r="B78" s="3">
        <v>416227</v>
      </c>
      <c r="C78" s="3">
        <v>54081698545</v>
      </c>
      <c r="D78" s="4">
        <v>1.6671951635195772</v>
      </c>
      <c r="F78" s="3">
        <v>100010</v>
      </c>
      <c r="G78" s="8">
        <v>416227</v>
      </c>
      <c r="H78" s="8">
        <v>54081698545</v>
      </c>
    </row>
    <row r="79" spans="1:8" x14ac:dyDescent="0.3">
      <c r="A79" s="3">
        <v>200010</v>
      </c>
      <c r="B79" s="3">
        <v>74360</v>
      </c>
      <c r="C79" s="3">
        <v>19641738088</v>
      </c>
      <c r="D79" s="4">
        <v>1.6779119279168049</v>
      </c>
      <c r="F79" s="3">
        <v>200010</v>
      </c>
      <c r="G79" s="8">
        <v>74360</v>
      </c>
      <c r="H79" s="8">
        <v>19641738088</v>
      </c>
    </row>
    <row r="80" spans="1:8" x14ac:dyDescent="0.3">
      <c r="A80" s="3">
        <v>400000</v>
      </c>
      <c r="B80" s="3">
        <v>16355</v>
      </c>
      <c r="C80" s="3">
        <v>10802140138</v>
      </c>
      <c r="D80" s="4">
        <v>1.6511984313665546</v>
      </c>
      <c r="F80" s="3">
        <v>400000</v>
      </c>
      <c r="G80" s="8">
        <v>16355</v>
      </c>
      <c r="H80" s="8">
        <v>10802140138</v>
      </c>
    </row>
    <row r="81" spans="1:8" x14ac:dyDescent="0.3">
      <c r="A81" s="1" t="s">
        <v>0</v>
      </c>
      <c r="B81" s="1" t="s">
        <v>128</v>
      </c>
      <c r="C81" s="1" t="s">
        <v>17</v>
      </c>
      <c r="D81" s="2" t="s">
        <v>3</v>
      </c>
      <c r="G81" s="7"/>
      <c r="H81" s="7"/>
    </row>
    <row r="82" spans="1:8" x14ac:dyDescent="0.3">
      <c r="A82" s="3">
        <v>20010</v>
      </c>
      <c r="B82" s="3">
        <v>1</v>
      </c>
      <c r="C82" s="3">
        <v>20457</v>
      </c>
      <c r="D82" s="4">
        <v>4.132065833060464</v>
      </c>
      <c r="F82" s="3">
        <v>20010</v>
      </c>
      <c r="G82" s="7">
        <v>3851.8109135348036</v>
      </c>
      <c r="H82" s="7">
        <v>90058445.038021177</v>
      </c>
    </row>
    <row r="83" spans="1:8" x14ac:dyDescent="0.3">
      <c r="A83" s="3">
        <v>25010</v>
      </c>
      <c r="B83" s="3">
        <v>3</v>
      </c>
      <c r="C83" s="3">
        <v>82911</v>
      </c>
      <c r="D83" s="4">
        <v>3.3060215164135078</v>
      </c>
      <c r="F83" s="3">
        <v>25010</v>
      </c>
      <c r="G83" s="7">
        <v>3569.1470778568282</v>
      </c>
      <c r="H83" s="7">
        <v>98985809.010039568</v>
      </c>
    </row>
    <row r="84" spans="1:8" x14ac:dyDescent="0.3">
      <c r="A84" s="3">
        <v>30010</v>
      </c>
      <c r="B84" s="3">
        <v>5</v>
      </c>
      <c r="C84" s="3">
        <v>160932</v>
      </c>
      <c r="D84" s="4">
        <v>2.7552865082917011</v>
      </c>
      <c r="F84" s="3">
        <v>30010</v>
      </c>
      <c r="G84" s="7">
        <v>3864.1194270892129</v>
      </c>
      <c r="H84" s="7">
        <v>127754236.69314413</v>
      </c>
    </row>
    <row r="85" spans="1:8" x14ac:dyDescent="0.3">
      <c r="A85" s="3">
        <v>35010</v>
      </c>
      <c r="B85" s="3">
        <v>115</v>
      </c>
      <c r="C85" s="3">
        <v>4551747</v>
      </c>
      <c r="D85" s="4">
        <v>2.3618979533551552</v>
      </c>
      <c r="F85" s="3">
        <v>35010</v>
      </c>
      <c r="G85" s="7">
        <v>4970.0034722414202</v>
      </c>
      <c r="H85" s="7">
        <v>190848740.54544047</v>
      </c>
    </row>
    <row r="86" spans="1:8" x14ac:dyDescent="0.3">
      <c r="A86" s="3">
        <v>40010</v>
      </c>
      <c r="B86" s="3">
        <v>14876</v>
      </c>
      <c r="C86" s="3">
        <v>684336183</v>
      </c>
      <c r="D86" s="4">
        <v>2.0686513830461646</v>
      </c>
      <c r="F86" s="3">
        <v>40010</v>
      </c>
      <c r="G86" s="8">
        <v>14876</v>
      </c>
      <c r="H86" s="8">
        <v>684336183</v>
      </c>
    </row>
    <row r="87" spans="1:8" x14ac:dyDescent="0.3">
      <c r="A87" s="3">
        <v>50010</v>
      </c>
      <c r="B87" s="3">
        <v>12377</v>
      </c>
      <c r="C87" s="3">
        <v>682866497</v>
      </c>
      <c r="D87" s="4">
        <v>1.8747536641571514</v>
      </c>
      <c r="F87" s="3">
        <v>50010</v>
      </c>
      <c r="G87" s="8">
        <v>12377</v>
      </c>
      <c r="H87" s="8">
        <v>682866497</v>
      </c>
    </row>
    <row r="88" spans="1:8" x14ac:dyDescent="0.3">
      <c r="A88" s="3">
        <v>60010</v>
      </c>
      <c r="B88" s="3">
        <v>9784</v>
      </c>
      <c r="C88" s="3">
        <v>633345124</v>
      </c>
      <c r="D88" s="4">
        <v>1.7751946120138637</v>
      </c>
      <c r="F88" s="3">
        <v>60010</v>
      </c>
      <c r="G88" s="8">
        <v>9784</v>
      </c>
      <c r="H88" s="8">
        <v>633345124</v>
      </c>
    </row>
    <row r="89" spans="1:8" x14ac:dyDescent="0.3">
      <c r="A89" s="3">
        <v>70010</v>
      </c>
      <c r="B89" s="3">
        <v>6894</v>
      </c>
      <c r="C89" s="3">
        <v>515062984</v>
      </c>
      <c r="D89" s="4">
        <v>1.733236752606667</v>
      </c>
      <c r="F89" s="3">
        <v>70010</v>
      </c>
      <c r="G89" s="8">
        <v>6894</v>
      </c>
      <c r="H89" s="8">
        <v>515062984</v>
      </c>
    </row>
    <row r="90" spans="1:8" x14ac:dyDescent="0.3">
      <c r="A90" s="3">
        <v>80010</v>
      </c>
      <c r="B90" s="3">
        <v>8460</v>
      </c>
      <c r="C90" s="3">
        <v>752796557</v>
      </c>
      <c r="D90" s="4">
        <v>1.7106228277476903</v>
      </c>
      <c r="F90" s="3">
        <v>80010</v>
      </c>
      <c r="G90" s="8">
        <v>8460</v>
      </c>
      <c r="H90" s="8">
        <v>752796557</v>
      </c>
    </row>
    <row r="91" spans="1:8" x14ac:dyDescent="0.3">
      <c r="A91" s="3">
        <v>100010</v>
      </c>
      <c r="B91" s="3">
        <v>9942</v>
      </c>
      <c r="C91" s="3">
        <v>1305807129</v>
      </c>
      <c r="D91" s="4">
        <v>1.6991913984111793</v>
      </c>
      <c r="F91" s="3">
        <v>100010</v>
      </c>
      <c r="G91" s="8">
        <v>9942</v>
      </c>
      <c r="H91" s="8">
        <v>1305807129</v>
      </c>
    </row>
    <row r="92" spans="1:8" x14ac:dyDescent="0.3">
      <c r="A92" s="3">
        <v>200010</v>
      </c>
      <c r="B92" s="3">
        <v>1904</v>
      </c>
      <c r="C92" s="3">
        <v>499592676</v>
      </c>
      <c r="D92" s="4">
        <v>1.6808312205706872</v>
      </c>
      <c r="F92" s="3">
        <v>200010</v>
      </c>
      <c r="G92" s="8">
        <v>1904</v>
      </c>
      <c r="H92" s="8">
        <v>499592676</v>
      </c>
    </row>
    <row r="93" spans="1:8" x14ac:dyDescent="0.3">
      <c r="A93" s="3">
        <v>400000</v>
      </c>
      <c r="B93" s="3">
        <v>404</v>
      </c>
      <c r="C93" s="3">
        <v>276317809</v>
      </c>
      <c r="D93" s="4">
        <v>1.7098874319306929</v>
      </c>
      <c r="F93" s="3">
        <v>400000</v>
      </c>
      <c r="G93" s="8">
        <v>404</v>
      </c>
      <c r="H93" s="8">
        <v>276317809</v>
      </c>
    </row>
    <row r="94" spans="1:8" x14ac:dyDescent="0.3">
      <c r="A94" s="1" t="s">
        <v>0</v>
      </c>
      <c r="B94" s="1" t="s">
        <v>129</v>
      </c>
      <c r="C94" s="1" t="s">
        <v>19</v>
      </c>
      <c r="D94" s="2" t="s">
        <v>3</v>
      </c>
      <c r="G94" s="7"/>
      <c r="H94" s="7"/>
    </row>
    <row r="95" spans="1:8" x14ac:dyDescent="0.3">
      <c r="A95" s="3">
        <v>20010</v>
      </c>
      <c r="B95" s="3">
        <v>35</v>
      </c>
      <c r="C95" s="3">
        <v>779070</v>
      </c>
      <c r="D95" s="4">
        <v>5.2136477201663824</v>
      </c>
      <c r="F95" s="3">
        <v>20010</v>
      </c>
      <c r="G95" s="7">
        <v>39103.178580079824</v>
      </c>
      <c r="H95" s="7">
        <v>914263845.76451147</v>
      </c>
    </row>
    <row r="96" spans="1:8" x14ac:dyDescent="0.3">
      <c r="A96" s="3">
        <v>25010</v>
      </c>
      <c r="B96" s="3">
        <v>49</v>
      </c>
      <c r="C96" s="3">
        <v>1352054</v>
      </c>
      <c r="D96" s="4">
        <v>4.1715301514668353</v>
      </c>
      <c r="F96" s="3">
        <v>25010</v>
      </c>
      <c r="G96" s="7">
        <v>36233.605100808789</v>
      </c>
      <c r="H96" s="7">
        <v>1004893504.2507449</v>
      </c>
    </row>
    <row r="97" spans="1:8" x14ac:dyDescent="0.3">
      <c r="A97" s="3">
        <v>30010</v>
      </c>
      <c r="B97" s="3">
        <v>55</v>
      </c>
      <c r="C97" s="3">
        <v>1768632</v>
      </c>
      <c r="D97" s="4">
        <v>3.4767196148047921</v>
      </c>
      <c r="F97" s="3">
        <v>30010</v>
      </c>
      <c r="G97" s="7">
        <v>39228.133312899699</v>
      </c>
      <c r="H97" s="7">
        <v>1296947551.1427293</v>
      </c>
    </row>
    <row r="98" spans="1:8" x14ac:dyDescent="0.3">
      <c r="A98" s="3">
        <v>35010</v>
      </c>
      <c r="B98" s="3">
        <v>56</v>
      </c>
      <c r="C98" s="3">
        <v>2099002</v>
      </c>
      <c r="D98" s="4">
        <v>2.9803798654047591</v>
      </c>
      <c r="F98" s="3">
        <v>35010</v>
      </c>
      <c r="G98" s="7">
        <v>50454.951626980241</v>
      </c>
      <c r="H98" s="7">
        <v>1937476306.8218949</v>
      </c>
    </row>
    <row r="99" spans="1:8" x14ac:dyDescent="0.3">
      <c r="A99" s="3">
        <v>40010</v>
      </c>
      <c r="B99" s="3">
        <v>26423</v>
      </c>
      <c r="C99" s="3">
        <v>1293640829</v>
      </c>
      <c r="D99" s="4">
        <v>2.6080844745816423</v>
      </c>
      <c r="F99" s="3">
        <v>40010</v>
      </c>
      <c r="G99" s="7">
        <v>151019.58471358163</v>
      </c>
      <c r="H99" s="7">
        <v>6947308830.4072056</v>
      </c>
    </row>
    <row r="100" spans="1:8" x14ac:dyDescent="0.3">
      <c r="A100" s="3">
        <v>50010</v>
      </c>
      <c r="B100" s="3">
        <v>125650</v>
      </c>
      <c r="C100" s="3">
        <v>6884492607</v>
      </c>
      <c r="D100" s="4">
        <v>2.1386258712584678</v>
      </c>
      <c r="F100" s="3">
        <v>50010</v>
      </c>
      <c r="G100" s="8">
        <v>125650</v>
      </c>
      <c r="H100" s="8">
        <v>6884492607</v>
      </c>
    </row>
    <row r="101" spans="1:8" x14ac:dyDescent="0.3">
      <c r="A101" s="3">
        <v>60010</v>
      </c>
      <c r="B101" s="3">
        <v>93253</v>
      </c>
      <c r="C101" s="3">
        <v>6040406900</v>
      </c>
      <c r="D101" s="4">
        <v>2.0324176765759061</v>
      </c>
      <c r="F101" s="3">
        <v>60010</v>
      </c>
      <c r="G101" s="8">
        <v>93253</v>
      </c>
      <c r="H101" s="8">
        <v>6040406900</v>
      </c>
    </row>
    <row r="102" spans="1:8" x14ac:dyDescent="0.3">
      <c r="A102" s="3">
        <v>70010</v>
      </c>
      <c r="B102" s="3">
        <v>68746</v>
      </c>
      <c r="C102" s="3">
        <v>5141014087</v>
      </c>
      <c r="D102" s="4">
        <v>1.9640017344821175</v>
      </c>
      <c r="F102" s="3">
        <v>70010</v>
      </c>
      <c r="G102" s="8">
        <v>68746</v>
      </c>
      <c r="H102" s="8">
        <v>5141014087</v>
      </c>
    </row>
    <row r="103" spans="1:8" x14ac:dyDescent="0.3">
      <c r="A103" s="3">
        <v>80010</v>
      </c>
      <c r="B103" s="3">
        <v>90959</v>
      </c>
      <c r="C103" s="3">
        <v>8104371649</v>
      </c>
      <c r="D103" s="4">
        <v>1.9147924553513966</v>
      </c>
      <c r="F103" s="3">
        <v>80010</v>
      </c>
      <c r="G103" s="8">
        <v>90959</v>
      </c>
      <c r="H103" s="8">
        <v>8104371649</v>
      </c>
    </row>
    <row r="104" spans="1:8" x14ac:dyDescent="0.3">
      <c r="A104" s="3">
        <v>100010</v>
      </c>
      <c r="B104" s="3">
        <v>139359</v>
      </c>
      <c r="C104" s="3">
        <v>18650838735</v>
      </c>
      <c r="D104" s="4">
        <v>1.8493985514553826</v>
      </c>
      <c r="F104" s="3">
        <v>100010</v>
      </c>
      <c r="G104" s="8">
        <v>139359</v>
      </c>
      <c r="H104" s="8">
        <v>18650838735</v>
      </c>
    </row>
    <row r="105" spans="1:8" x14ac:dyDescent="0.3">
      <c r="A105" s="3">
        <v>200010</v>
      </c>
      <c r="B105" s="3">
        <v>35399</v>
      </c>
      <c r="C105" s="3">
        <v>9414152881</v>
      </c>
      <c r="D105" s="4">
        <v>1.7296914591157504</v>
      </c>
      <c r="F105" s="3">
        <v>200010</v>
      </c>
      <c r="G105" s="8">
        <v>35399</v>
      </c>
      <c r="H105" s="8">
        <v>9414152881</v>
      </c>
    </row>
    <row r="106" spans="1:8" x14ac:dyDescent="0.3">
      <c r="A106" s="3">
        <v>400000</v>
      </c>
      <c r="B106" s="3">
        <v>8855</v>
      </c>
      <c r="C106" s="3">
        <v>5895765743</v>
      </c>
      <c r="D106" s="4">
        <v>1.6645301363636364</v>
      </c>
      <c r="F106" s="3">
        <v>400000</v>
      </c>
      <c r="G106" s="8">
        <v>8855</v>
      </c>
      <c r="H106" s="8">
        <v>5895765743</v>
      </c>
    </row>
    <row r="107" spans="1:8" x14ac:dyDescent="0.3">
      <c r="A107" s="1" t="s">
        <v>0</v>
      </c>
      <c r="B107" s="1" t="s">
        <v>130</v>
      </c>
      <c r="C107" s="1" t="s">
        <v>21</v>
      </c>
      <c r="D107" s="2" t="s">
        <v>3</v>
      </c>
      <c r="E107">
        <v>50535</v>
      </c>
      <c r="G107" s="7"/>
      <c r="H107" s="7"/>
    </row>
    <row r="108" spans="1:8" x14ac:dyDescent="0.3">
      <c r="A108" s="3">
        <v>20010</v>
      </c>
      <c r="B108" s="3">
        <v>17</v>
      </c>
      <c r="C108" s="3">
        <v>388160</v>
      </c>
      <c r="D108" s="4">
        <v>5.8474676498635558</v>
      </c>
      <c r="F108" s="3">
        <v>20010</v>
      </c>
      <c r="G108" s="7">
        <v>6435.0084551649525</v>
      </c>
      <c r="H108" s="7">
        <v>150455686.5037913</v>
      </c>
    </row>
    <row r="109" spans="1:8" x14ac:dyDescent="0.3">
      <c r="A109" s="3">
        <v>25010</v>
      </c>
      <c r="B109" s="3">
        <v>14</v>
      </c>
      <c r="C109" s="3">
        <v>384114</v>
      </c>
      <c r="D109" s="4">
        <v>4.6789594781799666</v>
      </c>
      <c r="F109" s="3">
        <v>25010</v>
      </c>
      <c r="G109" s="7">
        <v>5962.777545240071</v>
      </c>
      <c r="H109" s="7">
        <v>165370142.04998887</v>
      </c>
    </row>
    <row r="110" spans="1:8" x14ac:dyDescent="0.3">
      <c r="A110" s="3">
        <v>30010</v>
      </c>
      <c r="B110" s="3">
        <v>22</v>
      </c>
      <c r="C110" s="3">
        <v>716494</v>
      </c>
      <c r="D110" s="4">
        <v>3.8997308111105915</v>
      </c>
      <c r="F110" s="3">
        <v>30010</v>
      </c>
      <c r="G110" s="7">
        <v>6455.5716111897773</v>
      </c>
      <c r="H110" s="7">
        <v>213431970.508928</v>
      </c>
    </row>
    <row r="111" spans="1:8" x14ac:dyDescent="0.3">
      <c r="A111" s="3">
        <v>35010</v>
      </c>
      <c r="B111" s="3">
        <v>24</v>
      </c>
      <c r="C111" s="3">
        <v>901702</v>
      </c>
      <c r="D111" s="4">
        <v>3.3432149462357645</v>
      </c>
      <c r="F111" s="3">
        <v>35010</v>
      </c>
      <c r="G111" s="7">
        <v>8303.1112076898007</v>
      </c>
      <c r="H111" s="7">
        <v>318840484.80989772</v>
      </c>
    </row>
    <row r="112" spans="1:8" x14ac:dyDescent="0.3">
      <c r="A112" s="3">
        <v>40010</v>
      </c>
      <c r="B112" s="3">
        <v>48</v>
      </c>
      <c r="C112" s="3">
        <v>2166403</v>
      </c>
      <c r="D112" s="4">
        <v>2.9258033007082673</v>
      </c>
      <c r="F112" s="3">
        <v>40010</v>
      </c>
      <c r="G112" s="7">
        <v>24852.514292085303</v>
      </c>
      <c r="H112" s="7">
        <v>1143282788.9619925</v>
      </c>
    </row>
    <row r="113" spans="1:8" x14ac:dyDescent="0.3">
      <c r="A113" s="3">
        <v>50010</v>
      </c>
      <c r="B113" s="3">
        <v>19592</v>
      </c>
      <c r="C113" s="3">
        <v>1112628670</v>
      </c>
      <c r="D113" s="4">
        <v>2.3413185181307461</v>
      </c>
      <c r="F113" s="3">
        <v>50010</v>
      </c>
      <c r="G113" s="7">
        <v>20677.572559366756</v>
      </c>
      <c r="H113" s="7">
        <v>1166918153.6939313</v>
      </c>
    </row>
    <row r="114" spans="1:8" x14ac:dyDescent="0.3">
      <c r="A114" s="3">
        <v>60010</v>
      </c>
      <c r="B114" s="3">
        <v>23784</v>
      </c>
      <c r="C114" s="3">
        <v>1538240712</v>
      </c>
      <c r="D114" s="4">
        <v>2.1405697823990537</v>
      </c>
      <c r="F114" s="3">
        <v>60010</v>
      </c>
      <c r="G114" s="8">
        <v>23784</v>
      </c>
      <c r="H114" s="8">
        <v>1538240712</v>
      </c>
    </row>
    <row r="115" spans="1:8" x14ac:dyDescent="0.3">
      <c r="A115" s="3">
        <v>70010</v>
      </c>
      <c r="B115" s="3">
        <v>15748</v>
      </c>
      <c r="C115" s="3">
        <v>1176245057</v>
      </c>
      <c r="D115" s="4">
        <v>2.1051421229103267</v>
      </c>
      <c r="F115" s="3">
        <v>70010</v>
      </c>
      <c r="G115" s="8">
        <v>15748</v>
      </c>
      <c r="H115" s="8">
        <v>1176245057</v>
      </c>
    </row>
    <row r="116" spans="1:8" x14ac:dyDescent="0.3">
      <c r="A116" s="3">
        <v>80010</v>
      </c>
      <c r="B116" s="3">
        <v>19238</v>
      </c>
      <c r="C116" s="3">
        <v>1714219459</v>
      </c>
      <c r="D116" s="4">
        <v>2.0641714608749395</v>
      </c>
      <c r="F116" s="3">
        <v>80010</v>
      </c>
      <c r="G116" s="8">
        <v>19238</v>
      </c>
      <c r="H116" s="8">
        <v>1714219459</v>
      </c>
    </row>
    <row r="117" spans="1:8" x14ac:dyDescent="0.3">
      <c r="A117" s="3">
        <v>100010</v>
      </c>
      <c r="B117" s="3">
        <v>32463</v>
      </c>
      <c r="C117" s="3">
        <v>4430506893</v>
      </c>
      <c r="D117" s="4">
        <v>1.9752523862031084</v>
      </c>
      <c r="F117" s="3">
        <v>100010</v>
      </c>
      <c r="G117" s="8">
        <v>32463</v>
      </c>
      <c r="H117" s="8">
        <v>4430506893</v>
      </c>
    </row>
    <row r="118" spans="1:8" x14ac:dyDescent="0.3">
      <c r="A118" s="3">
        <v>200010</v>
      </c>
      <c r="B118" s="3">
        <v>10040</v>
      </c>
      <c r="C118" s="3">
        <v>2680558305</v>
      </c>
      <c r="D118" s="4">
        <v>1.7678003415846524</v>
      </c>
      <c r="F118" s="3">
        <v>200010</v>
      </c>
      <c r="G118" s="8">
        <v>10040</v>
      </c>
      <c r="H118" s="8">
        <v>2680558305</v>
      </c>
    </row>
    <row r="119" spans="1:8" x14ac:dyDescent="0.3">
      <c r="A119" s="3">
        <v>400000</v>
      </c>
      <c r="B119" s="3">
        <v>2665</v>
      </c>
      <c r="C119" s="3">
        <v>1811646962</v>
      </c>
      <c r="D119" s="4">
        <v>1.6994812026266417</v>
      </c>
      <c r="F119" s="3">
        <v>400000</v>
      </c>
      <c r="G119" s="8">
        <v>2665</v>
      </c>
      <c r="H119" s="8">
        <v>1811646962</v>
      </c>
    </row>
    <row r="120" spans="1:8" x14ac:dyDescent="0.3">
      <c r="A120" s="1" t="s">
        <v>0</v>
      </c>
      <c r="B120" s="1" t="s">
        <v>131</v>
      </c>
      <c r="C120" s="1" t="s">
        <v>23</v>
      </c>
      <c r="D120" s="2" t="s">
        <v>3</v>
      </c>
      <c r="G120" s="7"/>
      <c r="H120" s="7"/>
    </row>
    <row r="121" spans="1:8" x14ac:dyDescent="0.3">
      <c r="A121" s="3">
        <v>20010</v>
      </c>
      <c r="B121" s="3">
        <v>3</v>
      </c>
      <c r="C121" s="3">
        <v>65291</v>
      </c>
      <c r="D121" s="4">
        <v>6.3080908669527762</v>
      </c>
      <c r="F121" s="3">
        <v>20010</v>
      </c>
      <c r="G121" s="7">
        <v>1819.7892225630455</v>
      </c>
      <c r="H121" s="7">
        <v>42548139.397262886</v>
      </c>
    </row>
    <row r="122" spans="1:8" x14ac:dyDescent="0.3">
      <c r="A122" s="3">
        <v>25010</v>
      </c>
      <c r="B122" s="3">
        <v>1</v>
      </c>
      <c r="C122" s="3">
        <v>26525</v>
      </c>
      <c r="D122" s="4">
        <v>5.0474483637405108</v>
      </c>
      <c r="F122" s="3">
        <v>25010</v>
      </c>
      <c r="G122" s="7">
        <v>1686.2446085303029</v>
      </c>
      <c r="H122" s="7">
        <v>46765875.186185054</v>
      </c>
    </row>
    <row r="123" spans="1:8" x14ac:dyDescent="0.3">
      <c r="A123" s="3">
        <v>30010</v>
      </c>
      <c r="B123" s="3">
        <v>2</v>
      </c>
      <c r="C123" s="3">
        <v>68291</v>
      </c>
      <c r="D123" s="4">
        <v>4.2066122474657126</v>
      </c>
      <c r="F123" s="3">
        <v>30010</v>
      </c>
      <c r="G123" s="7">
        <v>1825.6043834873212</v>
      </c>
      <c r="H123" s="7">
        <v>60357527.482469298</v>
      </c>
    </row>
    <row r="124" spans="1:8" x14ac:dyDescent="0.3">
      <c r="A124" s="3">
        <v>35010</v>
      </c>
      <c r="B124" s="3">
        <v>4</v>
      </c>
      <c r="C124" s="3">
        <v>153755</v>
      </c>
      <c r="D124" s="4">
        <v>3.6060371637461617</v>
      </c>
      <c r="F124" s="3">
        <v>35010</v>
      </c>
      <c r="G124" s="7">
        <v>2348.0796326489071</v>
      </c>
      <c r="H124" s="7">
        <v>90166544.770912051</v>
      </c>
    </row>
    <row r="125" spans="1:8" x14ac:dyDescent="0.3">
      <c r="A125" s="3">
        <v>40010</v>
      </c>
      <c r="B125" s="3">
        <v>16</v>
      </c>
      <c r="C125" s="3">
        <v>719911</v>
      </c>
      <c r="D125" s="4">
        <v>3.1557254024591956</v>
      </c>
      <c r="F125" s="3">
        <v>40010</v>
      </c>
      <c r="G125" s="7">
        <v>7028.1706663540936</v>
      </c>
      <c r="H125" s="7">
        <v>323314835.12270278</v>
      </c>
    </row>
    <row r="126" spans="1:8" x14ac:dyDescent="0.3">
      <c r="A126" s="3">
        <v>50010</v>
      </c>
      <c r="B126" s="3">
        <v>370</v>
      </c>
      <c r="C126" s="3">
        <v>21811279</v>
      </c>
      <c r="D126" s="4">
        <v>2.5256851452654367</v>
      </c>
      <c r="F126" s="3">
        <v>50010</v>
      </c>
      <c r="G126" s="7">
        <v>5847.5173660570472</v>
      </c>
      <c r="H126" s="7">
        <v>329998801.78882372</v>
      </c>
    </row>
    <row r="127" spans="1:8" x14ac:dyDescent="0.3">
      <c r="A127" s="3">
        <v>60010</v>
      </c>
      <c r="B127" s="3">
        <v>6726</v>
      </c>
      <c r="C127" s="3">
        <v>434583953</v>
      </c>
      <c r="D127" s="4">
        <v>2.1206608146167563</v>
      </c>
      <c r="F127" s="3">
        <v>60010</v>
      </c>
      <c r="G127" s="8">
        <v>6726</v>
      </c>
      <c r="H127" s="8">
        <v>434583953</v>
      </c>
    </row>
    <row r="128" spans="1:8" x14ac:dyDescent="0.3">
      <c r="A128" s="3">
        <v>70010</v>
      </c>
      <c r="B128" s="3">
        <v>4190</v>
      </c>
      <c r="C128" s="3">
        <v>312913957</v>
      </c>
      <c r="D128" s="4">
        <v>2.1268501282009602</v>
      </c>
      <c r="F128" s="3">
        <v>70010</v>
      </c>
      <c r="G128" s="8">
        <v>4190</v>
      </c>
      <c r="H128" s="8">
        <v>312913957</v>
      </c>
    </row>
    <row r="129" spans="1:8" x14ac:dyDescent="0.3">
      <c r="A129" s="3">
        <v>80010</v>
      </c>
      <c r="B129" s="3">
        <v>4572</v>
      </c>
      <c r="C129" s="3">
        <v>406578102</v>
      </c>
      <c r="D129" s="4">
        <v>2.115363427693512</v>
      </c>
      <c r="F129" s="3">
        <v>80010</v>
      </c>
      <c r="G129" s="8">
        <v>4572</v>
      </c>
      <c r="H129" s="8">
        <v>406578102</v>
      </c>
    </row>
    <row r="130" spans="1:8" x14ac:dyDescent="0.3">
      <c r="A130" s="3">
        <v>100010</v>
      </c>
      <c r="B130" s="3">
        <v>7367</v>
      </c>
      <c r="C130" s="3">
        <v>1009207234</v>
      </c>
      <c r="D130" s="4">
        <v>2.0351875923518761</v>
      </c>
      <c r="F130" s="3">
        <v>100010</v>
      </c>
      <c r="G130" s="8">
        <v>7367</v>
      </c>
      <c r="H130" s="8">
        <v>1009207234</v>
      </c>
    </row>
    <row r="131" spans="1:8" x14ac:dyDescent="0.3">
      <c r="A131" s="3">
        <v>200010</v>
      </c>
      <c r="B131" s="3">
        <v>2654</v>
      </c>
      <c r="C131" s="3">
        <v>709291467</v>
      </c>
      <c r="D131" s="4">
        <v>1.750879620242739</v>
      </c>
      <c r="F131" s="3">
        <v>200010</v>
      </c>
      <c r="G131" s="8">
        <v>2654</v>
      </c>
      <c r="H131" s="8">
        <v>709291467</v>
      </c>
    </row>
    <row r="132" spans="1:8" x14ac:dyDescent="0.3">
      <c r="A132" s="3">
        <v>400000</v>
      </c>
      <c r="B132" s="3">
        <v>689</v>
      </c>
      <c r="C132" s="3">
        <v>461405179</v>
      </c>
      <c r="D132" s="4">
        <v>1.674184248911466</v>
      </c>
      <c r="F132" s="3">
        <v>400000</v>
      </c>
      <c r="G132" s="8">
        <v>689</v>
      </c>
      <c r="H132" s="8">
        <v>461405179</v>
      </c>
    </row>
    <row r="133" spans="1:8" x14ac:dyDescent="0.3">
      <c r="A133" s="1" t="s">
        <v>0</v>
      </c>
      <c r="B133" s="1" t="s">
        <v>132</v>
      </c>
      <c r="C133" s="1" t="s">
        <v>25</v>
      </c>
      <c r="D133" s="2" t="s">
        <v>3</v>
      </c>
      <c r="E133">
        <v>61765</v>
      </c>
      <c r="G133" s="7"/>
      <c r="H133" s="7"/>
    </row>
    <row r="134" spans="1:8" x14ac:dyDescent="0.3">
      <c r="A134" s="3">
        <v>20010</v>
      </c>
      <c r="B134" s="3">
        <v>2</v>
      </c>
      <c r="C134" s="3">
        <v>44761</v>
      </c>
      <c r="D134" s="4">
        <v>6.6032338307302352</v>
      </c>
      <c r="F134" s="3">
        <v>20010</v>
      </c>
      <c r="G134" s="7">
        <v>588.49985598399201</v>
      </c>
      <c r="H134" s="7">
        <v>13759601.165463295</v>
      </c>
    </row>
    <row r="135" spans="1:8" x14ac:dyDescent="0.3">
      <c r="A135" s="3">
        <v>25010</v>
      </c>
      <c r="B135" s="3">
        <v>3</v>
      </c>
      <c r="C135" s="3">
        <v>85777</v>
      </c>
      <c r="D135" s="4">
        <v>5.2844749673728275</v>
      </c>
      <c r="F135" s="3">
        <v>25010</v>
      </c>
      <c r="G135" s="7">
        <v>545.31299392805738</v>
      </c>
      <c r="H135" s="7">
        <v>15123570.615102803</v>
      </c>
    </row>
    <row r="136" spans="1:8" x14ac:dyDescent="0.3">
      <c r="A136" s="3">
        <v>30010</v>
      </c>
      <c r="B136" s="3">
        <v>3</v>
      </c>
      <c r="C136" s="3">
        <v>103563</v>
      </c>
      <c r="D136" s="4">
        <v>4.4056276130970859</v>
      </c>
      <c r="F136" s="3">
        <v>30010</v>
      </c>
      <c r="G136" s="7">
        <v>590.38041518504065</v>
      </c>
      <c r="H136" s="7">
        <v>19518961.751490667</v>
      </c>
    </row>
    <row r="137" spans="1:8" x14ac:dyDescent="0.3">
      <c r="A137" s="3">
        <v>35010</v>
      </c>
      <c r="B137" s="3">
        <v>3</v>
      </c>
      <c r="C137" s="3">
        <v>112866</v>
      </c>
      <c r="D137" s="4">
        <v>3.7777302727402238</v>
      </c>
      <c r="F137" s="3">
        <v>35010</v>
      </c>
      <c r="G137" s="7">
        <v>759.34317475877549</v>
      </c>
      <c r="H137" s="7">
        <v>29158870.683672037</v>
      </c>
    </row>
    <row r="138" spans="1:8" x14ac:dyDescent="0.3">
      <c r="A138" s="3">
        <v>40010</v>
      </c>
      <c r="B138" s="3">
        <v>9</v>
      </c>
      <c r="C138" s="3">
        <v>416110</v>
      </c>
      <c r="D138" s="4">
        <v>3.3067330141863294</v>
      </c>
      <c r="F138" s="3">
        <v>40010</v>
      </c>
      <c r="G138" s="7">
        <v>2272.833234584677</v>
      </c>
      <c r="H138" s="7">
        <v>104556468.16020578</v>
      </c>
    </row>
    <row r="139" spans="1:8" x14ac:dyDescent="0.3">
      <c r="A139" s="3">
        <v>50010</v>
      </c>
      <c r="B139" s="3">
        <v>2</v>
      </c>
      <c r="C139" s="3">
        <v>113450</v>
      </c>
      <c r="D139" s="4">
        <v>2.6479252937479627</v>
      </c>
      <c r="F139" s="3">
        <v>50010</v>
      </c>
      <c r="G139" s="7">
        <v>1891.0229190948205</v>
      </c>
      <c r="H139" s="7">
        <v>106717989.59996565</v>
      </c>
    </row>
    <row r="140" spans="1:8" x14ac:dyDescent="0.3">
      <c r="A140" s="3">
        <v>60010</v>
      </c>
      <c r="B140" s="3">
        <v>971</v>
      </c>
      <c r="C140" s="3">
        <v>65569390</v>
      </c>
      <c r="D140" s="4">
        <v>2.2070700629783131</v>
      </c>
      <c r="F140" s="3">
        <v>60010</v>
      </c>
      <c r="G140" s="7">
        <v>2175.1145584725537</v>
      </c>
      <c r="H140" s="7">
        <v>140539679.31145585</v>
      </c>
    </row>
    <row r="141" spans="1:8" x14ac:dyDescent="0.3">
      <c r="A141" s="3">
        <v>70010</v>
      </c>
      <c r="B141" s="3">
        <v>1355</v>
      </c>
      <c r="C141" s="3">
        <v>100933084</v>
      </c>
      <c r="D141" s="4">
        <v>2.0566344657805353</v>
      </c>
      <c r="F141" s="3">
        <v>70010</v>
      </c>
      <c r="G141" s="8">
        <v>1355</v>
      </c>
      <c r="H141" s="8">
        <v>100933084</v>
      </c>
    </row>
    <row r="142" spans="1:8" x14ac:dyDescent="0.3">
      <c r="A142" s="3">
        <v>80010</v>
      </c>
      <c r="B142" s="3">
        <v>1381</v>
      </c>
      <c r="C142" s="3">
        <v>122008358</v>
      </c>
      <c r="D142" s="4">
        <v>2.0860855635499309</v>
      </c>
      <c r="F142" s="3">
        <v>80010</v>
      </c>
      <c r="G142" s="8">
        <v>1381</v>
      </c>
      <c r="H142" s="8">
        <v>122008358</v>
      </c>
    </row>
    <row r="143" spans="1:8" x14ac:dyDescent="0.3">
      <c r="A143" s="3">
        <v>100010</v>
      </c>
      <c r="B143" s="3">
        <v>1885</v>
      </c>
      <c r="C143" s="3">
        <v>256528188</v>
      </c>
      <c r="D143" s="4">
        <v>2.066711180000445</v>
      </c>
      <c r="F143" s="3">
        <v>100010</v>
      </c>
      <c r="G143" s="8">
        <v>1885</v>
      </c>
      <c r="H143" s="8">
        <v>256528188</v>
      </c>
    </row>
    <row r="144" spans="1:8" x14ac:dyDescent="0.3">
      <c r="A144" s="3">
        <v>200010</v>
      </c>
      <c r="B144" s="3">
        <v>641</v>
      </c>
      <c r="C144" s="3">
        <v>170917782</v>
      </c>
      <c r="D144" s="4">
        <v>1.8236636267949071</v>
      </c>
      <c r="F144" s="3">
        <v>200010</v>
      </c>
      <c r="G144" s="8">
        <v>641</v>
      </c>
      <c r="H144" s="8">
        <v>170917782</v>
      </c>
    </row>
    <row r="145" spans="1:8" x14ac:dyDescent="0.3">
      <c r="A145" s="3">
        <v>400000</v>
      </c>
      <c r="B145" s="3">
        <v>201</v>
      </c>
      <c r="C145" s="3">
        <v>136202528</v>
      </c>
      <c r="D145" s="4">
        <v>1.6940612935323383</v>
      </c>
      <c r="F145" s="3">
        <v>400000</v>
      </c>
      <c r="G145" s="8">
        <v>201</v>
      </c>
      <c r="H145" s="8">
        <v>136202528</v>
      </c>
    </row>
    <row r="146" spans="1:8" x14ac:dyDescent="0.3">
      <c r="A146" s="1" t="s">
        <v>0</v>
      </c>
      <c r="B146" s="1" t="s">
        <v>133</v>
      </c>
      <c r="C146" s="1" t="s">
        <v>27</v>
      </c>
      <c r="D146" s="2" t="s">
        <v>3</v>
      </c>
      <c r="G146" s="7"/>
      <c r="H146" s="7"/>
    </row>
    <row r="147" spans="1:8" x14ac:dyDescent="0.3">
      <c r="A147" s="3">
        <v>20010</v>
      </c>
      <c r="B147" s="3">
        <v>0</v>
      </c>
      <c r="C147" s="3"/>
      <c r="D147" s="4">
        <v>6.9020264812769048</v>
      </c>
      <c r="F147" s="3">
        <v>20010</v>
      </c>
      <c r="G147" s="7">
        <v>203.26046686384373</v>
      </c>
      <c r="H147" s="7">
        <v>4752393.6128685027</v>
      </c>
    </row>
    <row r="148" spans="1:8" x14ac:dyDescent="0.3">
      <c r="A148" s="3">
        <v>25010</v>
      </c>
      <c r="B148" s="3">
        <v>1</v>
      </c>
      <c r="C148" s="3">
        <v>28791</v>
      </c>
      <c r="D148" s="4">
        <v>5.522173126363489</v>
      </c>
      <c r="F148" s="3">
        <v>25010</v>
      </c>
      <c r="G148" s="7">
        <v>188.34426653751353</v>
      </c>
      <c r="H148" s="7">
        <v>5223491.5482421489</v>
      </c>
    </row>
    <row r="149" spans="1:8" x14ac:dyDescent="0.3">
      <c r="A149" s="3">
        <v>30010</v>
      </c>
      <c r="B149" s="3">
        <v>1</v>
      </c>
      <c r="C149" s="3">
        <v>33379</v>
      </c>
      <c r="D149" s="4">
        <v>4.6041158341258717</v>
      </c>
      <c r="F149" s="3">
        <v>30010</v>
      </c>
      <c r="G149" s="7">
        <v>203.90998841815426</v>
      </c>
      <c r="H149" s="7">
        <v>6741604.5016218694</v>
      </c>
    </row>
    <row r="150" spans="1:8" x14ac:dyDescent="0.3">
      <c r="A150" s="3">
        <v>35010</v>
      </c>
      <c r="B150" s="3">
        <v>1</v>
      </c>
      <c r="C150" s="3">
        <v>35889</v>
      </c>
      <c r="D150" s="4">
        <v>3.948215658000803</v>
      </c>
      <c r="F150" s="3">
        <v>35010</v>
      </c>
      <c r="G150" s="7">
        <v>262.26760574694237</v>
      </c>
      <c r="H150" s="7">
        <v>10071108.103290416</v>
      </c>
    </row>
    <row r="151" spans="1:8" x14ac:dyDescent="0.3">
      <c r="A151" s="3">
        <v>40010</v>
      </c>
      <c r="B151" s="3">
        <v>1</v>
      </c>
      <c r="C151" s="3">
        <v>49507</v>
      </c>
      <c r="D151" s="4">
        <v>3.4562166707087645</v>
      </c>
      <c r="F151" s="3">
        <v>40010</v>
      </c>
      <c r="G151" s="7">
        <v>785.00808397463379</v>
      </c>
      <c r="H151" s="7">
        <v>36112492.323967755</v>
      </c>
    </row>
    <row r="152" spans="1:8" x14ac:dyDescent="0.3">
      <c r="A152" s="3">
        <v>50010</v>
      </c>
      <c r="B152" s="3">
        <v>2</v>
      </c>
      <c r="C152" s="3">
        <v>111594</v>
      </c>
      <c r="D152" s="4">
        <v>2.7660869254720488</v>
      </c>
      <c r="F152" s="3">
        <v>50010</v>
      </c>
      <c r="G152" s="7">
        <v>653.13559124455787</v>
      </c>
      <c r="H152" s="7">
        <v>36859054.710541636</v>
      </c>
    </row>
    <row r="153" spans="1:8" x14ac:dyDescent="0.3">
      <c r="A153" s="3">
        <v>60010</v>
      </c>
      <c r="B153" s="3">
        <v>10</v>
      </c>
      <c r="C153" s="3">
        <v>679160</v>
      </c>
      <c r="D153" s="4">
        <v>2.3066623017909191</v>
      </c>
      <c r="F153" s="3">
        <v>60010</v>
      </c>
      <c r="G153" s="7">
        <v>751.25727923627676</v>
      </c>
      <c r="H153" s="7">
        <v>48540642.005727917</v>
      </c>
    </row>
    <row r="154" spans="1:8" x14ac:dyDescent="0.3">
      <c r="A154" s="3">
        <v>70010</v>
      </c>
      <c r="B154" s="3">
        <v>468</v>
      </c>
      <c r="C154" s="3">
        <v>35271308</v>
      </c>
      <c r="D154" s="4">
        <v>1.9827564061644796</v>
      </c>
      <c r="F154" s="3">
        <v>70010</v>
      </c>
      <c r="G154" s="8">
        <v>468</v>
      </c>
      <c r="H154" s="8">
        <v>35271308</v>
      </c>
    </row>
    <row r="155" spans="1:8" x14ac:dyDescent="0.3">
      <c r="A155" s="3">
        <v>80010</v>
      </c>
      <c r="B155" s="3">
        <v>482</v>
      </c>
      <c r="C155" s="3">
        <v>42552309</v>
      </c>
      <c r="D155" s="4">
        <v>2.0118958171273369</v>
      </c>
      <c r="F155" s="3">
        <v>80010</v>
      </c>
      <c r="G155" s="8">
        <v>482</v>
      </c>
      <c r="H155" s="8">
        <v>42552309</v>
      </c>
    </row>
    <row r="156" spans="1:8" x14ac:dyDescent="0.3">
      <c r="A156" s="3">
        <v>100010</v>
      </c>
      <c r="B156" s="3">
        <v>592</v>
      </c>
      <c r="C156" s="3">
        <v>80814721</v>
      </c>
      <c r="D156" s="4">
        <v>2.0178621065632365</v>
      </c>
      <c r="F156" s="3">
        <v>100010</v>
      </c>
      <c r="G156" s="8">
        <v>592</v>
      </c>
      <c r="H156" s="8">
        <v>80814721</v>
      </c>
    </row>
    <row r="157" spans="1:8" x14ac:dyDescent="0.3">
      <c r="A157" s="3">
        <v>200010</v>
      </c>
      <c r="B157" s="3">
        <v>211</v>
      </c>
      <c r="C157" s="3">
        <v>57603204</v>
      </c>
      <c r="D157" s="4">
        <v>1.7355365502401574</v>
      </c>
      <c r="F157" s="3">
        <v>200010</v>
      </c>
      <c r="G157" s="8">
        <v>211</v>
      </c>
      <c r="H157" s="8">
        <v>57603204</v>
      </c>
    </row>
    <row r="158" spans="1:8" x14ac:dyDescent="0.3">
      <c r="A158" s="3">
        <v>400000</v>
      </c>
      <c r="B158" s="3">
        <v>55</v>
      </c>
      <c r="C158" s="3">
        <v>34731957</v>
      </c>
      <c r="D158" s="4">
        <v>1.5787253181818184</v>
      </c>
      <c r="F158" s="3">
        <v>400000</v>
      </c>
      <c r="G158" s="8">
        <v>55</v>
      </c>
      <c r="H158" s="8">
        <v>34731957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workbookViewId="0">
      <selection activeCell="M4" sqref="M4:N16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3.296875" bestFit="1" customWidth="1"/>
  </cols>
  <sheetData>
    <row r="1" spans="1:14" x14ac:dyDescent="0.3">
      <c r="A1" s="16" t="s">
        <v>175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12620</v>
      </c>
    </row>
    <row r="4" spans="1:14" x14ac:dyDescent="0.3">
      <c r="A4" s="3">
        <v>25010</v>
      </c>
      <c r="B4" s="3">
        <v>755595</v>
      </c>
      <c r="C4" s="3">
        <v>20887957139</v>
      </c>
      <c r="D4" s="4">
        <v>1.801501909850409</v>
      </c>
      <c r="F4" s="3">
        <v>25010</v>
      </c>
      <c r="G4" s="3">
        <v>755595</v>
      </c>
      <c r="H4" s="3">
        <v>20887957139</v>
      </c>
      <c r="J4" s="3">
        <v>25010</v>
      </c>
      <c r="K4" s="7">
        <f>G4+G18+G32+G46+G60+G74+G88+G102+G116+G130+G144+G158</f>
        <v>2179974.5611368166</v>
      </c>
      <c r="L4" s="7">
        <f>H4+H18+H32+H46+H60+H74+H88+H102+H116+H130+H144+H158</f>
        <v>60175858770.346405</v>
      </c>
      <c r="M4">
        <f>1-SUM(K4:$K$16)/$K$18</f>
        <v>0.28340336129782806</v>
      </c>
      <c r="N4">
        <f>SUM(L4:$L$16)/(J4*SUM(K4:$K$16))</f>
        <v>2.7568439976440349</v>
      </c>
    </row>
    <row r="5" spans="1:14" x14ac:dyDescent="0.3">
      <c r="A5" s="3">
        <v>30010</v>
      </c>
      <c r="B5" s="3">
        <v>718457</v>
      </c>
      <c r="C5" s="3">
        <v>23352067645</v>
      </c>
      <c r="D5" s="4">
        <v>1.6446466065930165</v>
      </c>
      <c r="F5" s="3">
        <v>30010</v>
      </c>
      <c r="G5" s="3">
        <v>718457</v>
      </c>
      <c r="H5" s="3">
        <v>23352067645</v>
      </c>
      <c r="J5" s="3">
        <v>30010</v>
      </c>
      <c r="K5" s="7">
        <f t="shared" ref="K5:L16" si="0">G5+G19+G33+G47+G61+G75+G89+G103+G117+G131+G145+G159</f>
        <v>1556843.6271126927</v>
      </c>
      <c r="L5" s="7">
        <f t="shared" si="0"/>
        <v>50753851518.795143</v>
      </c>
      <c r="M5">
        <f>1-SUM(K5:$K$16)/$K$18</f>
        <v>0.37407444694830061</v>
      </c>
      <c r="N5">
        <f>SUM(L5:$L$16)/(J5*SUM(K5:$K$16))</f>
        <v>2.4970954763534712</v>
      </c>
    </row>
    <row r="6" spans="1:14" x14ac:dyDescent="0.3">
      <c r="A6" s="3">
        <v>35010</v>
      </c>
      <c r="B6" s="3">
        <v>636618</v>
      </c>
      <c r="C6" s="3">
        <v>23816326626</v>
      </c>
      <c r="D6" s="4">
        <v>1.5575081429453583</v>
      </c>
      <c r="F6" s="3">
        <v>35010</v>
      </c>
      <c r="G6" s="3">
        <v>636618</v>
      </c>
      <c r="H6" s="3">
        <v>23816326626</v>
      </c>
      <c r="J6" s="3">
        <v>35010</v>
      </c>
      <c r="K6" s="7">
        <f t="shared" si="0"/>
        <v>1649421.9334126774</v>
      </c>
      <c r="L6" s="7">
        <f t="shared" si="0"/>
        <v>61797401474.242142</v>
      </c>
      <c r="M6">
        <f>1-SUM(K6:$K$16)/$K$18</f>
        <v>0.43882781809989535</v>
      </c>
      <c r="N6">
        <f>SUM(L6:$L$16)/(J6*SUM(K6:$K$16))</f>
        <v>2.2800091651889018</v>
      </c>
    </row>
    <row r="7" spans="1:14" x14ac:dyDescent="0.3">
      <c r="A7" s="3">
        <v>40010</v>
      </c>
      <c r="B7" s="3">
        <v>811338</v>
      </c>
      <c r="C7" s="3">
        <v>36062566016</v>
      </c>
      <c r="D7" s="4">
        <v>1.5226881732096091</v>
      </c>
      <c r="F7" s="3">
        <v>40010</v>
      </c>
      <c r="G7" s="3">
        <v>811338</v>
      </c>
      <c r="H7" s="3">
        <v>36062566016</v>
      </c>
      <c r="J7" s="3">
        <v>40010</v>
      </c>
      <c r="K7" s="7">
        <f t="shared" si="0"/>
        <v>2655196.8362638764</v>
      </c>
      <c r="L7" s="7">
        <f t="shared" si="0"/>
        <v>119160895950.98671</v>
      </c>
      <c r="M7">
        <f>1-SUM(K7:$K$16)/$K$18</f>
        <v>0.50743177342322654</v>
      </c>
      <c r="N7">
        <f>SUM(L7:$L$16)/(J7*SUM(K7:$K$16))</f>
        <v>2.1425275120543614</v>
      </c>
    </row>
    <row r="8" spans="1:14" x14ac:dyDescent="0.3">
      <c r="A8" s="3">
        <v>50010</v>
      </c>
      <c r="B8" s="3">
        <v>376596</v>
      </c>
      <c r="C8" s="3">
        <v>20464448122</v>
      </c>
      <c r="D8" s="4">
        <v>1.5175524721011278</v>
      </c>
      <c r="F8" s="3">
        <v>50010</v>
      </c>
      <c r="G8" s="3">
        <v>376596</v>
      </c>
      <c r="H8" s="3">
        <v>20464448122</v>
      </c>
      <c r="J8" s="3">
        <v>50010</v>
      </c>
      <c r="K8" s="7">
        <f t="shared" si="0"/>
        <v>1910034.5597150319</v>
      </c>
      <c r="L8" s="7">
        <f t="shared" si="0"/>
        <v>104320411599.13239</v>
      </c>
      <c r="M8">
        <f>1-SUM(K8:$K$16)/$K$18</f>
        <v>0.6178686491793357</v>
      </c>
      <c r="N8">
        <f>SUM(L8:$L$16)/(J8*SUM(K8:$K$16))</f>
        <v>1.9501416858363574</v>
      </c>
    </row>
    <row r="9" spans="1:14" x14ac:dyDescent="0.3">
      <c r="A9" s="3">
        <v>60010</v>
      </c>
      <c r="B9" s="3">
        <v>198971</v>
      </c>
      <c r="C9" s="3">
        <v>12834452569</v>
      </c>
      <c r="D9" s="4">
        <v>1.5266439644328895</v>
      </c>
      <c r="F9" s="3">
        <v>60010</v>
      </c>
      <c r="G9" s="3">
        <v>198971</v>
      </c>
      <c r="H9" s="3">
        <v>12834452569</v>
      </c>
      <c r="J9" s="3">
        <v>60010</v>
      </c>
      <c r="K9" s="7">
        <f t="shared" si="0"/>
        <v>1663427.4951566488</v>
      </c>
      <c r="L9" s="7">
        <f t="shared" si="0"/>
        <v>107850744709.62242</v>
      </c>
      <c r="M9">
        <f>1-SUM(K9:$K$16)/$K$18</f>
        <v>0.6973121941851872</v>
      </c>
      <c r="N9">
        <f>SUM(L9:$L$16)/(J9*SUM(K9:$K$16))</f>
        <v>1.8128419066440216</v>
      </c>
    </row>
    <row r="10" spans="1:14" x14ac:dyDescent="0.3">
      <c r="A10" s="3">
        <v>70010</v>
      </c>
      <c r="B10" s="3">
        <v>107798</v>
      </c>
      <c r="C10" s="3">
        <v>8035350713</v>
      </c>
      <c r="D10" s="4">
        <v>1.5513975435981244</v>
      </c>
      <c r="F10" s="3">
        <v>70010</v>
      </c>
      <c r="G10" s="3">
        <v>107798</v>
      </c>
      <c r="H10" s="3">
        <v>8035350713</v>
      </c>
      <c r="J10" s="3">
        <v>70010</v>
      </c>
      <c r="K10" s="7">
        <f t="shared" si="0"/>
        <v>1305814.0986055776</v>
      </c>
      <c r="L10" s="7">
        <f t="shared" si="0"/>
        <v>97667327290.049805</v>
      </c>
      <c r="M10">
        <f>1-SUM(K10:$K$16)/$K$18</f>
        <v>0.76649867900730695</v>
      </c>
      <c r="N10">
        <f>SUM(L10:$L$16)/(J10*SUM(K10:$K$16))</f>
        <v>1.7399183508845797</v>
      </c>
    </row>
    <row r="11" spans="1:14" x14ac:dyDescent="0.3">
      <c r="A11" s="3">
        <v>80010</v>
      </c>
      <c r="B11" s="3">
        <v>63224</v>
      </c>
      <c r="C11" s="3">
        <v>5351590371</v>
      </c>
      <c r="D11" s="4">
        <v>1.5766090201805296</v>
      </c>
      <c r="F11" s="3">
        <v>80010</v>
      </c>
      <c r="G11" s="3">
        <v>63224</v>
      </c>
      <c r="H11" s="3">
        <v>5351590371</v>
      </c>
      <c r="J11" s="3">
        <v>80010</v>
      </c>
      <c r="K11" s="7">
        <f t="shared" si="0"/>
        <v>984243</v>
      </c>
      <c r="L11" s="7">
        <f t="shared" si="0"/>
        <v>83432313945</v>
      </c>
      <c r="M11">
        <f>1-SUM(K11:$K$16)/$K$18</f>
        <v>0.82081104764179114</v>
      </c>
      <c r="N11">
        <f>SUM(L11:$L$16)/(J11*SUM(K11:$K$16))</f>
        <v>1.7005715949445617</v>
      </c>
    </row>
    <row r="12" spans="1:14" x14ac:dyDescent="0.3">
      <c r="A12" s="3">
        <v>90010</v>
      </c>
      <c r="B12" s="3">
        <v>39789</v>
      </c>
      <c r="C12" s="3">
        <v>3766095501</v>
      </c>
      <c r="D12" s="4">
        <v>1.600715161154584</v>
      </c>
      <c r="F12" s="3">
        <v>90010</v>
      </c>
      <c r="G12" s="3">
        <v>39789</v>
      </c>
      <c r="H12" s="3">
        <v>3766095501</v>
      </c>
      <c r="J12" s="3">
        <v>90010</v>
      </c>
      <c r="K12" s="7">
        <f t="shared" si="0"/>
        <v>734309</v>
      </c>
      <c r="L12" s="7">
        <f t="shared" si="0"/>
        <v>69595373462</v>
      </c>
      <c r="M12">
        <f>1-SUM(K12:$K$16)/$K$18</f>
        <v>0.86174839752872723</v>
      </c>
      <c r="N12">
        <f>SUM(L12:$L$16)/(J12*SUM(K12:$K$16))</f>
        <v>1.680385430155547</v>
      </c>
    </row>
    <row r="13" spans="1:14" x14ac:dyDescent="0.3">
      <c r="A13" s="3">
        <v>100010</v>
      </c>
      <c r="B13" s="3">
        <v>71671</v>
      </c>
      <c r="C13" s="3">
        <v>8489227460</v>
      </c>
      <c r="D13" s="4">
        <v>1.6253147821550324</v>
      </c>
      <c r="F13" s="3">
        <v>100010</v>
      </c>
      <c r="G13" s="3">
        <v>71671</v>
      </c>
      <c r="H13" s="3">
        <v>8489227460</v>
      </c>
      <c r="J13" s="3">
        <v>100010</v>
      </c>
      <c r="K13" s="7">
        <f t="shared" si="0"/>
        <v>1666242</v>
      </c>
      <c r="L13" s="7">
        <f t="shared" si="0"/>
        <v>198846150062</v>
      </c>
      <c r="M13">
        <f>1-SUM(K13:$K$16)/$K$18</f>
        <v>0.89229031091609823</v>
      </c>
      <c r="N13">
        <f>SUM(L13:$L$16)/(J13*SUM(K13:$K$16))</f>
        <v>1.6724863486810397</v>
      </c>
    </row>
    <row r="14" spans="1:14" x14ac:dyDescent="0.3">
      <c r="A14" s="3">
        <v>150010</v>
      </c>
      <c r="B14" s="3">
        <v>18176</v>
      </c>
      <c r="C14" s="3">
        <v>3100673940</v>
      </c>
      <c r="D14" s="4">
        <v>1.6885909413118128</v>
      </c>
      <c r="F14" s="3">
        <v>150010</v>
      </c>
      <c r="G14" s="3">
        <v>18176</v>
      </c>
      <c r="H14" s="3">
        <v>3100673940</v>
      </c>
      <c r="J14" s="3">
        <v>150010</v>
      </c>
      <c r="K14" s="7">
        <f t="shared" si="0"/>
        <v>470924</v>
      </c>
      <c r="L14" s="7">
        <f t="shared" si="0"/>
        <v>80387793623</v>
      </c>
      <c r="M14">
        <f>1-SUM(K14:$K$16)/$K$18</f>
        <v>0.96159385866833857</v>
      </c>
      <c r="N14">
        <f>SUM(L14:$L$16)/(J14*SUM(K14:$K$16))</f>
        <v>1.6915518131195038</v>
      </c>
    </row>
    <row r="15" spans="1:14" x14ac:dyDescent="0.3">
      <c r="A15" s="3">
        <v>200010</v>
      </c>
      <c r="B15" s="3">
        <v>13566</v>
      </c>
      <c r="C15" s="3">
        <v>3558711088</v>
      </c>
      <c r="D15" s="4">
        <v>1.7179154096349236</v>
      </c>
      <c r="F15" s="3">
        <v>200010</v>
      </c>
      <c r="G15" s="3">
        <v>13566</v>
      </c>
      <c r="H15" s="3">
        <v>3558711088</v>
      </c>
      <c r="J15" s="3">
        <v>200010</v>
      </c>
      <c r="K15" s="7">
        <f t="shared" si="0"/>
        <v>370169</v>
      </c>
      <c r="L15" s="7">
        <f t="shared" si="0"/>
        <v>97301695270</v>
      </c>
      <c r="M15">
        <f>1-SUM(K15:$K$16)/$K$18</f>
        <v>0.98118087179228819</v>
      </c>
      <c r="N15">
        <f>SUM(L15:$L$16)/(J15*SUM(K15:$K$16))</f>
        <v>1.7008436027226401</v>
      </c>
    </row>
    <row r="16" spans="1:14" x14ac:dyDescent="0.3">
      <c r="A16" s="3">
        <v>400000</v>
      </c>
      <c r="B16" s="3">
        <v>3084</v>
      </c>
      <c r="C16" s="3">
        <v>2162233259</v>
      </c>
      <c r="D16" s="4">
        <v>1.7527831217574579</v>
      </c>
      <c r="F16" s="3">
        <v>400000</v>
      </c>
      <c r="G16" s="3">
        <v>3084</v>
      </c>
      <c r="H16" s="3">
        <v>2162233259</v>
      </c>
      <c r="J16" s="3">
        <v>400000</v>
      </c>
      <c r="K16" s="7">
        <f t="shared" si="0"/>
        <v>82293</v>
      </c>
      <c r="L16" s="7">
        <f>H16+H30+H44+H58+H72+H86+H100+H114+H128+H142+H156+H170</f>
        <v>56619420036</v>
      </c>
      <c r="M16">
        <f>1-SUM(K16:$K$16)/$K$18</f>
        <v>0.9965772097599418</v>
      </c>
      <c r="N16">
        <f>SUM(L16:$L$16)/(J16*SUM(K16:$K$16))</f>
        <v>1.7200557774051255</v>
      </c>
    </row>
    <row r="17" spans="1:11" x14ac:dyDescent="0.3">
      <c r="A17" s="1" t="s">
        <v>0</v>
      </c>
      <c r="B17" s="1" t="s">
        <v>35</v>
      </c>
      <c r="C17" s="1" t="s">
        <v>5</v>
      </c>
      <c r="D17" s="2" t="s">
        <v>3</v>
      </c>
    </row>
    <row r="18" spans="1:11" x14ac:dyDescent="0.3">
      <c r="A18" s="3">
        <v>25010</v>
      </c>
      <c r="B18" s="3">
        <v>239532</v>
      </c>
      <c r="C18" s="3">
        <v>6606883383</v>
      </c>
      <c r="D18" s="4">
        <v>2.1331453819580086</v>
      </c>
      <c r="F18" s="3">
        <v>25010</v>
      </c>
      <c r="G18" s="3">
        <v>239532</v>
      </c>
      <c r="H18" s="3">
        <v>6606883383</v>
      </c>
      <c r="K18" s="9">
        <v>24042665.260901265</v>
      </c>
    </row>
    <row r="19" spans="1:11" x14ac:dyDescent="0.3">
      <c r="A19" s="3">
        <v>30010</v>
      </c>
      <c r="B19" s="3">
        <v>140988</v>
      </c>
      <c r="C19" s="3">
        <v>4608728374</v>
      </c>
      <c r="D19" s="4">
        <v>1.9814417311949741</v>
      </c>
      <c r="F19" s="3">
        <v>30010</v>
      </c>
      <c r="G19" s="3">
        <v>140988</v>
      </c>
      <c r="H19" s="3">
        <v>4608728374</v>
      </c>
    </row>
    <row r="20" spans="1:11" x14ac:dyDescent="0.3">
      <c r="A20" s="3">
        <v>35010</v>
      </c>
      <c r="B20" s="3">
        <v>189663</v>
      </c>
      <c r="C20" s="3">
        <v>7094292286</v>
      </c>
      <c r="D20" s="4">
        <v>1.8225826360303055</v>
      </c>
      <c r="F20" s="3">
        <v>35010</v>
      </c>
      <c r="G20" s="3">
        <v>189663</v>
      </c>
      <c r="H20" s="3">
        <v>7094292286</v>
      </c>
    </row>
    <row r="21" spans="1:11" x14ac:dyDescent="0.3">
      <c r="A21" s="3">
        <v>40010</v>
      </c>
      <c r="B21" s="3">
        <v>255226</v>
      </c>
      <c r="C21" s="3">
        <v>11383269894</v>
      </c>
      <c r="D21" s="4">
        <v>1.7791517400830996</v>
      </c>
      <c r="F21" s="3">
        <v>40010</v>
      </c>
      <c r="G21" s="3">
        <v>255226</v>
      </c>
      <c r="H21" s="3">
        <v>11383269894</v>
      </c>
    </row>
    <row r="22" spans="1:11" x14ac:dyDescent="0.3">
      <c r="A22" s="3">
        <v>50010</v>
      </c>
      <c r="B22" s="3">
        <v>129456</v>
      </c>
      <c r="C22" s="3">
        <v>7001864655</v>
      </c>
      <c r="D22" s="4">
        <v>1.7435270272961012</v>
      </c>
      <c r="F22" s="3">
        <v>50010</v>
      </c>
      <c r="G22" s="3">
        <v>129456</v>
      </c>
      <c r="H22" s="3">
        <v>7001864655</v>
      </c>
    </row>
    <row r="23" spans="1:11" x14ac:dyDescent="0.3">
      <c r="A23" s="3">
        <v>60010</v>
      </c>
      <c r="B23" s="3">
        <v>94725</v>
      </c>
      <c r="C23" s="3">
        <v>6120511413</v>
      </c>
      <c r="D23" s="4">
        <v>1.6956434064692607</v>
      </c>
      <c r="F23" s="3">
        <v>60010</v>
      </c>
      <c r="G23" s="3">
        <v>94725</v>
      </c>
      <c r="H23" s="3">
        <v>6120511413</v>
      </c>
    </row>
    <row r="24" spans="1:11" x14ac:dyDescent="0.3">
      <c r="A24" s="3">
        <v>70010</v>
      </c>
      <c r="B24" s="3">
        <v>60862</v>
      </c>
      <c r="C24" s="3">
        <v>4542873148</v>
      </c>
      <c r="D24" s="4">
        <v>1.7052168918611399</v>
      </c>
      <c r="F24" s="3">
        <v>70010</v>
      </c>
      <c r="G24" s="3">
        <v>60862</v>
      </c>
      <c r="H24" s="3">
        <v>4542873148</v>
      </c>
    </row>
    <row r="25" spans="1:11" x14ac:dyDescent="0.3">
      <c r="A25" s="3">
        <v>80010</v>
      </c>
      <c r="B25" s="3">
        <v>37845</v>
      </c>
      <c r="C25" s="3">
        <v>3201626738</v>
      </c>
      <c r="D25" s="4">
        <v>1.7373944459785295</v>
      </c>
      <c r="F25" s="3">
        <v>80010</v>
      </c>
      <c r="G25" s="3">
        <v>37845</v>
      </c>
      <c r="H25" s="3">
        <v>3201626738</v>
      </c>
    </row>
    <row r="26" spans="1:11" x14ac:dyDescent="0.3">
      <c r="A26" s="3">
        <v>90010</v>
      </c>
      <c r="B26" s="3">
        <v>24259</v>
      </c>
      <c r="C26" s="3">
        <v>2296128750</v>
      </c>
      <c r="D26" s="4">
        <v>1.7711180498003953</v>
      </c>
      <c r="F26" s="3">
        <v>90010</v>
      </c>
      <c r="G26" s="3">
        <v>24259</v>
      </c>
      <c r="H26" s="3">
        <v>2296128750</v>
      </c>
    </row>
    <row r="27" spans="1:11" x14ac:dyDescent="0.3">
      <c r="A27" s="3">
        <v>100010</v>
      </c>
      <c r="B27" s="3">
        <v>48122</v>
      </c>
      <c r="C27" s="3">
        <v>5736595859</v>
      </c>
      <c r="D27" s="4">
        <v>1.7990300286201772</v>
      </c>
      <c r="F27" s="3">
        <v>100010</v>
      </c>
      <c r="G27" s="3">
        <v>48122</v>
      </c>
      <c r="H27" s="3">
        <v>5736595859</v>
      </c>
    </row>
    <row r="28" spans="1:11" x14ac:dyDescent="0.3">
      <c r="A28" s="3">
        <v>150010</v>
      </c>
      <c r="B28" s="3">
        <v>13952</v>
      </c>
      <c r="C28" s="3">
        <v>2387028419</v>
      </c>
      <c r="D28" s="4">
        <v>1.8824665175239721</v>
      </c>
      <c r="F28" s="3">
        <v>150010</v>
      </c>
      <c r="G28" s="3">
        <v>13952</v>
      </c>
      <c r="H28" s="3">
        <v>2387028419</v>
      </c>
    </row>
    <row r="29" spans="1:11" x14ac:dyDescent="0.3">
      <c r="A29" s="3">
        <v>200010</v>
      </c>
      <c r="B29" s="3">
        <v>11335</v>
      </c>
      <c r="C29" s="3">
        <v>2979554397</v>
      </c>
      <c r="D29" s="4">
        <v>1.9451091703656576</v>
      </c>
      <c r="F29" s="3">
        <v>200010</v>
      </c>
      <c r="G29" s="3">
        <v>11335</v>
      </c>
      <c r="H29" s="3">
        <v>2979554397</v>
      </c>
    </row>
    <row r="30" spans="1:11" x14ac:dyDescent="0.3">
      <c r="A30" s="3">
        <v>400000</v>
      </c>
      <c r="B30" s="3">
        <v>3225</v>
      </c>
      <c r="C30" s="3">
        <v>2684886715</v>
      </c>
      <c r="D30" s="4">
        <v>2.0813075310077518</v>
      </c>
      <c r="F30" s="3">
        <v>400000</v>
      </c>
      <c r="G30" s="3">
        <v>3225</v>
      </c>
      <c r="H30" s="3">
        <v>2684886715</v>
      </c>
    </row>
    <row r="31" spans="1:11" x14ac:dyDescent="0.3">
      <c r="A31" s="1" t="s">
        <v>0</v>
      </c>
      <c r="B31" s="1" t="s">
        <v>134</v>
      </c>
      <c r="C31" s="1" t="s">
        <v>122</v>
      </c>
      <c r="D31" s="2" t="s">
        <v>3</v>
      </c>
      <c r="E31">
        <v>25240</v>
      </c>
    </row>
    <row r="32" spans="1:11" x14ac:dyDescent="0.3">
      <c r="A32" s="3">
        <v>25010</v>
      </c>
      <c r="B32" s="3">
        <v>68677</v>
      </c>
      <c r="C32" s="3">
        <v>1986406034</v>
      </c>
      <c r="D32" s="4">
        <v>3.1803843484845502</v>
      </c>
      <c r="F32" s="3">
        <v>25010</v>
      </c>
      <c r="G32" s="7">
        <v>462215.48208358156</v>
      </c>
      <c r="H32" s="7">
        <v>12749043083.777321</v>
      </c>
    </row>
    <row r="33" spans="1:8" x14ac:dyDescent="0.3">
      <c r="A33" s="3">
        <v>30010</v>
      </c>
      <c r="B33" s="3">
        <v>272059</v>
      </c>
      <c r="C33" s="3">
        <v>8895822476</v>
      </c>
      <c r="D33" s="4">
        <v>2.6801887646691998</v>
      </c>
      <c r="F33" s="3">
        <v>30010</v>
      </c>
      <c r="G33" s="8">
        <v>272059</v>
      </c>
      <c r="H33" s="8">
        <v>8895822476</v>
      </c>
    </row>
    <row r="34" spans="1:8" x14ac:dyDescent="0.3">
      <c r="A34" s="3">
        <v>35010</v>
      </c>
      <c r="B34" s="3">
        <v>327932</v>
      </c>
      <c r="C34" s="3">
        <v>12304801997</v>
      </c>
      <c r="D34" s="4">
        <v>2.3996223626979112</v>
      </c>
      <c r="F34" s="3">
        <v>35010</v>
      </c>
      <c r="G34" s="8">
        <v>327932</v>
      </c>
      <c r="H34" s="8">
        <v>12304801997</v>
      </c>
    </row>
    <row r="35" spans="1:8" x14ac:dyDescent="0.3">
      <c r="A35" s="3">
        <v>40010</v>
      </c>
      <c r="B35" s="3">
        <v>632140</v>
      </c>
      <c r="C35" s="3">
        <v>28401744215</v>
      </c>
      <c r="D35" s="4">
        <v>2.215162574803792</v>
      </c>
      <c r="F35" s="3">
        <v>40010</v>
      </c>
      <c r="G35" s="8">
        <v>632140</v>
      </c>
      <c r="H35" s="8">
        <v>28401744215</v>
      </c>
    </row>
    <row r="36" spans="1:8" x14ac:dyDescent="0.3">
      <c r="A36" s="3">
        <v>50010</v>
      </c>
      <c r="B36" s="3">
        <v>473091</v>
      </c>
      <c r="C36" s="3">
        <v>25845545569</v>
      </c>
      <c r="D36" s="4">
        <v>1.9791630636642317</v>
      </c>
      <c r="F36" s="3">
        <v>50010</v>
      </c>
      <c r="G36" s="8">
        <v>473091</v>
      </c>
      <c r="H36" s="8">
        <v>25845545569</v>
      </c>
    </row>
    <row r="37" spans="1:8" x14ac:dyDescent="0.3">
      <c r="A37" s="3">
        <v>60010</v>
      </c>
      <c r="B37" s="3">
        <v>502102</v>
      </c>
      <c r="C37" s="3">
        <v>32569567250</v>
      </c>
      <c r="D37" s="4">
        <v>1.808554673382865</v>
      </c>
      <c r="F37" s="3">
        <v>60010</v>
      </c>
      <c r="G37" s="8">
        <v>502102</v>
      </c>
      <c r="H37" s="8">
        <v>32569567250</v>
      </c>
    </row>
    <row r="38" spans="1:8" x14ac:dyDescent="0.3">
      <c r="A38" s="3">
        <v>70010</v>
      </c>
      <c r="B38" s="3">
        <v>400994</v>
      </c>
      <c r="C38" s="3">
        <v>29992045345</v>
      </c>
      <c r="D38" s="4">
        <v>1.7350930978693895</v>
      </c>
      <c r="F38" s="3">
        <v>70010</v>
      </c>
      <c r="G38" s="8">
        <v>400994</v>
      </c>
      <c r="H38" s="8">
        <v>29992045345</v>
      </c>
    </row>
    <row r="39" spans="1:8" x14ac:dyDescent="0.3">
      <c r="A39" s="3">
        <v>80010</v>
      </c>
      <c r="B39" s="3">
        <v>301157</v>
      </c>
      <c r="C39" s="3">
        <v>25524719657</v>
      </c>
      <c r="D39" s="4">
        <v>1.6991714188066942</v>
      </c>
      <c r="F39" s="3">
        <v>80010</v>
      </c>
      <c r="G39" s="8">
        <v>301157</v>
      </c>
      <c r="H39" s="8">
        <v>25524719657</v>
      </c>
    </row>
    <row r="40" spans="1:8" x14ac:dyDescent="0.3">
      <c r="A40" s="3">
        <v>90010</v>
      </c>
      <c r="B40" s="3">
        <v>223585</v>
      </c>
      <c r="C40" s="3">
        <v>21190445645</v>
      </c>
      <c r="D40" s="4">
        <v>1.6830976379648899</v>
      </c>
      <c r="F40" s="3">
        <v>90010</v>
      </c>
      <c r="G40" s="8">
        <v>223585</v>
      </c>
      <c r="H40" s="8">
        <v>21190445645</v>
      </c>
    </row>
    <row r="41" spans="1:8" x14ac:dyDescent="0.3">
      <c r="A41" s="3">
        <v>100010</v>
      </c>
      <c r="B41" s="3">
        <v>499097</v>
      </c>
      <c r="C41" s="3">
        <v>59446648641</v>
      </c>
      <c r="D41" s="4">
        <v>1.6798635869839027</v>
      </c>
      <c r="F41" s="3">
        <v>100010</v>
      </c>
      <c r="G41" s="8">
        <v>499097</v>
      </c>
      <c r="H41" s="8">
        <v>59446648641</v>
      </c>
    </row>
    <row r="42" spans="1:8" x14ac:dyDescent="0.3">
      <c r="A42" s="3">
        <v>150010</v>
      </c>
      <c r="B42" s="3">
        <v>139027</v>
      </c>
      <c r="C42" s="3">
        <v>23724754008</v>
      </c>
      <c r="D42" s="4">
        <v>1.7243801724803396</v>
      </c>
      <c r="F42" s="3">
        <v>150010</v>
      </c>
      <c r="G42" s="8">
        <v>139027</v>
      </c>
      <c r="H42" s="8">
        <v>23724754008</v>
      </c>
    </row>
    <row r="43" spans="1:8" x14ac:dyDescent="0.3">
      <c r="A43" s="3">
        <v>200010</v>
      </c>
      <c r="B43" s="3">
        <v>104979</v>
      </c>
      <c r="C43" s="3">
        <v>27530423940</v>
      </c>
      <c r="D43" s="4">
        <v>1.7635649129904298</v>
      </c>
      <c r="F43" s="3">
        <v>200010</v>
      </c>
      <c r="G43" s="8">
        <v>104979</v>
      </c>
      <c r="H43" s="8">
        <v>27530423940</v>
      </c>
    </row>
    <row r="44" spans="1:8" x14ac:dyDescent="0.3">
      <c r="A44" s="3">
        <v>400000</v>
      </c>
      <c r="B44" s="3">
        <v>25134</v>
      </c>
      <c r="C44" s="3">
        <v>18364414992</v>
      </c>
      <c r="D44" s="4">
        <v>1.8266506517068513</v>
      </c>
      <c r="F44" s="3">
        <v>400000</v>
      </c>
      <c r="G44" s="8">
        <v>25134</v>
      </c>
      <c r="H44" s="8">
        <v>18364414992</v>
      </c>
    </row>
    <row r="45" spans="1:8" x14ac:dyDescent="0.3">
      <c r="A45" s="1" t="s">
        <v>0</v>
      </c>
      <c r="B45" s="1" t="s">
        <v>135</v>
      </c>
      <c r="C45" s="1" t="s">
        <v>136</v>
      </c>
      <c r="D45" s="2" t="s">
        <v>3</v>
      </c>
      <c r="E45">
        <v>25240</v>
      </c>
      <c r="G45" s="7"/>
      <c r="H45" s="7"/>
    </row>
    <row r="46" spans="1:8" x14ac:dyDescent="0.3">
      <c r="A46" s="3">
        <v>25010</v>
      </c>
      <c r="B46" s="3">
        <v>19652</v>
      </c>
      <c r="C46" s="3">
        <v>573709100</v>
      </c>
      <c r="D46" s="4">
        <v>2.0459515723624273</v>
      </c>
      <c r="F46" s="3">
        <v>25010</v>
      </c>
      <c r="G46" s="7">
        <v>111622.91778023662</v>
      </c>
      <c r="H46" s="7">
        <v>3078835398.3777552</v>
      </c>
    </row>
    <row r="47" spans="1:8" x14ac:dyDescent="0.3">
      <c r="A47" s="3">
        <v>30010</v>
      </c>
      <c r="B47" s="3">
        <v>65701</v>
      </c>
      <c r="C47" s="3">
        <v>2137719895</v>
      </c>
      <c r="D47" s="4">
        <v>1.5976333529870925</v>
      </c>
      <c r="F47" s="3">
        <v>30010</v>
      </c>
      <c r="G47" s="8">
        <v>65701</v>
      </c>
      <c r="H47" s="8">
        <v>2137719895</v>
      </c>
    </row>
    <row r="48" spans="1:8" x14ac:dyDescent="0.3">
      <c r="A48" s="3">
        <v>35010</v>
      </c>
      <c r="B48" s="3">
        <v>61711</v>
      </c>
      <c r="C48" s="3">
        <v>2311613999</v>
      </c>
      <c r="D48" s="4">
        <v>1.4533666346629579</v>
      </c>
      <c r="F48" s="3">
        <v>35010</v>
      </c>
      <c r="G48" s="8">
        <v>61711</v>
      </c>
      <c r="H48" s="8">
        <v>2311613999</v>
      </c>
    </row>
    <row r="49" spans="1:8" x14ac:dyDescent="0.3">
      <c r="A49" s="3">
        <v>40010</v>
      </c>
      <c r="B49" s="3">
        <v>91300</v>
      </c>
      <c r="C49" s="3">
        <v>4076553843</v>
      </c>
      <c r="D49" s="4">
        <v>1.1671101697664592</v>
      </c>
      <c r="F49" s="3">
        <v>40010</v>
      </c>
      <c r="G49" s="8">
        <v>91300</v>
      </c>
      <c r="H49" s="8">
        <v>4076553843</v>
      </c>
    </row>
    <row r="50" spans="1:8" x14ac:dyDescent="0.3">
      <c r="A50" s="3">
        <v>50010</v>
      </c>
      <c r="B50" s="3">
        <v>53049</v>
      </c>
      <c r="C50" s="3">
        <v>2892804920</v>
      </c>
      <c r="D50" s="4">
        <v>1.1406949807978277</v>
      </c>
      <c r="F50" s="3">
        <v>50010</v>
      </c>
      <c r="G50" s="8">
        <v>53049</v>
      </c>
      <c r="H50" s="8">
        <v>2892804920</v>
      </c>
    </row>
    <row r="51" spans="1:8" x14ac:dyDescent="0.3">
      <c r="A51" s="3">
        <v>60010</v>
      </c>
      <c r="B51" s="3">
        <v>29387</v>
      </c>
      <c r="C51" s="3">
        <v>1896030887</v>
      </c>
      <c r="D51" s="4">
        <v>1.1879008034379723</v>
      </c>
      <c r="F51" s="3">
        <v>60010</v>
      </c>
      <c r="G51" s="8">
        <v>29387</v>
      </c>
      <c r="H51" s="8">
        <v>1896030887</v>
      </c>
    </row>
    <row r="52" spans="1:8" x14ac:dyDescent="0.3">
      <c r="A52" s="3">
        <v>70010</v>
      </c>
      <c r="B52" s="3">
        <v>16439</v>
      </c>
      <c r="C52" s="3">
        <v>1225672427</v>
      </c>
      <c r="D52" s="4">
        <v>1.2666187995133886</v>
      </c>
      <c r="F52" s="3">
        <v>70010</v>
      </c>
      <c r="G52" s="8">
        <v>16439</v>
      </c>
      <c r="H52" s="8">
        <v>1225672427</v>
      </c>
    </row>
    <row r="53" spans="1:8" x14ac:dyDescent="0.3">
      <c r="A53" s="3">
        <v>80010</v>
      </c>
      <c r="B53" s="3">
        <v>9441</v>
      </c>
      <c r="C53" s="3">
        <v>798747070</v>
      </c>
      <c r="D53" s="4">
        <v>1.3538525554863716</v>
      </c>
      <c r="F53" s="3">
        <v>80010</v>
      </c>
      <c r="G53" s="8">
        <v>9441</v>
      </c>
      <c r="H53" s="8">
        <v>798747070</v>
      </c>
    </row>
    <row r="54" spans="1:8" x14ac:dyDescent="0.3">
      <c r="A54" s="3">
        <v>90010</v>
      </c>
      <c r="B54" s="3">
        <v>5931</v>
      </c>
      <c r="C54" s="3">
        <v>561573340</v>
      </c>
      <c r="D54" s="4">
        <v>1.4159739976062715</v>
      </c>
      <c r="F54" s="3">
        <v>90010</v>
      </c>
      <c r="G54" s="8">
        <v>5931</v>
      </c>
      <c r="H54" s="8">
        <v>561573340</v>
      </c>
    </row>
    <row r="55" spans="1:8" x14ac:dyDescent="0.3">
      <c r="A55" s="3">
        <v>100010</v>
      </c>
      <c r="B55" s="3">
        <v>11700</v>
      </c>
      <c r="C55" s="3">
        <v>1388296394</v>
      </c>
      <c r="D55" s="4">
        <v>1.6903279988972266</v>
      </c>
      <c r="F55" s="3">
        <v>100010</v>
      </c>
      <c r="G55" s="8">
        <v>11700</v>
      </c>
      <c r="H55" s="8">
        <v>1388296394</v>
      </c>
    </row>
    <row r="56" spans="1:8" x14ac:dyDescent="0.3">
      <c r="A56" s="3">
        <v>150010</v>
      </c>
      <c r="B56" s="3">
        <v>3281</v>
      </c>
      <c r="C56" s="3">
        <v>560962783</v>
      </c>
      <c r="D56" s="4">
        <v>1.7342012510249627</v>
      </c>
      <c r="F56" s="3">
        <v>150010</v>
      </c>
      <c r="G56" s="8">
        <v>3281</v>
      </c>
      <c r="H56" s="8">
        <v>560962783</v>
      </c>
    </row>
    <row r="57" spans="1:8" x14ac:dyDescent="0.3">
      <c r="A57" s="3">
        <v>200010</v>
      </c>
      <c r="B57" s="3">
        <v>2567</v>
      </c>
      <c r="C57" s="3">
        <v>674392139</v>
      </c>
      <c r="D57" s="4">
        <v>1.7590972989739733</v>
      </c>
      <c r="F57" s="3">
        <v>200010</v>
      </c>
      <c r="G57" s="8">
        <v>2567</v>
      </c>
      <c r="H57" s="8">
        <v>674392139</v>
      </c>
    </row>
    <row r="58" spans="1:8" x14ac:dyDescent="0.3">
      <c r="A58" s="3">
        <v>400000</v>
      </c>
      <c r="B58" s="3">
        <v>624</v>
      </c>
      <c r="C58" s="3">
        <v>448319890</v>
      </c>
      <c r="D58" s="4">
        <v>1.7961534054487178</v>
      </c>
      <c r="F58" s="3">
        <v>400000</v>
      </c>
      <c r="G58" s="8">
        <v>624</v>
      </c>
      <c r="H58" s="8">
        <v>448319890</v>
      </c>
    </row>
    <row r="59" spans="1:8" x14ac:dyDescent="0.3">
      <c r="A59" s="1" t="s">
        <v>0</v>
      </c>
      <c r="B59" s="1" t="s">
        <v>125</v>
      </c>
      <c r="C59" s="1" t="s">
        <v>126</v>
      </c>
      <c r="D59" s="2" t="s">
        <v>3</v>
      </c>
      <c r="E59">
        <v>31550</v>
      </c>
      <c r="G59" s="7"/>
      <c r="H59" s="7"/>
    </row>
    <row r="60" spans="1:8" x14ac:dyDescent="0.3">
      <c r="A60" s="3">
        <v>25010</v>
      </c>
      <c r="B60" s="3">
        <v>561</v>
      </c>
      <c r="C60" s="3">
        <v>15447473</v>
      </c>
      <c r="D60" s="4">
        <v>3.391264019125388</v>
      </c>
      <c r="F60" s="3">
        <v>25010</v>
      </c>
      <c r="G60" s="7">
        <v>287030.49779364234</v>
      </c>
      <c r="H60" s="7">
        <v>7917009110.6283655</v>
      </c>
    </row>
    <row r="61" spans="1:8" x14ac:dyDescent="0.3">
      <c r="A61" s="3">
        <v>30010</v>
      </c>
      <c r="B61" s="3">
        <v>8323</v>
      </c>
      <c r="C61" s="3">
        <v>279621336</v>
      </c>
      <c r="D61" s="4">
        <v>2.8266227946487872</v>
      </c>
      <c r="F61" s="3">
        <v>30010</v>
      </c>
      <c r="G61" s="7">
        <v>168945.50967273704</v>
      </c>
      <c r="H61" s="7">
        <v>5524203434.4241858</v>
      </c>
    </row>
    <row r="62" spans="1:8" x14ac:dyDescent="0.3">
      <c r="A62" s="3">
        <v>35010</v>
      </c>
      <c r="B62" s="3">
        <v>203642</v>
      </c>
      <c r="C62" s="3">
        <v>7643242869</v>
      </c>
      <c r="D62" s="4">
        <v>2.4272824992389799</v>
      </c>
      <c r="F62" s="3">
        <v>35010</v>
      </c>
      <c r="G62" s="8">
        <v>203642</v>
      </c>
      <c r="H62" s="8">
        <v>7643242869</v>
      </c>
    </row>
    <row r="63" spans="1:8" x14ac:dyDescent="0.3">
      <c r="A63" s="3">
        <v>40010</v>
      </c>
      <c r="B63" s="3">
        <v>406437</v>
      </c>
      <c r="C63" s="3">
        <v>18281999344</v>
      </c>
      <c r="D63" s="4">
        <v>2.2169115768667589</v>
      </c>
      <c r="F63" s="3">
        <v>40010</v>
      </c>
      <c r="G63" s="8">
        <v>406437</v>
      </c>
      <c r="H63" s="8">
        <v>18281999344</v>
      </c>
    </row>
    <row r="64" spans="1:8" x14ac:dyDescent="0.3">
      <c r="A64" s="3">
        <v>50010</v>
      </c>
      <c r="B64" s="3">
        <v>376086</v>
      </c>
      <c r="C64" s="3">
        <v>20655263008</v>
      </c>
      <c r="D64" s="4">
        <v>1.9357602950605983</v>
      </c>
      <c r="F64" s="3">
        <v>50010</v>
      </c>
      <c r="G64" s="8">
        <v>376086</v>
      </c>
      <c r="H64" s="8">
        <v>20655263008</v>
      </c>
    </row>
    <row r="65" spans="1:8" x14ac:dyDescent="0.3">
      <c r="A65" s="3">
        <v>60010</v>
      </c>
      <c r="B65" s="3">
        <v>385274</v>
      </c>
      <c r="C65" s="3">
        <v>25018833659</v>
      </c>
      <c r="D65" s="4">
        <v>1.7578011852768052</v>
      </c>
      <c r="F65" s="3">
        <v>60010</v>
      </c>
      <c r="G65" s="8">
        <v>385274</v>
      </c>
      <c r="H65" s="8">
        <v>25018833659</v>
      </c>
    </row>
    <row r="66" spans="1:8" x14ac:dyDescent="0.3">
      <c r="A66" s="3">
        <v>70010</v>
      </c>
      <c r="B66" s="3">
        <v>335529</v>
      </c>
      <c r="C66" s="3">
        <v>25116329579</v>
      </c>
      <c r="D66" s="4">
        <v>1.6627749437207084</v>
      </c>
      <c r="F66" s="3">
        <v>70010</v>
      </c>
      <c r="G66" s="8">
        <v>335529</v>
      </c>
      <c r="H66" s="8">
        <v>25116329579</v>
      </c>
    </row>
    <row r="67" spans="1:8" x14ac:dyDescent="0.3">
      <c r="A67" s="3">
        <v>80010</v>
      </c>
      <c r="B67" s="3">
        <v>264053</v>
      </c>
      <c r="C67" s="3">
        <v>22385449203</v>
      </c>
      <c r="D67" s="4">
        <v>1.6141902198750686</v>
      </c>
      <c r="F67" s="3">
        <v>80010</v>
      </c>
      <c r="G67" s="8">
        <v>264053</v>
      </c>
      <c r="H67" s="8">
        <v>22385449203</v>
      </c>
    </row>
    <row r="68" spans="1:8" x14ac:dyDescent="0.3">
      <c r="A68" s="3">
        <v>90010</v>
      </c>
      <c r="B68" s="3">
        <v>197470</v>
      </c>
      <c r="C68" s="3">
        <v>18715898026</v>
      </c>
      <c r="D68" s="4">
        <v>1.5916358809504598</v>
      </c>
      <c r="F68" s="3">
        <v>90010</v>
      </c>
      <c r="G68" s="8">
        <v>197470</v>
      </c>
      <c r="H68" s="8">
        <v>18715898026</v>
      </c>
    </row>
    <row r="69" spans="1:8" x14ac:dyDescent="0.3">
      <c r="A69" s="3">
        <v>100010</v>
      </c>
      <c r="B69" s="3">
        <v>432105</v>
      </c>
      <c r="C69" s="3">
        <v>51423447599</v>
      </c>
      <c r="D69" s="4">
        <v>1.5837603495794808</v>
      </c>
      <c r="F69" s="3">
        <v>100010</v>
      </c>
      <c r="G69" s="8">
        <v>432105</v>
      </c>
      <c r="H69" s="8">
        <v>51423447599</v>
      </c>
    </row>
    <row r="70" spans="1:8" x14ac:dyDescent="0.3">
      <c r="A70" s="3">
        <v>150010</v>
      </c>
      <c r="B70" s="3">
        <v>108508</v>
      </c>
      <c r="C70" s="3">
        <v>18485137313</v>
      </c>
      <c r="D70" s="4">
        <v>1.621003620456124</v>
      </c>
      <c r="F70" s="3">
        <v>150010</v>
      </c>
      <c r="G70" s="8">
        <v>108508</v>
      </c>
      <c r="H70" s="8">
        <v>18485137313</v>
      </c>
    </row>
    <row r="71" spans="1:8" x14ac:dyDescent="0.3">
      <c r="A71" s="3">
        <v>200010</v>
      </c>
      <c r="B71" s="3">
        <v>77121</v>
      </c>
      <c r="C71" s="3">
        <v>20151360728</v>
      </c>
      <c r="D71" s="4">
        <v>1.6439993476090768</v>
      </c>
      <c r="F71" s="3">
        <v>200010</v>
      </c>
      <c r="G71" s="8">
        <v>77121</v>
      </c>
      <c r="H71" s="8">
        <v>20151360728</v>
      </c>
    </row>
    <row r="72" spans="1:8" x14ac:dyDescent="0.3">
      <c r="A72" s="3">
        <v>400000</v>
      </c>
      <c r="B72" s="3">
        <v>15120</v>
      </c>
      <c r="C72" s="3">
        <v>10178984478</v>
      </c>
      <c r="D72" s="4">
        <v>1.6830331478174605</v>
      </c>
      <c r="F72" s="3">
        <v>400000</v>
      </c>
      <c r="G72" s="8">
        <v>15120</v>
      </c>
      <c r="H72" s="8">
        <v>10178984478</v>
      </c>
    </row>
    <row r="73" spans="1:8" x14ac:dyDescent="0.3">
      <c r="A73" s="1" t="s">
        <v>0</v>
      </c>
      <c r="B73" s="1" t="s">
        <v>127</v>
      </c>
      <c r="C73" s="1" t="s">
        <v>15</v>
      </c>
      <c r="D73" s="2" t="s">
        <v>3</v>
      </c>
      <c r="E73">
        <v>37860</v>
      </c>
      <c r="G73" s="7"/>
      <c r="H73" s="7"/>
    </row>
    <row r="74" spans="1:8" x14ac:dyDescent="0.3">
      <c r="A74" s="3">
        <v>25010</v>
      </c>
      <c r="B74" s="3">
        <v>448</v>
      </c>
      <c r="C74" s="3">
        <v>12337028</v>
      </c>
      <c r="D74" s="4">
        <v>3.8547724470573912</v>
      </c>
      <c r="F74" s="3">
        <v>25010</v>
      </c>
      <c r="G74" s="7">
        <v>204178.46667774412</v>
      </c>
      <c r="H74" s="7">
        <v>5631745731.9256163</v>
      </c>
    </row>
    <row r="75" spans="1:8" x14ac:dyDescent="0.3">
      <c r="A75" s="3">
        <v>30010</v>
      </c>
      <c r="B75" s="3">
        <v>480</v>
      </c>
      <c r="C75" s="3">
        <v>15644032</v>
      </c>
      <c r="D75" s="4">
        <v>3.2129776916016084</v>
      </c>
      <c r="F75" s="3">
        <v>30010</v>
      </c>
      <c r="G75" s="7">
        <v>120178.98927893471</v>
      </c>
      <c r="H75" s="7">
        <v>3929629065.6457253</v>
      </c>
    </row>
    <row r="76" spans="1:8" x14ac:dyDescent="0.3">
      <c r="A76" s="3">
        <v>35010</v>
      </c>
      <c r="B76" s="3">
        <v>3410</v>
      </c>
      <c r="C76" s="3">
        <v>131854559</v>
      </c>
      <c r="D76" s="4">
        <v>2.7544978588895721</v>
      </c>
      <c r="F76" s="3">
        <v>35010</v>
      </c>
      <c r="G76" s="7">
        <v>144860.25572474947</v>
      </c>
      <c r="H76" s="7">
        <v>5437002762.5426369</v>
      </c>
    </row>
    <row r="77" spans="1:8" x14ac:dyDescent="0.3">
      <c r="A77" s="3">
        <v>40010</v>
      </c>
      <c r="B77" s="3">
        <v>289118</v>
      </c>
      <c r="C77" s="3">
        <v>13206151477</v>
      </c>
      <c r="D77" s="4">
        <v>2.4124458944076261</v>
      </c>
      <c r="F77" s="3">
        <v>40010</v>
      </c>
      <c r="G77" s="8">
        <v>289118</v>
      </c>
      <c r="H77" s="8">
        <v>13206151477</v>
      </c>
    </row>
    <row r="78" spans="1:8" x14ac:dyDescent="0.3">
      <c r="A78" s="3">
        <v>50010</v>
      </c>
      <c r="B78" s="3">
        <v>316218</v>
      </c>
      <c r="C78" s="3">
        <v>17376378068</v>
      </c>
      <c r="D78" s="4">
        <v>2.0788567902770771</v>
      </c>
      <c r="F78" s="3">
        <v>50010</v>
      </c>
      <c r="G78" s="8">
        <v>316218</v>
      </c>
      <c r="H78" s="8">
        <v>17376378068</v>
      </c>
    </row>
    <row r="79" spans="1:8" x14ac:dyDescent="0.3">
      <c r="A79" s="3">
        <v>60010</v>
      </c>
      <c r="B79" s="3">
        <v>305635</v>
      </c>
      <c r="C79" s="3">
        <v>19855100590</v>
      </c>
      <c r="D79" s="4">
        <v>1.8881018812512427</v>
      </c>
      <c r="F79" s="3">
        <v>60010</v>
      </c>
      <c r="G79" s="8">
        <v>305635</v>
      </c>
      <c r="H79" s="8">
        <v>19855100590</v>
      </c>
    </row>
    <row r="80" spans="1:8" x14ac:dyDescent="0.3">
      <c r="A80" s="3">
        <v>70010</v>
      </c>
      <c r="B80" s="3">
        <v>272763</v>
      </c>
      <c r="C80" s="3">
        <v>20423520877</v>
      </c>
      <c r="D80" s="4">
        <v>1.7743303049691268</v>
      </c>
      <c r="F80" s="3">
        <v>70010</v>
      </c>
      <c r="G80" s="8">
        <v>272763</v>
      </c>
      <c r="H80" s="8">
        <v>20423520877</v>
      </c>
    </row>
    <row r="81" spans="1:8" x14ac:dyDescent="0.3">
      <c r="A81" s="3">
        <v>80010</v>
      </c>
      <c r="B81" s="3">
        <v>225019</v>
      </c>
      <c r="C81" s="3">
        <v>19090616073</v>
      </c>
      <c r="D81" s="4">
        <v>1.708217217895919</v>
      </c>
      <c r="F81" s="3">
        <v>80010</v>
      </c>
      <c r="G81" s="8">
        <v>225019</v>
      </c>
      <c r="H81" s="8">
        <v>19090616073</v>
      </c>
    </row>
    <row r="82" spans="1:8" x14ac:dyDescent="0.3">
      <c r="A82" s="3">
        <v>90010</v>
      </c>
      <c r="B82" s="3">
        <v>179643</v>
      </c>
      <c r="C82" s="3">
        <v>17031877697</v>
      </c>
      <c r="D82" s="4">
        <v>1.669863984127347</v>
      </c>
      <c r="F82" s="3">
        <v>90010</v>
      </c>
      <c r="G82" s="8">
        <v>179643</v>
      </c>
      <c r="H82" s="8">
        <v>17031877697</v>
      </c>
    </row>
    <row r="83" spans="1:8" x14ac:dyDescent="0.3">
      <c r="A83" s="3">
        <v>100010</v>
      </c>
      <c r="B83" s="3">
        <v>436290</v>
      </c>
      <c r="C83" s="3">
        <v>52162732771</v>
      </c>
      <c r="D83" s="4">
        <v>1.6503327283944953</v>
      </c>
      <c r="F83" s="3">
        <v>100010</v>
      </c>
      <c r="G83" s="8">
        <v>436290</v>
      </c>
      <c r="H83" s="8">
        <v>52162732771</v>
      </c>
    </row>
    <row r="84" spans="1:8" x14ac:dyDescent="0.3">
      <c r="A84" s="3">
        <v>150010</v>
      </c>
      <c r="B84" s="3">
        <v>122749</v>
      </c>
      <c r="C84" s="3">
        <v>20936418445</v>
      </c>
      <c r="D84" s="4">
        <v>1.6519663511366038</v>
      </c>
      <c r="F84" s="3">
        <v>150010</v>
      </c>
      <c r="G84" s="8">
        <v>122749</v>
      </c>
      <c r="H84" s="8">
        <v>20936418445</v>
      </c>
    </row>
    <row r="85" spans="1:8" x14ac:dyDescent="0.3">
      <c r="A85" s="3">
        <v>200010</v>
      </c>
      <c r="B85" s="3">
        <v>96832</v>
      </c>
      <c r="C85" s="3">
        <v>25457572076</v>
      </c>
      <c r="D85" s="4">
        <v>1.6439962613343986</v>
      </c>
      <c r="F85" s="3">
        <v>200010</v>
      </c>
      <c r="G85" s="8">
        <v>96832</v>
      </c>
      <c r="H85" s="8">
        <v>25457572076</v>
      </c>
    </row>
    <row r="86" spans="1:8" x14ac:dyDescent="0.3">
      <c r="A86" s="3">
        <v>400000</v>
      </c>
      <c r="B86" s="3">
        <v>20226</v>
      </c>
      <c r="C86" s="3">
        <v>13032935225</v>
      </c>
      <c r="D86" s="4">
        <v>1.6109135796746763</v>
      </c>
      <c r="F86" s="3">
        <v>400000</v>
      </c>
      <c r="G86" s="8">
        <v>20226</v>
      </c>
      <c r="H86" s="8">
        <v>13032935225</v>
      </c>
    </row>
    <row r="87" spans="1:8" x14ac:dyDescent="0.3">
      <c r="A87" s="1" t="s">
        <v>0</v>
      </c>
      <c r="B87" s="1" t="s">
        <v>128</v>
      </c>
      <c r="C87" s="1" t="s">
        <v>17</v>
      </c>
      <c r="D87" s="2" t="s">
        <v>3</v>
      </c>
      <c r="E87">
        <v>44170</v>
      </c>
      <c r="G87" s="7"/>
      <c r="H87" s="7"/>
    </row>
    <row r="88" spans="1:8" x14ac:dyDescent="0.3">
      <c r="A88" s="3">
        <v>25010</v>
      </c>
      <c r="B88" s="3">
        <v>8</v>
      </c>
      <c r="C88" s="3">
        <v>222340</v>
      </c>
      <c r="D88" s="4">
        <v>3.6853217336625366</v>
      </c>
      <c r="F88" s="3">
        <v>25010</v>
      </c>
      <c r="G88" s="7">
        <v>9476.130950681405</v>
      </c>
      <c r="H88" s="7">
        <v>261375065.18205902</v>
      </c>
    </row>
    <row r="89" spans="1:8" x14ac:dyDescent="0.3">
      <c r="A89" s="3">
        <v>30010</v>
      </c>
      <c r="B89" s="3">
        <v>7</v>
      </c>
      <c r="C89" s="3">
        <v>224567</v>
      </c>
      <c r="D89" s="4">
        <v>3.0715612429565269</v>
      </c>
      <c r="F89" s="3">
        <v>30010</v>
      </c>
      <c r="G89" s="7">
        <v>5577.6295045115894</v>
      </c>
      <c r="H89" s="7">
        <v>182378094.12309441</v>
      </c>
    </row>
    <row r="90" spans="1:8" x14ac:dyDescent="0.3">
      <c r="A90" s="3">
        <v>35010</v>
      </c>
      <c r="B90" s="3">
        <v>7</v>
      </c>
      <c r="C90" s="3">
        <v>261745</v>
      </c>
      <c r="D90" s="4">
        <v>2.6330707619071161</v>
      </c>
      <c r="F90" s="3">
        <v>35010</v>
      </c>
      <c r="G90" s="7">
        <v>6723.1122612135405</v>
      </c>
      <c r="H90" s="7">
        <v>252336845.28735161</v>
      </c>
    </row>
    <row r="91" spans="1:8" x14ac:dyDescent="0.3">
      <c r="A91" s="3">
        <v>40010</v>
      </c>
      <c r="B91" s="3">
        <v>4797</v>
      </c>
      <c r="C91" s="3">
        <v>233530180</v>
      </c>
      <c r="D91" s="4">
        <v>2.3041617181091252</v>
      </c>
      <c r="F91" s="3">
        <v>40010</v>
      </c>
      <c r="G91" s="7">
        <v>13418.261351346224</v>
      </c>
      <c r="H91" s="7">
        <v>612910963.56454086</v>
      </c>
    </row>
    <row r="92" spans="1:8" x14ac:dyDescent="0.3">
      <c r="A92" s="3">
        <v>50010</v>
      </c>
      <c r="B92" s="3">
        <v>14676</v>
      </c>
      <c r="C92" s="3">
        <v>797647445</v>
      </c>
      <c r="D92" s="4">
        <v>1.910240136870794</v>
      </c>
      <c r="F92" s="3">
        <v>50010</v>
      </c>
      <c r="G92" s="8">
        <v>14676</v>
      </c>
      <c r="H92" s="8">
        <v>797647445</v>
      </c>
    </row>
    <row r="93" spans="1:8" x14ac:dyDescent="0.3">
      <c r="A93" s="3">
        <v>60010</v>
      </c>
      <c r="B93" s="3">
        <v>11654</v>
      </c>
      <c r="C93" s="3">
        <v>754822184</v>
      </c>
      <c r="D93" s="4">
        <v>1.8027006361225271</v>
      </c>
      <c r="F93" s="3">
        <v>60010</v>
      </c>
      <c r="G93" s="8">
        <v>11654</v>
      </c>
      <c r="H93" s="8">
        <v>754822184</v>
      </c>
    </row>
    <row r="94" spans="1:8" x14ac:dyDescent="0.3">
      <c r="A94" s="3">
        <v>70010</v>
      </c>
      <c r="B94" s="3">
        <v>8530</v>
      </c>
      <c r="C94" s="3">
        <v>637312274</v>
      </c>
      <c r="D94" s="4">
        <v>1.7452372432966705</v>
      </c>
      <c r="F94" s="3">
        <v>70010</v>
      </c>
      <c r="G94" s="8">
        <v>8530</v>
      </c>
      <c r="H94" s="8">
        <v>637312274</v>
      </c>
    </row>
    <row r="95" spans="1:8" x14ac:dyDescent="0.3">
      <c r="A95" s="3">
        <v>80010</v>
      </c>
      <c r="B95" s="3">
        <v>6365</v>
      </c>
      <c r="C95" s="3">
        <v>539621287</v>
      </c>
      <c r="D95" s="4">
        <v>1.7105001750125486</v>
      </c>
      <c r="F95" s="3">
        <v>80010</v>
      </c>
      <c r="G95" s="8">
        <v>6365</v>
      </c>
      <c r="H95" s="8">
        <v>539621287</v>
      </c>
    </row>
    <row r="96" spans="1:8" x14ac:dyDescent="0.3">
      <c r="A96" s="3">
        <v>90010</v>
      </c>
      <c r="B96" s="3">
        <v>4457</v>
      </c>
      <c r="C96" s="3">
        <v>422468088</v>
      </c>
      <c r="D96" s="4">
        <v>1.6939214317328586</v>
      </c>
      <c r="F96" s="3">
        <v>90010</v>
      </c>
      <c r="G96" s="8">
        <v>4457</v>
      </c>
      <c r="H96" s="8">
        <v>422468088</v>
      </c>
    </row>
    <row r="97" spans="1:8" x14ac:dyDescent="0.3">
      <c r="A97" s="3">
        <v>100010</v>
      </c>
      <c r="B97" s="3">
        <v>10568</v>
      </c>
      <c r="C97" s="3">
        <v>1262713637</v>
      </c>
      <c r="D97" s="4">
        <v>1.677797929638299</v>
      </c>
      <c r="F97" s="3">
        <v>100010</v>
      </c>
      <c r="G97" s="8">
        <v>10568</v>
      </c>
      <c r="H97" s="8">
        <v>1262713637</v>
      </c>
    </row>
    <row r="98" spans="1:8" x14ac:dyDescent="0.3">
      <c r="A98" s="3">
        <v>150010</v>
      </c>
      <c r="B98" s="3">
        <v>3231</v>
      </c>
      <c r="C98" s="3">
        <v>551622060</v>
      </c>
      <c r="D98" s="4">
        <v>1.6669917182231895</v>
      </c>
      <c r="F98" s="3">
        <v>150010</v>
      </c>
      <c r="G98" s="8">
        <v>3231</v>
      </c>
      <c r="H98" s="8">
        <v>551622060</v>
      </c>
    </row>
    <row r="99" spans="1:8" x14ac:dyDescent="0.3">
      <c r="A99" s="3">
        <v>200010</v>
      </c>
      <c r="B99" s="3">
        <v>2477</v>
      </c>
      <c r="C99" s="3">
        <v>645499018</v>
      </c>
      <c r="D99" s="4">
        <v>1.6810654996661931</v>
      </c>
      <c r="F99" s="3">
        <v>200010</v>
      </c>
      <c r="G99" s="8">
        <v>2477</v>
      </c>
      <c r="H99" s="8">
        <v>645499018</v>
      </c>
    </row>
    <row r="100" spans="1:8" x14ac:dyDescent="0.3">
      <c r="A100" s="3">
        <v>400000</v>
      </c>
      <c r="B100" s="3">
        <v>498</v>
      </c>
      <c r="C100" s="3">
        <v>354784966</v>
      </c>
      <c r="D100" s="4">
        <v>1.7810490261044176</v>
      </c>
      <c r="F100" s="3">
        <v>400000</v>
      </c>
      <c r="G100" s="8">
        <v>498</v>
      </c>
      <c r="H100" s="8">
        <v>354784966</v>
      </c>
    </row>
    <row r="101" spans="1:8" x14ac:dyDescent="0.3">
      <c r="A101" s="1" t="s">
        <v>0</v>
      </c>
      <c r="B101" s="1" t="s">
        <v>129</v>
      </c>
      <c r="C101" s="1" t="s">
        <v>19</v>
      </c>
      <c r="D101" s="2" t="s">
        <v>3</v>
      </c>
      <c r="E101">
        <v>50480</v>
      </c>
      <c r="G101" s="7"/>
      <c r="H101" s="7"/>
    </row>
    <row r="102" spans="1:8" x14ac:dyDescent="0.3">
      <c r="A102" s="3">
        <v>25010</v>
      </c>
      <c r="B102" s="3">
        <v>111</v>
      </c>
      <c r="C102" s="3">
        <v>3051205</v>
      </c>
      <c r="D102" s="4">
        <v>4.6212779897158898</v>
      </c>
      <c r="F102" s="3">
        <v>25010</v>
      </c>
      <c r="G102" s="7">
        <v>84121.600094623718</v>
      </c>
      <c r="H102" s="7">
        <v>2320281222.6196942</v>
      </c>
    </row>
    <row r="103" spans="1:8" x14ac:dyDescent="0.3">
      <c r="A103" s="3">
        <v>30010</v>
      </c>
      <c r="B103" s="3">
        <v>112</v>
      </c>
      <c r="C103" s="3">
        <v>3662477</v>
      </c>
      <c r="D103" s="4">
        <v>3.8518729126747537</v>
      </c>
      <c r="F103" s="3">
        <v>30010</v>
      </c>
      <c r="G103" s="7">
        <v>49513.785858009825</v>
      </c>
      <c r="H103" s="7">
        <v>1619008557.3626852</v>
      </c>
    </row>
    <row r="104" spans="1:8" x14ac:dyDescent="0.3">
      <c r="A104" s="3">
        <v>35010</v>
      </c>
      <c r="B104" s="3">
        <v>132</v>
      </c>
      <c r="C104" s="3">
        <v>4963512</v>
      </c>
      <c r="D104" s="4">
        <v>3.3022112862499564</v>
      </c>
      <c r="F104" s="3">
        <v>35010</v>
      </c>
      <c r="G104" s="7">
        <v>59682.476315758264</v>
      </c>
      <c r="H104" s="7">
        <v>2240047050.7296171</v>
      </c>
    </row>
    <row r="105" spans="1:8" x14ac:dyDescent="0.3">
      <c r="A105" s="3">
        <v>40010</v>
      </c>
      <c r="B105" s="3">
        <v>247</v>
      </c>
      <c r="C105" s="3">
        <v>11115804</v>
      </c>
      <c r="D105" s="4">
        <v>2.8899736610298246</v>
      </c>
      <c r="F105" s="3">
        <v>40010</v>
      </c>
      <c r="G105" s="7">
        <v>119116.71770237888</v>
      </c>
      <c r="H105" s="7">
        <v>5440939054.0217581</v>
      </c>
    </row>
    <row r="106" spans="1:8" x14ac:dyDescent="0.3">
      <c r="A106" s="3">
        <v>50010</v>
      </c>
      <c r="B106" s="3">
        <v>74288</v>
      </c>
      <c r="C106" s="3">
        <v>4230895668</v>
      </c>
      <c r="D106" s="4">
        <v>2.3126851651168296</v>
      </c>
      <c r="F106" s="3">
        <v>50010</v>
      </c>
      <c r="G106" s="7">
        <v>130281.92723528402</v>
      </c>
      <c r="H106" s="7">
        <v>7080883509.7370005</v>
      </c>
    </row>
    <row r="107" spans="1:8" x14ac:dyDescent="0.3">
      <c r="A107" s="3">
        <v>60010</v>
      </c>
      <c r="B107" s="3">
        <v>103455</v>
      </c>
      <c r="C107" s="3">
        <v>6702022063</v>
      </c>
      <c r="D107" s="4">
        <v>2.068067491762752</v>
      </c>
      <c r="F107" s="3">
        <v>60010</v>
      </c>
      <c r="G107" s="8">
        <v>103455</v>
      </c>
      <c r="H107" s="8">
        <v>6702022063</v>
      </c>
    </row>
    <row r="108" spans="1:8" x14ac:dyDescent="0.3">
      <c r="A108" s="3">
        <v>70010</v>
      </c>
      <c r="B108" s="3">
        <v>78516</v>
      </c>
      <c r="C108" s="3">
        <v>5870929405</v>
      </c>
      <c r="D108" s="4">
        <v>1.9850269041506654</v>
      </c>
      <c r="F108" s="3">
        <v>70010</v>
      </c>
      <c r="G108" s="8">
        <v>78516</v>
      </c>
      <c r="H108" s="8">
        <v>5870929405</v>
      </c>
    </row>
    <row r="109" spans="1:8" x14ac:dyDescent="0.3">
      <c r="A109" s="3">
        <v>80010</v>
      </c>
      <c r="B109" s="3">
        <v>60225</v>
      </c>
      <c r="C109" s="3">
        <v>5106709733</v>
      </c>
      <c r="D109" s="4">
        <v>1.9253849365277664</v>
      </c>
      <c r="F109" s="3">
        <v>80010</v>
      </c>
      <c r="G109" s="8">
        <v>60225</v>
      </c>
      <c r="H109" s="8">
        <v>5106709733</v>
      </c>
    </row>
    <row r="110" spans="1:8" x14ac:dyDescent="0.3">
      <c r="A110" s="3">
        <v>90010</v>
      </c>
      <c r="B110" s="3">
        <v>46809</v>
      </c>
      <c r="C110" s="3">
        <v>4438527368</v>
      </c>
      <c r="D110" s="4">
        <v>1.8805547537349827</v>
      </c>
      <c r="F110" s="3">
        <v>90010</v>
      </c>
      <c r="G110" s="8">
        <v>46809</v>
      </c>
      <c r="H110" s="8">
        <v>4438527368</v>
      </c>
    </row>
    <row r="111" spans="1:8" x14ac:dyDescent="0.3">
      <c r="A111" s="3">
        <v>100010</v>
      </c>
      <c r="B111" s="3">
        <v>124000</v>
      </c>
      <c r="C111" s="3">
        <v>14975832731</v>
      </c>
      <c r="D111" s="4">
        <v>1.8458420133371574</v>
      </c>
      <c r="F111" s="3">
        <v>100010</v>
      </c>
      <c r="G111" s="8">
        <v>124000</v>
      </c>
      <c r="H111" s="8">
        <v>14975832731</v>
      </c>
    </row>
    <row r="112" spans="1:8" x14ac:dyDescent="0.3">
      <c r="A112" s="3">
        <v>150010</v>
      </c>
      <c r="B112" s="3">
        <v>47431</v>
      </c>
      <c r="C112" s="3">
        <v>8132303669</v>
      </c>
      <c r="D112" s="4">
        <v>1.7415744093125498</v>
      </c>
      <c r="F112" s="3">
        <v>150010</v>
      </c>
      <c r="G112" s="8">
        <v>47431</v>
      </c>
      <c r="H112" s="8">
        <v>8132303669</v>
      </c>
    </row>
    <row r="113" spans="1:8" x14ac:dyDescent="0.3">
      <c r="A113" s="3">
        <v>200010</v>
      </c>
      <c r="B113" s="3">
        <v>45393</v>
      </c>
      <c r="C113" s="3">
        <v>12061172489</v>
      </c>
      <c r="D113" s="4">
        <v>1.6876421577108434</v>
      </c>
      <c r="F113" s="3">
        <v>200010</v>
      </c>
      <c r="G113" s="8">
        <v>45393</v>
      </c>
      <c r="H113" s="8">
        <v>12061172489</v>
      </c>
    </row>
    <row r="114" spans="1:8" x14ac:dyDescent="0.3">
      <c r="A114" s="3">
        <v>400000</v>
      </c>
      <c r="B114" s="3">
        <v>10435</v>
      </c>
      <c r="C114" s="3">
        <v>6783306964</v>
      </c>
      <c r="D114" s="4">
        <v>1.6251334365117394</v>
      </c>
      <c r="F114" s="3">
        <v>400000</v>
      </c>
      <c r="G114" s="8">
        <v>10435</v>
      </c>
      <c r="H114" s="8">
        <v>6783306964</v>
      </c>
    </row>
    <row r="115" spans="1:8" x14ac:dyDescent="0.3">
      <c r="A115" s="1" t="s">
        <v>0</v>
      </c>
      <c r="B115" s="1" t="s">
        <v>130</v>
      </c>
      <c r="C115" s="1" t="s">
        <v>21</v>
      </c>
      <c r="D115" s="2" t="s">
        <v>3</v>
      </c>
      <c r="E115">
        <v>56790</v>
      </c>
      <c r="G115" s="7"/>
      <c r="H115" s="7"/>
    </row>
    <row r="116" spans="1:8" x14ac:dyDescent="0.3">
      <c r="A116" s="3">
        <v>25010</v>
      </c>
      <c r="B116" s="3">
        <v>32</v>
      </c>
      <c r="C116" s="3">
        <v>884371</v>
      </c>
      <c r="D116" s="4">
        <v>5.1834986491147088</v>
      </c>
      <c r="F116" s="3">
        <v>25010</v>
      </c>
      <c r="G116" s="7">
        <v>19554.785758789869</v>
      </c>
      <c r="H116" s="7">
        <v>539369224.52062273</v>
      </c>
    </row>
    <row r="117" spans="1:8" x14ac:dyDescent="0.3">
      <c r="A117" s="3">
        <v>30010</v>
      </c>
      <c r="B117" s="3">
        <v>39</v>
      </c>
      <c r="C117" s="3">
        <v>1256585</v>
      </c>
      <c r="D117" s="4">
        <v>4.3208064275863247</v>
      </c>
      <c r="F117" s="3">
        <v>30010</v>
      </c>
      <c r="G117" s="7">
        <v>11509.90320525135</v>
      </c>
      <c r="H117" s="7">
        <v>376352392.78928256</v>
      </c>
    </row>
    <row r="118" spans="1:8" x14ac:dyDescent="0.3">
      <c r="A118" s="3">
        <v>35010</v>
      </c>
      <c r="B118" s="3">
        <v>33</v>
      </c>
      <c r="C118" s="3">
        <v>1228807</v>
      </c>
      <c r="D118" s="4">
        <v>3.7046594948911715</v>
      </c>
      <c r="F118" s="3">
        <v>35010</v>
      </c>
      <c r="G118" s="7">
        <v>13873.702314220391</v>
      </c>
      <c r="H118" s="7">
        <v>520718104.71216053</v>
      </c>
    </row>
    <row r="119" spans="1:8" x14ac:dyDescent="0.3">
      <c r="A119" s="3">
        <v>40010</v>
      </c>
      <c r="B119" s="3">
        <v>70</v>
      </c>
      <c r="C119" s="3">
        <v>3146344</v>
      </c>
      <c r="D119" s="4">
        <v>3.2423497384791187</v>
      </c>
      <c r="F119" s="3">
        <v>40010</v>
      </c>
      <c r="G119" s="7">
        <v>27689.700295051083</v>
      </c>
      <c r="H119" s="7">
        <v>1264792840.4636729</v>
      </c>
    </row>
    <row r="120" spans="1:8" x14ac:dyDescent="0.3">
      <c r="A120" s="3">
        <v>50010</v>
      </c>
      <c r="B120" s="3">
        <v>554</v>
      </c>
      <c r="C120" s="3">
        <v>32064370</v>
      </c>
      <c r="D120" s="4">
        <v>2.5950322772136114</v>
      </c>
      <c r="F120" s="3">
        <v>50010</v>
      </c>
      <c r="G120" s="7">
        <v>30285.148790114981</v>
      </c>
      <c r="H120" s="7">
        <v>1646011961.9705682</v>
      </c>
    </row>
    <row r="121" spans="1:8" x14ac:dyDescent="0.3">
      <c r="A121" s="3">
        <v>60010</v>
      </c>
      <c r="B121" s="3">
        <v>24049</v>
      </c>
      <c r="C121" s="3">
        <v>1566776107</v>
      </c>
      <c r="D121" s="4">
        <v>2.168347575235245</v>
      </c>
      <c r="F121" s="3">
        <v>60010</v>
      </c>
      <c r="G121" s="8">
        <v>24049</v>
      </c>
      <c r="H121" s="8">
        <v>1566776107</v>
      </c>
    </row>
    <row r="122" spans="1:8" x14ac:dyDescent="0.3">
      <c r="A122" s="3">
        <v>70010</v>
      </c>
      <c r="B122" s="3">
        <v>18197</v>
      </c>
      <c r="C122" s="3">
        <v>1359255838</v>
      </c>
      <c r="D122" s="4">
        <v>2.1027735798835177</v>
      </c>
      <c r="F122" s="3">
        <v>70010</v>
      </c>
      <c r="G122" s="8">
        <v>18197</v>
      </c>
      <c r="H122" s="8">
        <v>1359255838</v>
      </c>
    </row>
    <row r="123" spans="1:8" x14ac:dyDescent="0.3">
      <c r="A123" s="3">
        <v>80010</v>
      </c>
      <c r="B123" s="3">
        <v>12534</v>
      </c>
      <c r="C123" s="3">
        <v>1062304356</v>
      </c>
      <c r="D123" s="4">
        <v>2.0652178348778119</v>
      </c>
      <c r="F123" s="3">
        <v>80010</v>
      </c>
      <c r="G123" s="8">
        <v>12534</v>
      </c>
      <c r="H123" s="8">
        <v>1062304356</v>
      </c>
    </row>
    <row r="124" spans="1:8" x14ac:dyDescent="0.3">
      <c r="A124" s="3">
        <v>90010</v>
      </c>
      <c r="B124" s="3">
        <v>9286</v>
      </c>
      <c r="C124" s="3">
        <v>880344184</v>
      </c>
      <c r="D124" s="4">
        <v>2.0204583656661992</v>
      </c>
      <c r="F124" s="3">
        <v>90010</v>
      </c>
      <c r="G124" s="8">
        <v>9286</v>
      </c>
      <c r="H124" s="8">
        <v>880344184</v>
      </c>
    </row>
    <row r="125" spans="1:8" x14ac:dyDescent="0.3">
      <c r="A125" s="3">
        <v>100010</v>
      </c>
      <c r="B125" s="3">
        <v>25189</v>
      </c>
      <c r="C125" s="3">
        <v>3054261863</v>
      </c>
      <c r="D125" s="4">
        <v>1.9757004754397223</v>
      </c>
      <c r="F125" s="3">
        <v>100010</v>
      </c>
      <c r="G125" s="8">
        <v>25189</v>
      </c>
      <c r="H125" s="8">
        <v>3054261863</v>
      </c>
    </row>
    <row r="126" spans="1:8" x14ac:dyDescent="0.3">
      <c r="A126" s="3">
        <v>150010</v>
      </c>
      <c r="B126" s="3">
        <v>11183</v>
      </c>
      <c r="C126" s="3">
        <v>1924998827</v>
      </c>
      <c r="D126" s="4">
        <v>1.8062274167096735</v>
      </c>
      <c r="F126" s="3">
        <v>150010</v>
      </c>
      <c r="G126" s="8">
        <v>11183</v>
      </c>
      <c r="H126" s="8">
        <v>1924998827</v>
      </c>
    </row>
    <row r="127" spans="1:8" x14ac:dyDescent="0.3">
      <c r="A127" s="3">
        <v>200010</v>
      </c>
      <c r="B127" s="3">
        <v>12065</v>
      </c>
      <c r="C127" s="3">
        <v>3219213121</v>
      </c>
      <c r="D127" s="4">
        <v>1.722366025839255</v>
      </c>
      <c r="F127" s="3">
        <v>200010</v>
      </c>
      <c r="G127" s="8">
        <v>12065</v>
      </c>
      <c r="H127" s="8">
        <v>3219213121</v>
      </c>
    </row>
    <row r="128" spans="1:8" x14ac:dyDescent="0.3">
      <c r="A128" s="3">
        <v>400000</v>
      </c>
      <c r="B128" s="3">
        <v>2962</v>
      </c>
      <c r="C128" s="3">
        <v>1957444553</v>
      </c>
      <c r="D128" s="4">
        <v>1.6521307840985819</v>
      </c>
      <c r="F128" s="3">
        <v>400000</v>
      </c>
      <c r="G128" s="8">
        <v>2962</v>
      </c>
      <c r="H128" s="8">
        <v>1957444553</v>
      </c>
    </row>
    <row r="129" spans="1:8" x14ac:dyDescent="0.3">
      <c r="A129" s="1" t="s">
        <v>0</v>
      </c>
      <c r="B129" s="1" t="s">
        <v>131</v>
      </c>
      <c r="C129" s="1" t="s">
        <v>23</v>
      </c>
      <c r="D129" s="2" t="s">
        <v>3</v>
      </c>
      <c r="E129">
        <v>63100</v>
      </c>
      <c r="G129" s="7"/>
      <c r="H129" s="7"/>
    </row>
    <row r="130" spans="1:8" x14ac:dyDescent="0.3">
      <c r="A130" s="3">
        <v>25010</v>
      </c>
      <c r="B130" s="3">
        <v>5</v>
      </c>
      <c r="C130" s="3">
        <v>138685</v>
      </c>
      <c r="D130" s="4">
        <v>7.6315445424195367</v>
      </c>
      <c r="F130" s="3">
        <v>25010</v>
      </c>
      <c r="G130" s="7">
        <v>5241.9764209142713</v>
      </c>
      <c r="H130" s="7">
        <v>144586639.4027366</v>
      </c>
    </row>
    <row r="131" spans="1:8" x14ac:dyDescent="0.3">
      <c r="A131" s="3">
        <v>30010</v>
      </c>
      <c r="B131" s="3">
        <v>11</v>
      </c>
      <c r="C131" s="3">
        <v>355410</v>
      </c>
      <c r="D131" s="4">
        <v>6.3612006387591702</v>
      </c>
      <c r="F131" s="3">
        <v>30010</v>
      </c>
      <c r="G131" s="7">
        <v>3085.4156089034509</v>
      </c>
      <c r="H131" s="7">
        <v>100887342.53042375</v>
      </c>
    </row>
    <row r="132" spans="1:8" x14ac:dyDescent="0.3">
      <c r="A132" s="3">
        <v>35010</v>
      </c>
      <c r="B132" s="3">
        <v>6</v>
      </c>
      <c r="C132" s="3">
        <v>224373</v>
      </c>
      <c r="D132" s="4">
        <v>5.4548382385666416</v>
      </c>
      <c r="F132" s="3">
        <v>35010</v>
      </c>
      <c r="G132" s="7">
        <v>3719.0701702899969</v>
      </c>
      <c r="H132" s="7">
        <v>139586905.24734402</v>
      </c>
    </row>
    <row r="133" spans="1:8" x14ac:dyDescent="0.3">
      <c r="A133" s="3">
        <v>40010</v>
      </c>
      <c r="B133" s="3">
        <v>16</v>
      </c>
      <c r="C133" s="3">
        <v>729333</v>
      </c>
      <c r="D133" s="4">
        <v>4.7741344648510244</v>
      </c>
      <c r="F133" s="3">
        <v>40010</v>
      </c>
      <c r="G133" s="7">
        <v>7422.671761238621</v>
      </c>
      <c r="H133" s="7">
        <v>339048165.949431</v>
      </c>
    </row>
    <row r="134" spans="1:8" x14ac:dyDescent="0.3">
      <c r="A134" s="3">
        <v>50010</v>
      </c>
      <c r="B134" s="3">
        <v>16</v>
      </c>
      <c r="C134" s="3">
        <v>903936</v>
      </c>
      <c r="D134" s="4">
        <v>3.8214808702014866</v>
      </c>
      <c r="F134" s="3">
        <v>50010</v>
      </c>
      <c r="G134" s="7">
        <v>8118.4236851228707</v>
      </c>
      <c r="H134" s="7">
        <v>441240113.7820757</v>
      </c>
    </row>
    <row r="135" spans="1:8" x14ac:dyDescent="0.3">
      <c r="A135" s="3">
        <v>60010</v>
      </c>
      <c r="B135" s="3">
        <v>1974</v>
      </c>
      <c r="C135" s="3">
        <v>1346411958</v>
      </c>
      <c r="D135" s="4">
        <v>3.1862037624582644</v>
      </c>
      <c r="F135" s="3">
        <v>60010</v>
      </c>
      <c r="G135" s="7">
        <v>6446.72319613123</v>
      </c>
      <c r="H135" s="7">
        <v>419999662.02923554</v>
      </c>
    </row>
    <row r="136" spans="1:8" x14ac:dyDescent="0.3">
      <c r="A136" s="3">
        <v>70010</v>
      </c>
      <c r="B136" s="3">
        <v>4878</v>
      </c>
      <c r="C136" s="3">
        <v>364006883</v>
      </c>
      <c r="D136" s="4">
        <v>2.0867821126539603</v>
      </c>
      <c r="F136" s="3">
        <v>70010</v>
      </c>
      <c r="G136" s="8">
        <v>4878</v>
      </c>
      <c r="H136" s="8">
        <v>364006883</v>
      </c>
    </row>
    <row r="137" spans="1:8" x14ac:dyDescent="0.3">
      <c r="A137" s="3">
        <v>80010</v>
      </c>
      <c r="B137" s="3">
        <v>2999</v>
      </c>
      <c r="C137" s="3">
        <v>253864971</v>
      </c>
      <c r="D137" s="4">
        <v>2.0884224968475942</v>
      </c>
      <c r="F137" s="3">
        <v>80010</v>
      </c>
      <c r="G137" s="8">
        <v>2999</v>
      </c>
      <c r="H137" s="8">
        <v>253864971</v>
      </c>
    </row>
    <row r="138" spans="1:8" x14ac:dyDescent="0.3">
      <c r="A138" s="3">
        <v>90010</v>
      </c>
      <c r="B138" s="3">
        <v>2120</v>
      </c>
      <c r="C138" s="3">
        <v>200894994</v>
      </c>
      <c r="D138" s="4">
        <v>2.058322758642813</v>
      </c>
      <c r="F138" s="3">
        <v>90010</v>
      </c>
      <c r="G138" s="8">
        <v>2120</v>
      </c>
      <c r="H138" s="8">
        <v>200894994</v>
      </c>
    </row>
    <row r="139" spans="1:8" x14ac:dyDescent="0.3">
      <c r="A139" s="3">
        <v>100010</v>
      </c>
      <c r="B139" s="3">
        <v>5410</v>
      </c>
      <c r="C139" s="3">
        <v>655074740</v>
      </c>
      <c r="D139" s="4">
        <v>2.0195760578940365</v>
      </c>
      <c r="F139" s="3">
        <v>100010</v>
      </c>
      <c r="G139" s="8">
        <v>5410</v>
      </c>
      <c r="H139" s="8">
        <v>655074740</v>
      </c>
    </row>
    <row r="140" spans="1:8" x14ac:dyDescent="0.3">
      <c r="A140" s="3">
        <v>150010</v>
      </c>
      <c r="B140" s="3">
        <v>2527</v>
      </c>
      <c r="C140" s="3">
        <v>435722667</v>
      </c>
      <c r="D140" s="4">
        <v>1.8267230576681783</v>
      </c>
      <c r="F140" s="3">
        <v>150010</v>
      </c>
      <c r="G140" s="8">
        <v>2527</v>
      </c>
      <c r="H140" s="8">
        <v>435722667</v>
      </c>
    </row>
    <row r="141" spans="1:8" x14ac:dyDescent="0.3">
      <c r="A141" s="3">
        <v>200010</v>
      </c>
      <c r="B141" s="3">
        <v>2816</v>
      </c>
      <c r="C141" s="3">
        <v>751054254</v>
      </c>
      <c r="D141" s="4">
        <v>1.7319625504487393</v>
      </c>
      <c r="F141" s="3">
        <v>200010</v>
      </c>
      <c r="G141" s="8">
        <v>2816</v>
      </c>
      <c r="H141" s="8">
        <v>751054254</v>
      </c>
    </row>
    <row r="142" spans="1:8" x14ac:dyDescent="0.3">
      <c r="A142" s="3">
        <v>400000</v>
      </c>
      <c r="B142" s="3">
        <v>731</v>
      </c>
      <c r="C142" s="3">
        <v>477661412</v>
      </c>
      <c r="D142" s="4">
        <v>1.6335889603283176</v>
      </c>
      <c r="F142" s="3">
        <v>400000</v>
      </c>
      <c r="G142" s="8">
        <v>731</v>
      </c>
      <c r="H142" s="8">
        <v>477661412</v>
      </c>
    </row>
    <row r="143" spans="1:8" x14ac:dyDescent="0.3">
      <c r="A143" s="1" t="s">
        <v>0</v>
      </c>
      <c r="B143" s="1" t="s">
        <v>132</v>
      </c>
      <c r="C143" s="1" t="s">
        <v>25</v>
      </c>
      <c r="D143" s="2" t="s">
        <v>3</v>
      </c>
      <c r="E143">
        <v>69410</v>
      </c>
      <c r="G143" s="7"/>
      <c r="H143" s="7"/>
    </row>
    <row r="144" spans="1:8" x14ac:dyDescent="0.3">
      <c r="A144" s="3">
        <v>25010</v>
      </c>
      <c r="B144" s="3">
        <v>0</v>
      </c>
      <c r="C144" s="3">
        <v>0</v>
      </c>
      <c r="D144" s="4">
        <v>5.7724832498789533</v>
      </c>
      <c r="F144" s="3">
        <v>25010</v>
      </c>
      <c r="G144" s="7">
        <v>1021.9597327366693</v>
      </c>
      <c r="H144" s="7">
        <v>28188170.166462183</v>
      </c>
    </row>
    <row r="145" spans="1:8" x14ac:dyDescent="0.3">
      <c r="A145" s="3">
        <v>30010</v>
      </c>
      <c r="B145" s="3">
        <v>3</v>
      </c>
      <c r="C145" s="3">
        <v>96813</v>
      </c>
      <c r="D145" s="4">
        <v>4.8107232948841263</v>
      </c>
      <c r="F145" s="3">
        <v>30010</v>
      </c>
      <c r="G145" s="7">
        <v>601.52321526592493</v>
      </c>
      <c r="H145" s="7">
        <v>19668688.549904261</v>
      </c>
    </row>
    <row r="146" spans="1:8" x14ac:dyDescent="0.3">
      <c r="A146" s="3">
        <v>35010</v>
      </c>
      <c r="B146" s="3">
        <v>6</v>
      </c>
      <c r="C146" s="3">
        <v>220548</v>
      </c>
      <c r="D146" s="4">
        <v>4.1254333447523601</v>
      </c>
      <c r="F146" s="3">
        <v>35010</v>
      </c>
      <c r="G146" s="7">
        <v>725.05857563464281</v>
      </c>
      <c r="H146" s="7">
        <v>27213437.246868424</v>
      </c>
    </row>
    <row r="147" spans="1:8" x14ac:dyDescent="0.3">
      <c r="A147" s="3">
        <v>40010</v>
      </c>
      <c r="B147" s="3">
        <v>8</v>
      </c>
      <c r="C147" s="3">
        <v>362833</v>
      </c>
      <c r="D147" s="4">
        <v>3.6128447253557114</v>
      </c>
      <c r="F147" s="3">
        <v>40010</v>
      </c>
      <c r="G147" s="7">
        <v>1447.1014442267178</v>
      </c>
      <c r="H147" s="7">
        <v>66099796.190633237</v>
      </c>
    </row>
    <row r="148" spans="1:8" x14ac:dyDescent="0.3">
      <c r="A148" s="3">
        <v>50010</v>
      </c>
      <c r="B148" s="3">
        <v>10</v>
      </c>
      <c r="C148" s="3">
        <v>553123</v>
      </c>
      <c r="D148" s="4">
        <v>2.8933350618634535</v>
      </c>
      <c r="F148" s="3">
        <v>50010</v>
      </c>
      <c r="G148" s="7">
        <v>1582.7431169642989</v>
      </c>
      <c r="H148" s="7">
        <v>86022826.610650674</v>
      </c>
    </row>
    <row r="149" spans="1:8" x14ac:dyDescent="0.3">
      <c r="A149" s="3">
        <v>60010</v>
      </c>
      <c r="B149" s="3">
        <v>12</v>
      </c>
      <c r="C149" s="3">
        <v>819119</v>
      </c>
      <c r="D149" s="4">
        <v>2.413933937031842</v>
      </c>
      <c r="F149" s="3">
        <v>60010</v>
      </c>
      <c r="G149" s="7">
        <v>1256.8334890366543</v>
      </c>
      <c r="H149" s="7">
        <v>81881852.929438919</v>
      </c>
    </row>
    <row r="150" spans="1:8" x14ac:dyDescent="0.3">
      <c r="A150" s="3">
        <v>70010</v>
      </c>
      <c r="B150" s="3">
        <v>951</v>
      </c>
      <c r="C150" s="3">
        <v>72723334</v>
      </c>
      <c r="D150" s="4">
        <v>2.0715570300306472</v>
      </c>
      <c r="F150" s="3">
        <v>70010</v>
      </c>
      <c r="G150" s="8">
        <v>951</v>
      </c>
      <c r="H150" s="8">
        <v>72723334</v>
      </c>
    </row>
    <row r="151" spans="1:8" x14ac:dyDescent="0.3">
      <c r="A151" s="3">
        <v>80010</v>
      </c>
      <c r="B151" s="3">
        <v>1004</v>
      </c>
      <c r="C151" s="3">
        <v>85014918</v>
      </c>
      <c r="D151" s="4">
        <v>1.9949075952846536</v>
      </c>
      <c r="F151" s="3">
        <v>80010</v>
      </c>
      <c r="G151" s="8">
        <v>1004</v>
      </c>
      <c r="H151" s="8">
        <v>85014918</v>
      </c>
    </row>
    <row r="152" spans="1:8" x14ac:dyDescent="0.3">
      <c r="A152" s="3">
        <v>90010</v>
      </c>
      <c r="B152" s="3">
        <v>587</v>
      </c>
      <c r="C152" s="3">
        <v>55777891</v>
      </c>
      <c r="D152" s="4">
        <v>2.0143671598582436</v>
      </c>
      <c r="F152" s="3">
        <v>90010</v>
      </c>
      <c r="G152" s="8">
        <v>587</v>
      </c>
      <c r="H152" s="8">
        <v>55777891</v>
      </c>
    </row>
    <row r="153" spans="1:8" x14ac:dyDescent="0.3">
      <c r="A153" s="3">
        <v>100010</v>
      </c>
      <c r="B153" s="3">
        <v>1380</v>
      </c>
      <c r="C153" s="3">
        <v>166268009</v>
      </c>
      <c r="D153" s="4">
        <v>1.9888112994256131</v>
      </c>
      <c r="F153" s="3">
        <v>100010</v>
      </c>
      <c r="G153" s="8">
        <v>1380</v>
      </c>
      <c r="H153" s="8">
        <v>166268009</v>
      </c>
    </row>
    <row r="154" spans="1:8" x14ac:dyDescent="0.3">
      <c r="A154" s="3">
        <v>150010</v>
      </c>
      <c r="B154" s="3">
        <v>604</v>
      </c>
      <c r="C154" s="3">
        <v>104019271</v>
      </c>
      <c r="D154" s="4">
        <v>1.8068436459791568</v>
      </c>
      <c r="F154" s="3">
        <v>150010</v>
      </c>
      <c r="G154" s="8">
        <v>604</v>
      </c>
      <c r="H154" s="8">
        <v>104019271</v>
      </c>
    </row>
    <row r="155" spans="1:8" x14ac:dyDescent="0.3">
      <c r="A155" s="3">
        <v>200010</v>
      </c>
      <c r="B155" s="3">
        <v>726</v>
      </c>
      <c r="C155" s="3">
        <v>193096353</v>
      </c>
      <c r="D155" s="4">
        <v>1.6882395389159113</v>
      </c>
      <c r="F155" s="3">
        <v>200010</v>
      </c>
      <c r="G155" s="8">
        <v>726</v>
      </c>
      <c r="H155" s="8">
        <v>193096353</v>
      </c>
    </row>
    <row r="156" spans="1:8" x14ac:dyDescent="0.3">
      <c r="A156" s="3">
        <v>400000</v>
      </c>
      <c r="B156" s="3">
        <v>170</v>
      </c>
      <c r="C156" s="3">
        <v>109451299</v>
      </c>
      <c r="D156" s="4">
        <v>1.6095779264705881</v>
      </c>
      <c r="F156" s="3">
        <v>400000</v>
      </c>
      <c r="G156" s="8">
        <v>170</v>
      </c>
      <c r="H156" s="8">
        <v>109451299</v>
      </c>
    </row>
    <row r="157" spans="1:8" x14ac:dyDescent="0.3">
      <c r="A157" s="1" t="s">
        <v>0</v>
      </c>
      <c r="B157" s="1" t="s">
        <v>133</v>
      </c>
      <c r="C157" s="1" t="s">
        <v>27</v>
      </c>
      <c r="D157" s="2" t="s">
        <v>3</v>
      </c>
      <c r="E157">
        <v>75720</v>
      </c>
      <c r="G157" s="7"/>
      <c r="H157" s="7"/>
    </row>
    <row r="158" spans="1:8" x14ac:dyDescent="0.3">
      <c r="A158" s="3">
        <v>25010</v>
      </c>
      <c r="B158" s="3">
        <v>1</v>
      </c>
      <c r="C158" s="3">
        <v>28632</v>
      </c>
      <c r="D158" s="4">
        <v>6.4767391862338668</v>
      </c>
      <c r="F158" s="3">
        <v>25010</v>
      </c>
      <c r="G158" s="7">
        <v>383.74384386625923</v>
      </c>
      <c r="H158" s="7">
        <v>10584601.74577315</v>
      </c>
    </row>
    <row r="159" spans="1:8" x14ac:dyDescent="0.3">
      <c r="A159" s="3">
        <v>30010</v>
      </c>
      <c r="B159" s="3">
        <v>0</v>
      </c>
      <c r="C159" s="3">
        <v>0</v>
      </c>
      <c r="D159" s="4">
        <v>5.3997423354156053</v>
      </c>
      <c r="F159" s="3">
        <v>30010</v>
      </c>
      <c r="G159" s="7">
        <v>225.87076907893794</v>
      </c>
      <c r="H159" s="7">
        <v>7385553.3698345674</v>
      </c>
    </row>
    <row r="160" spans="1:8" x14ac:dyDescent="0.3">
      <c r="A160" s="3">
        <v>35010</v>
      </c>
      <c r="B160" s="3">
        <v>2</v>
      </c>
      <c r="C160" s="3">
        <v>75633</v>
      </c>
      <c r="D160" s="4">
        <v>4.6285709079069504</v>
      </c>
      <c r="F160" s="3">
        <v>35010</v>
      </c>
      <c r="G160" s="7">
        <v>272.25805081101629</v>
      </c>
      <c r="H160" s="7">
        <v>10218591.476164738</v>
      </c>
    </row>
    <row r="161" spans="1:8" x14ac:dyDescent="0.3">
      <c r="A161" s="3">
        <v>40010</v>
      </c>
      <c r="B161" s="3">
        <v>3</v>
      </c>
      <c r="C161" s="3">
        <v>128659</v>
      </c>
      <c r="D161" s="4">
        <v>4.0530816799111484</v>
      </c>
      <c r="F161" s="3">
        <v>40010</v>
      </c>
      <c r="G161" s="7">
        <v>543.38370963493287</v>
      </c>
      <c r="H161" s="7">
        <v>24820341.796682</v>
      </c>
    </row>
    <row r="162" spans="1:8" x14ac:dyDescent="0.3">
      <c r="A162" s="3">
        <v>50010</v>
      </c>
      <c r="B162" s="3">
        <v>3</v>
      </c>
      <c r="C162" s="3">
        <v>161094</v>
      </c>
      <c r="D162" s="4">
        <v>3.246016926411023</v>
      </c>
      <c r="F162" s="3">
        <v>50010</v>
      </c>
      <c r="G162" s="7">
        <v>594.31688754535924</v>
      </c>
      <c r="H162" s="7">
        <v>32301400.032086957</v>
      </c>
    </row>
    <row r="163" spans="1:8" x14ac:dyDescent="0.3">
      <c r="A163" s="3">
        <v>60010</v>
      </c>
      <c r="B163" s="3">
        <v>2</v>
      </c>
      <c r="C163" s="3">
        <v>129388</v>
      </c>
      <c r="D163" s="4">
        <v>2.7076805668378485</v>
      </c>
      <c r="F163" s="3">
        <v>60010</v>
      </c>
      <c r="G163" s="7">
        <v>471.93847148089509</v>
      </c>
      <c r="H163" s="7">
        <v>30746472.663743496</v>
      </c>
    </row>
    <row r="164" spans="1:8" x14ac:dyDescent="0.3">
      <c r="A164" s="3">
        <v>70010</v>
      </c>
      <c r="B164" s="3">
        <v>15</v>
      </c>
      <c r="C164" s="3">
        <v>1159053</v>
      </c>
      <c r="D164" s="4">
        <v>2.3222508573934562</v>
      </c>
      <c r="F164" s="3">
        <v>70010</v>
      </c>
      <c r="G164" s="7">
        <v>357.09860557768923</v>
      </c>
      <c r="H164" s="7">
        <v>27307467.049800798</v>
      </c>
    </row>
    <row r="165" spans="1:8" x14ac:dyDescent="0.3">
      <c r="A165" s="3">
        <v>80010</v>
      </c>
      <c r="B165" s="3">
        <v>377</v>
      </c>
      <c r="C165" s="3">
        <v>32049568</v>
      </c>
      <c r="D165" s="4">
        <v>2.039654625907295</v>
      </c>
      <c r="F165" s="3">
        <v>80010</v>
      </c>
      <c r="G165" s="8">
        <v>377</v>
      </c>
      <c r="H165" s="8">
        <v>32049568</v>
      </c>
    </row>
    <row r="166" spans="1:8" x14ac:dyDescent="0.3">
      <c r="A166" s="3">
        <v>90010</v>
      </c>
      <c r="B166" s="3">
        <v>373</v>
      </c>
      <c r="C166" s="3">
        <v>35341978</v>
      </c>
      <c r="D166" s="4">
        <v>2.004097995334889</v>
      </c>
      <c r="F166" s="3">
        <v>90010</v>
      </c>
      <c r="G166" s="8">
        <v>373</v>
      </c>
      <c r="H166" s="8">
        <v>35341978</v>
      </c>
    </row>
    <row r="167" spans="1:8" x14ac:dyDescent="0.3">
      <c r="A167" s="3">
        <v>100010</v>
      </c>
      <c r="B167" s="3">
        <v>710</v>
      </c>
      <c r="C167" s="3">
        <v>85050358</v>
      </c>
      <c r="D167" s="4">
        <v>2.0418877500765955</v>
      </c>
      <c r="F167" s="3">
        <v>100010</v>
      </c>
      <c r="G167" s="8">
        <v>710</v>
      </c>
      <c r="H167" s="8">
        <v>85050358</v>
      </c>
    </row>
    <row r="168" spans="1:8" x14ac:dyDescent="0.3">
      <c r="A168" s="3">
        <v>150010</v>
      </c>
      <c r="B168" s="3">
        <v>255</v>
      </c>
      <c r="C168" s="3">
        <v>44152221</v>
      </c>
      <c r="D168" s="4">
        <v>1.9945228268458806</v>
      </c>
      <c r="F168" s="3">
        <v>150010</v>
      </c>
      <c r="G168" s="8">
        <v>255</v>
      </c>
      <c r="H168" s="8">
        <v>44152221</v>
      </c>
    </row>
    <row r="169" spans="1:8" x14ac:dyDescent="0.3">
      <c r="A169" s="3">
        <v>200010</v>
      </c>
      <c r="B169" s="3">
        <v>292</v>
      </c>
      <c r="C169" s="3">
        <v>79645667</v>
      </c>
      <c r="D169" s="4">
        <v>1.9233340194692392</v>
      </c>
      <c r="F169" s="3">
        <v>200010</v>
      </c>
      <c r="G169" s="8">
        <v>292</v>
      </c>
      <c r="H169" s="8">
        <v>79645667</v>
      </c>
    </row>
    <row r="170" spans="1:8" x14ac:dyDescent="0.3">
      <c r="A170" s="3">
        <v>400000</v>
      </c>
      <c r="B170" s="3">
        <v>84</v>
      </c>
      <c r="C170" s="3">
        <v>64996283</v>
      </c>
      <c r="D170" s="4">
        <v>1.9344131845238095</v>
      </c>
      <c r="F170" s="3">
        <v>400000</v>
      </c>
      <c r="G170" s="8">
        <v>84</v>
      </c>
      <c r="H170" s="8">
        <v>64996283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workbookViewId="0">
      <selection activeCell="M4" sqref="M4:N12"/>
    </sheetView>
  </sheetViews>
  <sheetFormatPr baseColWidth="10" defaultRowHeight="15.6" x14ac:dyDescent="0.3"/>
  <cols>
    <col min="7" max="7" width="11" bestFit="1" customWidth="1"/>
    <col min="8" max="8" width="12.296875" bestFit="1" customWidth="1"/>
    <col min="12" max="12" width="13.796875" customWidth="1"/>
  </cols>
  <sheetData>
    <row r="1" spans="1:14" x14ac:dyDescent="0.3">
      <c r="A1" s="15" t="s">
        <v>141</v>
      </c>
      <c r="B1" s="15"/>
      <c r="C1" s="15"/>
      <c r="D1" s="15"/>
      <c r="E1" t="s">
        <v>33</v>
      </c>
      <c r="G1" s="7"/>
    </row>
    <row r="2" spans="1:14" x14ac:dyDescent="0.3">
      <c r="A2" s="15" t="s">
        <v>31</v>
      </c>
      <c r="B2" s="15"/>
      <c r="C2" s="15"/>
      <c r="D2" s="15"/>
      <c r="F2" s="15" t="s">
        <v>34</v>
      </c>
      <c r="G2" s="15"/>
      <c r="H2" s="15"/>
      <c r="J2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101000</v>
      </c>
      <c r="F3" s="3"/>
      <c r="G3" s="8"/>
      <c r="H3" s="8"/>
      <c r="M3" t="s">
        <v>138</v>
      </c>
      <c r="N3" t="s">
        <v>139</v>
      </c>
    </row>
    <row r="4" spans="1:14" x14ac:dyDescent="0.3">
      <c r="A4" s="3">
        <v>101000</v>
      </c>
      <c r="B4" s="3">
        <v>233724</v>
      </c>
      <c r="C4" s="3">
        <v>25717592000</v>
      </c>
      <c r="D4" s="4">
        <v>1.5032368464974477</v>
      </c>
      <c r="F4" s="3">
        <v>101000</v>
      </c>
      <c r="G4" s="8">
        <v>233724</v>
      </c>
      <c r="H4" s="8">
        <v>25717592000</v>
      </c>
      <c r="J4" s="3">
        <v>101000</v>
      </c>
      <c r="K4" s="7">
        <v>3383396.5276891976</v>
      </c>
      <c r="L4" s="7">
        <v>372288731466.71948</v>
      </c>
      <c r="M4">
        <v>0.50433047162001876</v>
      </c>
      <c r="N4">
        <v>1.6006551104934501</v>
      </c>
    </row>
    <row r="5" spans="1:14" x14ac:dyDescent="0.3">
      <c r="A5" s="3">
        <v>121000</v>
      </c>
      <c r="B5" s="3">
        <v>169058</v>
      </c>
      <c r="C5" s="3">
        <v>22576172000</v>
      </c>
      <c r="D5" s="4">
        <v>1.5024600062917006</v>
      </c>
      <c r="F5" s="3">
        <v>121000</v>
      </c>
      <c r="G5" s="8">
        <v>169058</v>
      </c>
      <c r="H5" s="8">
        <v>22576172000</v>
      </c>
      <c r="J5" s="3">
        <v>121000</v>
      </c>
      <c r="K5" s="7">
        <v>2447289.3249220471</v>
      </c>
      <c r="L5" s="7">
        <v>326813429315.40662</v>
      </c>
      <c r="M5">
        <v>0.70756124767052575</v>
      </c>
      <c r="N5">
        <v>1.6326281499507502</v>
      </c>
    </row>
    <row r="6" spans="1:14" x14ac:dyDescent="0.3">
      <c r="A6" s="3">
        <v>151000</v>
      </c>
      <c r="B6" s="3">
        <v>134602</v>
      </c>
      <c r="C6" s="3">
        <v>25923179000</v>
      </c>
      <c r="D6" s="4">
        <v>1.5483903898781803</v>
      </c>
      <c r="F6" s="3">
        <v>151000</v>
      </c>
      <c r="G6" s="8">
        <v>134602</v>
      </c>
      <c r="H6" s="8">
        <v>25923179000</v>
      </c>
      <c r="J6" s="3">
        <v>151000</v>
      </c>
      <c r="K6" s="7">
        <v>1948503.1037463911</v>
      </c>
      <c r="L6" s="7">
        <v>396785533959.93475</v>
      </c>
      <c r="M6">
        <v>0.85456279024872339</v>
      </c>
      <c r="N6">
        <v>1.7367118566367976</v>
      </c>
    </row>
    <row r="7" spans="1:14" x14ac:dyDescent="0.3">
      <c r="A7" s="3">
        <v>301000</v>
      </c>
      <c r="B7" s="3">
        <v>16750</v>
      </c>
      <c r="C7" s="3">
        <v>6044187000</v>
      </c>
      <c r="D7" s="4">
        <v>1.6048250522638619</v>
      </c>
      <c r="F7" s="3">
        <v>301000</v>
      </c>
      <c r="G7" s="8">
        <v>16750</v>
      </c>
      <c r="H7" s="8">
        <v>6044187000</v>
      </c>
      <c r="J7" s="3">
        <v>301000</v>
      </c>
      <c r="K7" s="7">
        <v>348920.26299965539</v>
      </c>
      <c r="L7" s="7">
        <v>128737436996.07475</v>
      </c>
      <c r="M7">
        <v>0.97160369712157502</v>
      </c>
      <c r="N7">
        <v>1.6737720116080248</v>
      </c>
    </row>
    <row r="8" spans="1:14" x14ac:dyDescent="0.3">
      <c r="A8" s="3">
        <v>501000</v>
      </c>
      <c r="B8" s="3">
        <v>3466</v>
      </c>
      <c r="C8" s="3">
        <v>2072291000</v>
      </c>
      <c r="D8" s="4">
        <v>1.7059533800952924</v>
      </c>
      <c r="F8" s="3">
        <v>501000</v>
      </c>
      <c r="G8" s="8">
        <v>3466</v>
      </c>
      <c r="H8" s="8">
        <v>2072291000</v>
      </c>
      <c r="J8" s="3">
        <v>501000</v>
      </c>
      <c r="K8" s="7">
        <v>75730.863928112958</v>
      </c>
      <c r="L8" s="7">
        <v>45190592577.984596</v>
      </c>
      <c r="M8">
        <v>0.9925623211695811</v>
      </c>
      <c r="N8">
        <v>1.7640467808414395</v>
      </c>
    </row>
    <row r="9" spans="1:14" x14ac:dyDescent="0.3">
      <c r="A9" s="3">
        <v>751000</v>
      </c>
      <c r="B9" s="3">
        <v>1007</v>
      </c>
      <c r="C9" s="3">
        <v>860401000</v>
      </c>
      <c r="D9" s="4">
        <v>1.7184407078514967</v>
      </c>
      <c r="F9" s="3">
        <v>751000</v>
      </c>
      <c r="G9" s="8">
        <v>1007</v>
      </c>
      <c r="H9" s="8">
        <v>860401000</v>
      </c>
      <c r="J9" s="3">
        <v>751000</v>
      </c>
      <c r="K9" s="7">
        <v>22886</v>
      </c>
      <c r="L9" s="7">
        <v>19565391000</v>
      </c>
      <c r="M9">
        <v>0.99711125361693964</v>
      </c>
      <c r="N9">
        <v>1.7787284480156929</v>
      </c>
    </row>
    <row r="10" spans="1:14" x14ac:dyDescent="0.3">
      <c r="A10" s="3">
        <v>1001000</v>
      </c>
      <c r="B10" s="3">
        <v>632</v>
      </c>
      <c r="C10" s="3">
        <v>758537000</v>
      </c>
      <c r="D10" s="4">
        <v>1.713166060992148</v>
      </c>
      <c r="F10" s="3">
        <v>1001000</v>
      </c>
      <c r="G10" s="8">
        <v>632</v>
      </c>
      <c r="H10" s="8">
        <v>758537000</v>
      </c>
      <c r="J10" s="3">
        <v>1001000</v>
      </c>
      <c r="K10" s="7">
        <v>14813</v>
      </c>
      <c r="L10" s="7">
        <v>17849000000</v>
      </c>
      <c r="M10">
        <v>0.99848594898670429</v>
      </c>
      <c r="N10">
        <v>1.7707083838957203</v>
      </c>
    </row>
    <row r="11" spans="1:14" x14ac:dyDescent="0.3">
      <c r="A11" s="3">
        <v>1501000</v>
      </c>
      <c r="B11" s="3">
        <v>332</v>
      </c>
      <c r="C11" s="3">
        <v>655740000</v>
      </c>
      <c r="D11" s="4">
        <v>1.6802082317330218</v>
      </c>
      <c r="F11" s="3">
        <v>1501000</v>
      </c>
      <c r="G11" s="8">
        <v>332</v>
      </c>
      <c r="H11" s="8">
        <v>655740000</v>
      </c>
      <c r="J11" s="3">
        <v>1501000</v>
      </c>
      <c r="K11" s="7">
        <v>8352</v>
      </c>
      <c r="L11" s="7">
        <v>16636712000</v>
      </c>
      <c r="M11">
        <v>0.99937572275723308</v>
      </c>
      <c r="N11">
        <v>1.7197623086260911</v>
      </c>
    </row>
    <row r="12" spans="1:14" x14ac:dyDescent="0.3">
      <c r="A12" s="3">
        <v>3000000</v>
      </c>
      <c r="B12" s="3">
        <v>71</v>
      </c>
      <c r="C12" s="3">
        <v>360623000</v>
      </c>
      <c r="D12" s="4">
        <v>1.6930657276995307</v>
      </c>
      <c r="F12" s="3">
        <v>3000000</v>
      </c>
      <c r="G12" s="8">
        <v>71</v>
      </c>
      <c r="H12" s="8">
        <v>360623000</v>
      </c>
      <c r="J12" s="3">
        <v>3000000</v>
      </c>
      <c r="K12" s="7">
        <v>2041</v>
      </c>
      <c r="L12" s="7">
        <v>10191396000</v>
      </c>
      <c r="M12">
        <v>0.99987740307394524</v>
      </c>
      <c r="N12">
        <v>1.6644448799608036</v>
      </c>
    </row>
    <row r="13" spans="1:14" x14ac:dyDescent="0.3">
      <c r="A13" s="1" t="s">
        <v>0</v>
      </c>
      <c r="B13" s="1" t="s">
        <v>4</v>
      </c>
      <c r="C13" s="1" t="s">
        <v>28</v>
      </c>
      <c r="D13" s="2" t="s">
        <v>3</v>
      </c>
      <c r="E13">
        <v>151500</v>
      </c>
      <c r="G13" s="7"/>
      <c r="H13" s="7"/>
    </row>
    <row r="14" spans="1:14" x14ac:dyDescent="0.3">
      <c r="A14" s="3">
        <v>101000</v>
      </c>
      <c r="B14" s="3"/>
      <c r="C14" s="3"/>
      <c r="D14" s="4"/>
      <c r="F14" s="3">
        <v>101000</v>
      </c>
      <c r="G14" s="7">
        <v>402923.91211667802</v>
      </c>
      <c r="H14" s="7">
        <v>44335339027.4879</v>
      </c>
      <c r="K14" s="13">
        <v>16648052</v>
      </c>
    </row>
    <row r="15" spans="1:14" x14ac:dyDescent="0.3">
      <c r="A15" s="3">
        <v>121000</v>
      </c>
      <c r="B15" s="3"/>
      <c r="C15" s="3"/>
      <c r="D15" s="4"/>
      <c r="F15" s="3">
        <v>121000</v>
      </c>
      <c r="G15" s="7">
        <v>291444.22795528639</v>
      </c>
      <c r="H15" s="7">
        <v>38919749545.870377</v>
      </c>
    </row>
    <row r="16" spans="1:14" x14ac:dyDescent="0.3">
      <c r="A16" s="3">
        <v>151500</v>
      </c>
      <c r="B16" s="3">
        <v>231271</v>
      </c>
      <c r="C16" s="3">
        <v>47355665000</v>
      </c>
      <c r="D16" s="4">
        <v>1.7048248276095781</v>
      </c>
      <c r="F16" s="3">
        <v>151000</v>
      </c>
      <c r="G16" s="7">
        <v>232044.48160535117</v>
      </c>
      <c r="H16" s="7">
        <v>47472460722.408028</v>
      </c>
    </row>
    <row r="17" spans="1:9" x14ac:dyDescent="0.3">
      <c r="A17" s="3">
        <v>301000</v>
      </c>
      <c r="B17" s="3">
        <v>42433</v>
      </c>
      <c r="C17" s="3">
        <v>15653806000</v>
      </c>
      <c r="D17" s="4">
        <v>1.5997723119024918</v>
      </c>
      <c r="F17" s="3">
        <v>301000</v>
      </c>
      <c r="G17" s="8">
        <v>42433</v>
      </c>
      <c r="H17" s="8">
        <v>15653806000</v>
      </c>
    </row>
    <row r="18" spans="1:9" x14ac:dyDescent="0.3">
      <c r="A18" s="3">
        <v>501000</v>
      </c>
      <c r="B18" s="3">
        <v>8415</v>
      </c>
      <c r="C18" s="3">
        <v>4967404000</v>
      </c>
      <c r="D18" s="4">
        <v>1.6944554924591162</v>
      </c>
      <c r="F18" s="3">
        <v>501000</v>
      </c>
      <c r="G18" s="8">
        <v>8415</v>
      </c>
      <c r="H18" s="8">
        <v>4967404000</v>
      </c>
    </row>
    <row r="19" spans="1:9" x14ac:dyDescent="0.3">
      <c r="A19" s="3">
        <v>751000</v>
      </c>
      <c r="B19" s="3">
        <v>2279</v>
      </c>
      <c r="C19" s="3">
        <v>1956264000</v>
      </c>
      <c r="D19" s="4">
        <v>1.7613139661668902</v>
      </c>
      <c r="F19" s="3">
        <v>751000</v>
      </c>
      <c r="G19" s="8">
        <v>2279</v>
      </c>
      <c r="H19" s="8">
        <v>1956264000</v>
      </c>
    </row>
    <row r="20" spans="1:9" x14ac:dyDescent="0.3">
      <c r="A20" s="3">
        <v>1001000</v>
      </c>
      <c r="B20" s="3">
        <v>1338</v>
      </c>
      <c r="C20" s="3">
        <v>1611174000</v>
      </c>
      <c r="D20" s="4">
        <v>1.7783046685380308</v>
      </c>
      <c r="F20" s="3">
        <v>1001000</v>
      </c>
      <c r="G20" s="8">
        <v>1338</v>
      </c>
      <c r="H20" s="8">
        <v>1611174000</v>
      </c>
    </row>
    <row r="21" spans="1:9" x14ac:dyDescent="0.3">
      <c r="A21" s="3">
        <v>1501000</v>
      </c>
      <c r="B21" s="3">
        <v>789</v>
      </c>
      <c r="C21" s="3">
        <v>1544331000</v>
      </c>
      <c r="D21" s="4">
        <v>1.711931116960278</v>
      </c>
      <c r="F21" s="3">
        <v>1501000</v>
      </c>
      <c r="G21" s="8">
        <v>789</v>
      </c>
      <c r="H21" s="8">
        <v>1544331000</v>
      </c>
    </row>
    <row r="22" spans="1:9" x14ac:dyDescent="0.3">
      <c r="A22" s="3">
        <v>3000000</v>
      </c>
      <c r="B22" s="3">
        <v>187</v>
      </c>
      <c r="C22" s="3">
        <v>963607000</v>
      </c>
      <c r="D22" s="4">
        <v>1.7176595365418894</v>
      </c>
      <c r="F22" s="3">
        <v>3000000</v>
      </c>
      <c r="G22" s="8">
        <v>187</v>
      </c>
      <c r="H22" s="8">
        <v>963607000</v>
      </c>
    </row>
    <row r="23" spans="1:9" x14ac:dyDescent="0.3">
      <c r="A23" s="1" t="s">
        <v>0</v>
      </c>
      <c r="B23" s="1" t="s">
        <v>29</v>
      </c>
      <c r="C23" s="1" t="s">
        <v>30</v>
      </c>
      <c r="D23" s="2" t="s">
        <v>3</v>
      </c>
      <c r="E23">
        <v>151500</v>
      </c>
      <c r="G23" s="7"/>
      <c r="H23" s="7"/>
    </row>
    <row r="24" spans="1:9" x14ac:dyDescent="0.3">
      <c r="A24" s="3">
        <v>101000</v>
      </c>
      <c r="B24" s="3"/>
      <c r="C24" s="3"/>
      <c r="D24" s="4"/>
      <c r="F24" s="3">
        <v>101000</v>
      </c>
      <c r="G24" s="7">
        <v>74028.477196664375</v>
      </c>
      <c r="H24" s="7">
        <v>8145651165.1568441</v>
      </c>
    </row>
    <row r="25" spans="1:9" x14ac:dyDescent="0.3">
      <c r="A25" s="3">
        <v>121000</v>
      </c>
      <c r="B25" s="3"/>
      <c r="C25" s="3"/>
      <c r="D25" s="4"/>
      <c r="F25" s="3">
        <v>121000</v>
      </c>
      <c r="G25" s="7">
        <v>53546.517678602482</v>
      </c>
      <c r="H25" s="7">
        <v>7150654764.1233797</v>
      </c>
    </row>
    <row r="26" spans="1:9" x14ac:dyDescent="0.3">
      <c r="A26" s="3">
        <v>151500</v>
      </c>
      <c r="B26" s="3">
        <v>42491</v>
      </c>
      <c r="C26" s="3">
        <v>8501798000</v>
      </c>
      <c r="D26" s="4">
        <v>1.8849367410255955</v>
      </c>
      <c r="F26" s="3">
        <v>151000</v>
      </c>
      <c r="G26" s="7">
        <v>42633.110367892979</v>
      </c>
      <c r="H26" s="7">
        <v>8523256665.5518398</v>
      </c>
    </row>
    <row r="27" spans="1:9" x14ac:dyDescent="0.3">
      <c r="A27" s="3">
        <v>301000</v>
      </c>
      <c r="B27" s="3">
        <v>8199</v>
      </c>
      <c r="C27" s="3">
        <v>3078849000</v>
      </c>
      <c r="D27" s="4">
        <v>1.9110381662401246</v>
      </c>
      <c r="F27" s="3">
        <v>301000</v>
      </c>
      <c r="G27" s="8">
        <v>8199</v>
      </c>
      <c r="H27" s="8">
        <v>3078849000</v>
      </c>
      <c r="I27" s="4"/>
    </row>
    <row r="28" spans="1:9" x14ac:dyDescent="0.3">
      <c r="A28" s="3">
        <v>501000</v>
      </c>
      <c r="B28" s="3">
        <v>2434</v>
      </c>
      <c r="C28" s="3">
        <v>1460469000</v>
      </c>
      <c r="D28" s="4">
        <v>1.9010313857426819</v>
      </c>
      <c r="F28" s="3">
        <v>501000</v>
      </c>
      <c r="G28" s="8">
        <v>2434</v>
      </c>
      <c r="H28" s="8">
        <v>1460469000</v>
      </c>
      <c r="I28" s="4"/>
    </row>
    <row r="29" spans="1:9" x14ac:dyDescent="0.3">
      <c r="A29" s="3">
        <v>751000</v>
      </c>
      <c r="B29" s="3">
        <v>847</v>
      </c>
      <c r="C29" s="3">
        <v>732721000</v>
      </c>
      <c r="D29" s="4">
        <v>1.8670941803168226</v>
      </c>
      <c r="F29" s="3">
        <v>751000</v>
      </c>
      <c r="G29" s="8">
        <v>847</v>
      </c>
      <c r="H29" s="8">
        <v>732721000</v>
      </c>
      <c r="I29" s="4"/>
    </row>
    <row r="30" spans="1:9" x14ac:dyDescent="0.3">
      <c r="A30" s="3">
        <v>1001000</v>
      </c>
      <c r="B30" s="3">
        <v>613</v>
      </c>
      <c r="C30" s="3">
        <v>738069000</v>
      </c>
      <c r="D30" s="4">
        <v>1.8295393285959323</v>
      </c>
      <c r="F30" s="3">
        <v>1001000</v>
      </c>
      <c r="G30" s="8">
        <v>613</v>
      </c>
      <c r="H30" s="8">
        <v>738069000</v>
      </c>
      <c r="I30" s="4"/>
    </row>
    <row r="31" spans="1:9" x14ac:dyDescent="0.3">
      <c r="A31" s="3">
        <v>1501000</v>
      </c>
      <c r="B31" s="3">
        <v>348</v>
      </c>
      <c r="C31" s="3">
        <v>691622000</v>
      </c>
      <c r="D31" s="4">
        <v>1.7932593781625077</v>
      </c>
      <c r="F31" s="3">
        <v>1501000</v>
      </c>
      <c r="G31" s="8">
        <v>348</v>
      </c>
      <c r="H31" s="8">
        <v>691622000</v>
      </c>
      <c r="I31" s="4"/>
    </row>
    <row r="32" spans="1:9" x14ac:dyDescent="0.3">
      <c r="A32" s="3">
        <v>3000000</v>
      </c>
      <c r="B32" s="3">
        <v>99</v>
      </c>
      <c r="C32" s="3">
        <v>511560000</v>
      </c>
      <c r="D32" s="4">
        <v>1.7224242424242424</v>
      </c>
      <c r="F32" s="3">
        <v>3000000</v>
      </c>
      <c r="G32" s="8">
        <v>99</v>
      </c>
      <c r="H32" s="8">
        <v>511560000</v>
      </c>
      <c r="I32" s="4"/>
    </row>
    <row r="33" spans="1:8" x14ac:dyDescent="0.3">
      <c r="A33" s="1" t="s">
        <v>0</v>
      </c>
      <c r="B33" s="1" t="s">
        <v>8</v>
      </c>
      <c r="C33" s="1" t="s">
        <v>9</v>
      </c>
      <c r="D33" s="2" t="s">
        <v>3</v>
      </c>
      <c r="E33">
        <v>202000</v>
      </c>
      <c r="G33" s="7"/>
      <c r="H33" s="7"/>
    </row>
    <row r="34" spans="1:8" x14ac:dyDescent="0.3">
      <c r="A34" s="3">
        <v>101000</v>
      </c>
      <c r="B34" s="3"/>
      <c r="C34" s="3"/>
      <c r="D34" s="4"/>
      <c r="F34" s="3">
        <v>101000</v>
      </c>
      <c r="G34" s="7">
        <v>647300.92534305423</v>
      </c>
      <c r="H34" s="7">
        <v>71225124930.238785</v>
      </c>
    </row>
    <row r="35" spans="1:8" x14ac:dyDescent="0.3">
      <c r="A35" s="3">
        <v>121000</v>
      </c>
      <c r="B35" s="3"/>
      <c r="C35" s="3"/>
      <c r="D35" s="4"/>
      <c r="F35" s="3">
        <v>121000</v>
      </c>
      <c r="G35" s="7">
        <v>468207.79995484446</v>
      </c>
      <c r="H35" s="7">
        <v>62524931227.875404</v>
      </c>
    </row>
    <row r="36" spans="1:8" x14ac:dyDescent="0.3">
      <c r="A36" s="3">
        <v>202000</v>
      </c>
      <c r="B36" s="3">
        <v>167682</v>
      </c>
      <c r="C36" s="3">
        <v>40128448000</v>
      </c>
      <c r="D36" s="4">
        <v>1.701239138852999</v>
      </c>
      <c r="F36" s="3">
        <v>151000</v>
      </c>
      <c r="G36" s="7">
        <v>372781.5678023044</v>
      </c>
      <c r="H36" s="7">
        <v>76264939433.59726</v>
      </c>
    </row>
    <row r="37" spans="1:8" x14ac:dyDescent="0.3">
      <c r="A37" s="3">
        <v>301000</v>
      </c>
      <c r="B37" s="3">
        <v>68169</v>
      </c>
      <c r="C37" s="3">
        <v>25308655000</v>
      </c>
      <c r="D37" s="4">
        <v>1.7523447345150736</v>
      </c>
      <c r="F37" s="3">
        <v>301000</v>
      </c>
      <c r="G37" s="8">
        <v>68169</v>
      </c>
      <c r="H37" s="8">
        <v>25308655000</v>
      </c>
    </row>
    <row r="38" spans="1:8" x14ac:dyDescent="0.3">
      <c r="A38" s="3">
        <v>501000</v>
      </c>
      <c r="B38" s="3">
        <v>16037</v>
      </c>
      <c r="C38" s="3">
        <v>9567596000</v>
      </c>
      <c r="D38" s="4">
        <v>1.8394674967506501</v>
      </c>
      <c r="F38" s="3">
        <v>501000</v>
      </c>
      <c r="G38" s="8">
        <v>16037</v>
      </c>
      <c r="H38" s="8">
        <v>9567596000</v>
      </c>
    </row>
    <row r="39" spans="1:8" x14ac:dyDescent="0.3">
      <c r="A39" s="3">
        <v>751000</v>
      </c>
      <c r="B39" s="3">
        <v>4917</v>
      </c>
      <c r="C39" s="3">
        <v>4193288000</v>
      </c>
      <c r="D39" s="4">
        <v>1.8592116725927199</v>
      </c>
      <c r="F39" s="3">
        <v>751000</v>
      </c>
      <c r="G39" s="8">
        <v>4917</v>
      </c>
      <c r="H39" s="8">
        <v>4193288000</v>
      </c>
    </row>
    <row r="40" spans="1:8" x14ac:dyDescent="0.3">
      <c r="A40" s="3">
        <v>1001000</v>
      </c>
      <c r="B40" s="3">
        <v>3493</v>
      </c>
      <c r="C40" s="3">
        <v>4219695000</v>
      </c>
      <c r="D40" s="4">
        <v>1.8352380051489257</v>
      </c>
      <c r="F40" s="3">
        <v>1001000</v>
      </c>
      <c r="G40" s="8">
        <v>3493</v>
      </c>
      <c r="H40" s="8">
        <v>4219695000</v>
      </c>
    </row>
    <row r="41" spans="1:8" x14ac:dyDescent="0.3">
      <c r="A41" s="3">
        <v>1501000</v>
      </c>
      <c r="B41" s="3">
        <v>2025</v>
      </c>
      <c r="C41" s="3">
        <v>4049273000</v>
      </c>
      <c r="D41" s="4">
        <v>1.7937031209763106</v>
      </c>
      <c r="F41" s="3">
        <v>1501000</v>
      </c>
      <c r="G41" s="8">
        <v>2025</v>
      </c>
      <c r="H41" s="8">
        <v>4049273000</v>
      </c>
    </row>
    <row r="42" spans="1:8" x14ac:dyDescent="0.3">
      <c r="A42" s="3">
        <v>3000000</v>
      </c>
      <c r="B42" s="3">
        <v>544</v>
      </c>
      <c r="C42" s="3">
        <v>2867370000</v>
      </c>
      <c r="D42" s="4">
        <v>1.7569669117647058</v>
      </c>
      <c r="F42" s="3">
        <v>3000000</v>
      </c>
      <c r="G42" s="8">
        <v>544</v>
      </c>
      <c r="H42" s="8">
        <v>2867370000</v>
      </c>
    </row>
    <row r="43" spans="1:8" x14ac:dyDescent="0.3">
      <c r="A43" s="1" t="s">
        <v>0</v>
      </c>
      <c r="B43" s="1" t="s">
        <v>10</v>
      </c>
      <c r="C43" s="1" t="s">
        <v>11</v>
      </c>
      <c r="D43" s="2" t="s">
        <v>3</v>
      </c>
      <c r="E43">
        <v>202000</v>
      </c>
      <c r="G43" s="7"/>
      <c r="H43" s="7"/>
    </row>
    <row r="44" spans="1:8" x14ac:dyDescent="0.3">
      <c r="A44" s="3">
        <v>101000</v>
      </c>
      <c r="B44" s="3"/>
      <c r="C44" s="3"/>
      <c r="D44" s="4"/>
      <c r="F44" s="3">
        <v>101000</v>
      </c>
      <c r="G44" s="7">
        <v>12297.4491940306</v>
      </c>
      <c r="H44" s="7">
        <v>1353137807.8965268</v>
      </c>
    </row>
    <row r="45" spans="1:8" x14ac:dyDescent="0.3">
      <c r="A45" s="3">
        <v>121000</v>
      </c>
      <c r="B45" s="3"/>
      <c r="C45" s="3"/>
      <c r="D45" s="4"/>
      <c r="F45" s="3">
        <v>121000</v>
      </c>
      <c r="G45" s="7">
        <v>8895.0307450001947</v>
      </c>
      <c r="H45" s="7">
        <v>1187851175.5989809</v>
      </c>
    </row>
    <row r="46" spans="1:8" x14ac:dyDescent="0.3">
      <c r="A46" s="3">
        <v>202000</v>
      </c>
      <c r="B46" s="3">
        <v>3120</v>
      </c>
      <c r="C46" s="3">
        <v>763788000</v>
      </c>
      <c r="D46" s="4">
        <v>1.6732322026040025</v>
      </c>
      <c r="F46" s="3">
        <v>151000</v>
      </c>
      <c r="G46" s="7">
        <v>7082.1193219990537</v>
      </c>
      <c r="H46" s="7">
        <v>1415864810.1575322</v>
      </c>
    </row>
    <row r="47" spans="1:8" x14ac:dyDescent="0.3">
      <c r="A47" s="3">
        <v>301000</v>
      </c>
      <c r="B47" s="3">
        <v>1362</v>
      </c>
      <c r="C47" s="3">
        <v>504238000</v>
      </c>
      <c r="D47" s="4">
        <v>1.6556889793719409</v>
      </c>
      <c r="F47" s="3">
        <v>301000</v>
      </c>
      <c r="G47" s="8">
        <v>1362</v>
      </c>
      <c r="H47" s="8">
        <v>504238000</v>
      </c>
    </row>
    <row r="48" spans="1:8" x14ac:dyDescent="0.3">
      <c r="A48" s="3">
        <v>501000</v>
      </c>
      <c r="B48" s="3">
        <v>283</v>
      </c>
      <c r="C48" s="3">
        <v>173387000</v>
      </c>
      <c r="D48" s="4">
        <v>1.7671663325234233</v>
      </c>
      <c r="F48" s="3">
        <v>501000</v>
      </c>
      <c r="G48" s="8">
        <v>283</v>
      </c>
      <c r="H48" s="8">
        <v>173387000</v>
      </c>
    </row>
    <row r="49" spans="1:8" x14ac:dyDescent="0.3">
      <c r="A49" s="3">
        <v>751000</v>
      </c>
      <c r="B49" s="3">
        <v>86</v>
      </c>
      <c r="C49" s="3">
        <v>71455000</v>
      </c>
      <c r="D49" s="4">
        <v>1.7905174053642761</v>
      </c>
      <c r="F49" s="3">
        <v>751000</v>
      </c>
      <c r="G49" s="8">
        <v>86</v>
      </c>
      <c r="H49" s="8">
        <v>71455000</v>
      </c>
    </row>
    <row r="50" spans="1:8" x14ac:dyDescent="0.3">
      <c r="A50" s="3">
        <v>1001000</v>
      </c>
      <c r="B50" s="3">
        <v>46</v>
      </c>
      <c r="C50" s="3">
        <v>55489000</v>
      </c>
      <c r="D50" s="4">
        <v>1.8816671133744305</v>
      </c>
      <c r="F50" s="3">
        <v>1001000</v>
      </c>
      <c r="G50" s="8">
        <v>46</v>
      </c>
      <c r="H50" s="8">
        <v>55489000</v>
      </c>
    </row>
    <row r="51" spans="1:8" x14ac:dyDescent="0.3">
      <c r="A51" s="3">
        <v>1501000</v>
      </c>
      <c r="B51" s="3">
        <v>25</v>
      </c>
      <c r="C51" s="3">
        <v>47790000</v>
      </c>
      <c r="D51" s="4">
        <v>1.8314086905026279</v>
      </c>
      <c r="F51" s="3">
        <v>1501000</v>
      </c>
      <c r="G51" s="8">
        <v>25</v>
      </c>
      <c r="H51" s="8">
        <v>47790000</v>
      </c>
    </row>
    <row r="52" spans="1:8" x14ac:dyDescent="0.3">
      <c r="A52" s="3">
        <v>3000000</v>
      </c>
      <c r="B52" s="3">
        <v>11</v>
      </c>
      <c r="C52" s="3">
        <v>51172000</v>
      </c>
      <c r="D52" s="4">
        <v>1.5506666666666666</v>
      </c>
      <c r="F52" s="3">
        <v>3000000</v>
      </c>
      <c r="G52" s="8">
        <v>11</v>
      </c>
      <c r="H52" s="8">
        <v>51172000</v>
      </c>
    </row>
    <row r="53" spans="1:8" x14ac:dyDescent="0.3">
      <c r="A53" s="1" t="s">
        <v>0</v>
      </c>
      <c r="B53" s="1" t="s">
        <v>12</v>
      </c>
      <c r="C53" s="1" t="s">
        <v>13</v>
      </c>
      <c r="D53" s="2" t="s">
        <v>3</v>
      </c>
      <c r="E53">
        <v>2525000</v>
      </c>
      <c r="G53" s="7"/>
      <c r="H53" s="7"/>
    </row>
    <row r="54" spans="1:8" x14ac:dyDescent="0.3">
      <c r="A54" s="3">
        <v>101000</v>
      </c>
      <c r="B54" s="3"/>
      <c r="C54" s="3"/>
      <c r="D54" s="4"/>
      <c r="F54" s="3">
        <v>101000</v>
      </c>
      <c r="G54" s="7">
        <v>847666.14744787896</v>
      </c>
      <c r="H54" s="7">
        <v>93272116394.877701</v>
      </c>
    </row>
    <row r="55" spans="1:8" x14ac:dyDescent="0.3">
      <c r="A55" s="3">
        <v>121000</v>
      </c>
      <c r="B55" s="3"/>
      <c r="C55" s="3"/>
      <c r="D55" s="4"/>
      <c r="F55" s="3">
        <v>121000</v>
      </c>
      <c r="G55" s="7">
        <v>613136.62078025157</v>
      </c>
      <c r="H55" s="7">
        <v>81878868851.126434</v>
      </c>
    </row>
    <row r="56" spans="1:8" x14ac:dyDescent="0.3">
      <c r="A56" s="3">
        <v>252500</v>
      </c>
      <c r="B56" s="3">
        <v>75653</v>
      </c>
      <c r="C56" s="3">
        <v>20763684000</v>
      </c>
      <c r="D56" s="4">
        <v>1.57185264042166</v>
      </c>
      <c r="F56" s="3">
        <v>151000</v>
      </c>
      <c r="G56" s="7">
        <v>488172.19788630778</v>
      </c>
      <c r="H56" s="7">
        <v>99871952694.585922</v>
      </c>
    </row>
    <row r="57" spans="1:8" x14ac:dyDescent="0.3">
      <c r="A57" s="3">
        <v>301000</v>
      </c>
      <c r="B57" s="3">
        <v>89270</v>
      </c>
      <c r="C57" s="3">
        <v>32699000000</v>
      </c>
      <c r="D57" s="4">
        <v>1.5840463521613026</v>
      </c>
      <c r="F57" s="3">
        <v>301000</v>
      </c>
      <c r="G57" s="8">
        <v>89270</v>
      </c>
      <c r="H57" s="8">
        <v>32699000000</v>
      </c>
    </row>
    <row r="58" spans="1:8" x14ac:dyDescent="0.3">
      <c r="A58" s="3">
        <v>501000</v>
      </c>
      <c r="B58" s="3">
        <v>16854</v>
      </c>
      <c r="C58" s="3">
        <v>10044302000</v>
      </c>
      <c r="D58" s="4">
        <v>1.6905894755071065</v>
      </c>
      <c r="F58" s="3">
        <v>501000</v>
      </c>
      <c r="G58" s="8">
        <v>16854</v>
      </c>
      <c r="H58" s="8">
        <v>10044302000</v>
      </c>
    </row>
    <row r="59" spans="1:8" x14ac:dyDescent="0.3">
      <c r="A59" s="3">
        <v>751000</v>
      </c>
      <c r="B59" s="3">
        <v>4848</v>
      </c>
      <c r="C59" s="3">
        <v>4118573000</v>
      </c>
      <c r="D59" s="4">
        <v>1.7030132310142871</v>
      </c>
      <c r="F59" s="3">
        <v>751000</v>
      </c>
      <c r="G59" s="8">
        <v>4848</v>
      </c>
      <c r="H59" s="8">
        <v>4118573000</v>
      </c>
    </row>
    <row r="60" spans="1:8" x14ac:dyDescent="0.3">
      <c r="A60" s="3">
        <v>1001000</v>
      </c>
      <c r="B60" s="3">
        <v>2997</v>
      </c>
      <c r="C60" s="3">
        <v>3579461000</v>
      </c>
      <c r="D60" s="4">
        <v>1.6981784895250323</v>
      </c>
      <c r="F60" s="3">
        <v>1001000</v>
      </c>
      <c r="G60" s="8">
        <v>2997</v>
      </c>
      <c r="H60" s="8">
        <v>3579461000</v>
      </c>
    </row>
    <row r="61" spans="1:8" x14ac:dyDescent="0.3">
      <c r="A61" s="3">
        <v>1501000</v>
      </c>
      <c r="B61" s="3">
        <v>1599</v>
      </c>
      <c r="C61" s="3">
        <v>3186326000</v>
      </c>
      <c r="D61" s="4">
        <v>1.6503890513900601</v>
      </c>
      <c r="F61" s="3">
        <v>1501000</v>
      </c>
      <c r="G61" s="8">
        <v>1599</v>
      </c>
      <c r="H61" s="8">
        <v>3186326000</v>
      </c>
    </row>
    <row r="62" spans="1:8" x14ac:dyDescent="0.3">
      <c r="A62" s="3">
        <v>3000000</v>
      </c>
      <c r="B62" s="3">
        <v>350</v>
      </c>
      <c r="C62" s="3">
        <v>1641803000</v>
      </c>
      <c r="D62" s="4">
        <v>1.5636219047619049</v>
      </c>
      <c r="F62" s="3">
        <v>3000000</v>
      </c>
      <c r="G62" s="8">
        <v>350</v>
      </c>
      <c r="H62" s="8">
        <v>1641803000</v>
      </c>
    </row>
    <row r="63" spans="1:8" x14ac:dyDescent="0.3">
      <c r="A63" s="1" t="s">
        <v>0</v>
      </c>
      <c r="B63" s="1" t="s">
        <v>14</v>
      </c>
      <c r="C63" s="1" t="s">
        <v>15</v>
      </c>
      <c r="D63" s="2" t="s">
        <v>3</v>
      </c>
      <c r="E63">
        <v>303000</v>
      </c>
      <c r="G63" s="7"/>
      <c r="H63" s="7"/>
    </row>
    <row r="64" spans="1:8" x14ac:dyDescent="0.3">
      <c r="A64" s="3">
        <v>101000</v>
      </c>
      <c r="B64" s="3"/>
      <c r="C64" s="3"/>
      <c r="D64" s="4"/>
      <c r="F64" s="3">
        <v>101000</v>
      </c>
      <c r="G64" s="7">
        <v>555411.89423374913</v>
      </c>
      <c r="H64" s="7">
        <v>61114205164.427765</v>
      </c>
    </row>
    <row r="65" spans="1:8" x14ac:dyDescent="0.3">
      <c r="A65" s="3">
        <v>121000</v>
      </c>
      <c r="B65" s="3"/>
      <c r="C65" s="3"/>
      <c r="D65" s="4"/>
      <c r="F65" s="3">
        <v>121000</v>
      </c>
      <c r="G65" s="7">
        <v>401742.32862422842</v>
      </c>
      <c r="H65" s="7">
        <v>53649066655.828789</v>
      </c>
    </row>
    <row r="66" spans="1:8" x14ac:dyDescent="0.3">
      <c r="A66" s="3">
        <v>151000</v>
      </c>
      <c r="B66" s="3"/>
      <c r="C66" s="3"/>
      <c r="D66" s="4"/>
      <c r="F66" s="3">
        <v>151000</v>
      </c>
      <c r="G66" s="7">
        <v>319862.53781233897</v>
      </c>
      <c r="H66" s="7">
        <v>65438581679.745674</v>
      </c>
    </row>
    <row r="67" spans="1:8" x14ac:dyDescent="0.3">
      <c r="A67" s="3">
        <v>303000</v>
      </c>
      <c r="B67" s="3">
        <v>57907</v>
      </c>
      <c r="C67" s="3">
        <v>21483065000</v>
      </c>
      <c r="D67" s="4">
        <v>1.6508973163039971</v>
      </c>
      <c r="F67" s="3">
        <v>301000</v>
      </c>
      <c r="G67" s="7">
        <v>58491.919191919194</v>
      </c>
      <c r="H67" s="7">
        <v>21659125676.767677</v>
      </c>
    </row>
    <row r="68" spans="1:8" x14ac:dyDescent="0.3">
      <c r="A68" s="3">
        <v>501000</v>
      </c>
      <c r="B68" s="3">
        <v>13459</v>
      </c>
      <c r="C68" s="3">
        <v>8024456000</v>
      </c>
      <c r="D68" s="4">
        <v>1.7005901701978452</v>
      </c>
      <c r="F68" s="3">
        <v>501000</v>
      </c>
      <c r="G68" s="8">
        <v>13459</v>
      </c>
      <c r="H68" s="8">
        <v>8024456000</v>
      </c>
    </row>
    <row r="69" spans="1:8" x14ac:dyDescent="0.3">
      <c r="A69" s="3">
        <v>751000</v>
      </c>
      <c r="B69" s="3">
        <v>3871</v>
      </c>
      <c r="C69" s="3">
        <v>3306128000</v>
      </c>
      <c r="D69" s="4">
        <v>1.7211158094130612</v>
      </c>
      <c r="F69" s="3">
        <v>751000</v>
      </c>
      <c r="G69" s="8">
        <v>3871</v>
      </c>
      <c r="H69" s="8">
        <v>3306128000</v>
      </c>
    </row>
    <row r="70" spans="1:8" x14ac:dyDescent="0.3">
      <c r="A70" s="3">
        <v>1001000</v>
      </c>
      <c r="B70" s="3">
        <v>2320</v>
      </c>
      <c r="C70" s="3">
        <v>2805189000</v>
      </c>
      <c r="D70" s="4">
        <v>1.7213119115224111</v>
      </c>
      <c r="F70" s="3">
        <v>1001000</v>
      </c>
      <c r="G70" s="8">
        <v>2320</v>
      </c>
      <c r="H70" s="8">
        <v>2805189000</v>
      </c>
    </row>
    <row r="71" spans="1:8" x14ac:dyDescent="0.3">
      <c r="A71" s="3">
        <v>1501000</v>
      </c>
      <c r="B71" s="3">
        <v>1320</v>
      </c>
      <c r="C71" s="3">
        <v>2623623000</v>
      </c>
      <c r="D71" s="4">
        <v>1.6373274255856538</v>
      </c>
      <c r="F71" s="3">
        <v>1501000</v>
      </c>
      <c r="G71" s="8">
        <v>1320</v>
      </c>
      <c r="H71" s="8">
        <v>2623623000</v>
      </c>
    </row>
    <row r="72" spans="1:8" x14ac:dyDescent="0.3">
      <c r="A72" s="3">
        <v>3000000</v>
      </c>
      <c r="B72" s="3">
        <v>303</v>
      </c>
      <c r="C72" s="3">
        <v>1365108000</v>
      </c>
      <c r="D72" s="4">
        <v>1.5017689768976898</v>
      </c>
      <c r="F72" s="3">
        <v>3000000</v>
      </c>
      <c r="G72" s="8">
        <v>303</v>
      </c>
      <c r="H72" s="8">
        <v>1365108000</v>
      </c>
    </row>
    <row r="73" spans="1:8" x14ac:dyDescent="0.3">
      <c r="A73" s="1" t="s">
        <v>0</v>
      </c>
      <c r="B73" s="1" t="s">
        <v>16</v>
      </c>
      <c r="C73" s="1" t="s">
        <v>17</v>
      </c>
      <c r="D73" s="2" t="s">
        <v>3</v>
      </c>
      <c r="E73">
        <v>353500</v>
      </c>
      <c r="G73" s="7"/>
      <c r="H73" s="7"/>
    </row>
    <row r="74" spans="1:8" x14ac:dyDescent="0.3">
      <c r="A74" s="3">
        <v>101000</v>
      </c>
      <c r="B74" s="3"/>
      <c r="C74" s="3"/>
      <c r="D74" s="4"/>
      <c r="F74" s="3">
        <v>101000</v>
      </c>
      <c r="G74" s="7">
        <v>305664.30645585706</v>
      </c>
      <c r="H74" s="7">
        <v>33633473337.760349</v>
      </c>
    </row>
    <row r="75" spans="1:8" x14ac:dyDescent="0.3">
      <c r="A75" s="3">
        <v>121000</v>
      </c>
      <c r="B75" s="3"/>
      <c r="C75" s="3"/>
      <c r="D75" s="4"/>
      <c r="F75" s="3">
        <v>121000</v>
      </c>
      <c r="G75" s="7">
        <v>221094.09526113828</v>
      </c>
      <c r="H75" s="7">
        <v>29525123465.318661</v>
      </c>
    </row>
    <row r="76" spans="1:8" x14ac:dyDescent="0.3">
      <c r="A76" s="3">
        <v>151000</v>
      </c>
      <c r="B76" s="3"/>
      <c r="C76" s="3"/>
      <c r="D76" s="4"/>
      <c r="F76" s="3">
        <v>151000</v>
      </c>
      <c r="G76" s="7">
        <v>176032.52972553644</v>
      </c>
      <c r="H76" s="7">
        <v>36013342336.122757</v>
      </c>
    </row>
    <row r="77" spans="1:8" x14ac:dyDescent="0.3">
      <c r="A77" s="3">
        <v>353500</v>
      </c>
      <c r="B77" s="3">
        <v>16406</v>
      </c>
      <c r="C77" s="3">
        <v>6751790000</v>
      </c>
      <c r="D77" s="4">
        <v>1.7559699255773835</v>
      </c>
      <c r="F77" s="3">
        <v>301000</v>
      </c>
      <c r="G77" s="7">
        <v>32190.329553053383</v>
      </c>
      <c r="H77" s="7">
        <v>11919841287.452127</v>
      </c>
    </row>
    <row r="78" spans="1:8" x14ac:dyDescent="0.3">
      <c r="A78" s="3">
        <v>501000</v>
      </c>
      <c r="B78" s="3">
        <v>7407</v>
      </c>
      <c r="C78" s="3">
        <v>4430868000</v>
      </c>
      <c r="D78" s="4">
        <v>1.792104446738336</v>
      </c>
      <c r="F78" s="3">
        <v>501000</v>
      </c>
      <c r="G78" s="8">
        <v>7407</v>
      </c>
      <c r="H78" s="8">
        <v>4430868000</v>
      </c>
    </row>
    <row r="79" spans="1:8" x14ac:dyDescent="0.3">
      <c r="A79" s="3">
        <v>751000</v>
      </c>
      <c r="B79" s="3">
        <v>2379</v>
      </c>
      <c r="C79" s="3">
        <v>2051194000</v>
      </c>
      <c r="D79" s="4">
        <v>1.7892131503783089</v>
      </c>
      <c r="F79" s="3">
        <v>751000</v>
      </c>
      <c r="G79" s="8">
        <v>2379</v>
      </c>
      <c r="H79" s="8">
        <v>2051194000</v>
      </c>
    </row>
    <row r="80" spans="1:8" x14ac:dyDescent="0.3">
      <c r="A80" s="3">
        <v>1001000</v>
      </c>
      <c r="B80" s="3">
        <v>1543</v>
      </c>
      <c r="C80" s="3">
        <v>1865182000</v>
      </c>
      <c r="D80" s="4">
        <v>1.7826498242042683</v>
      </c>
      <c r="F80" s="3">
        <v>1001000</v>
      </c>
      <c r="G80" s="8">
        <v>1543</v>
      </c>
      <c r="H80" s="8">
        <v>1865182000</v>
      </c>
    </row>
    <row r="81" spans="1:8" x14ac:dyDescent="0.3">
      <c r="A81" s="3">
        <v>1501000</v>
      </c>
      <c r="B81" s="3">
        <v>860</v>
      </c>
      <c r="C81" s="3">
        <v>1724173000</v>
      </c>
      <c r="D81" s="4">
        <v>1.7491861486281872</v>
      </c>
      <c r="F81" s="3">
        <v>1501000</v>
      </c>
      <c r="G81" s="8">
        <v>860</v>
      </c>
      <c r="H81" s="8">
        <v>1724173000</v>
      </c>
    </row>
    <row r="82" spans="1:8" x14ac:dyDescent="0.3">
      <c r="A82" s="3">
        <v>3000000</v>
      </c>
      <c r="B82" s="3">
        <v>196</v>
      </c>
      <c r="C82" s="3">
        <v>1048385000</v>
      </c>
      <c r="D82" s="4">
        <v>1.7829676870748299</v>
      </c>
      <c r="F82" s="3">
        <v>3000000</v>
      </c>
      <c r="G82" s="8">
        <v>196</v>
      </c>
      <c r="H82" s="8">
        <v>1048385000</v>
      </c>
    </row>
    <row r="83" spans="1:8" x14ac:dyDescent="0.3">
      <c r="A83" s="1" t="s">
        <v>0</v>
      </c>
      <c r="B83" s="1" t="s">
        <v>18</v>
      </c>
      <c r="C83" s="1" t="s">
        <v>19</v>
      </c>
      <c r="D83" s="2" t="s">
        <v>3</v>
      </c>
      <c r="E83">
        <v>404000</v>
      </c>
      <c r="G83" s="7"/>
      <c r="H83" s="7"/>
    </row>
    <row r="84" spans="1:8" x14ac:dyDescent="0.3">
      <c r="A84" s="3">
        <v>101000</v>
      </c>
      <c r="B84" s="3"/>
      <c r="C84" s="3"/>
      <c r="D84" s="4"/>
      <c r="F84" s="3">
        <v>101000</v>
      </c>
      <c r="G84" s="7">
        <v>158093.68948729424</v>
      </c>
      <c r="H84" s="7">
        <v>17395684670.846481</v>
      </c>
    </row>
    <row r="85" spans="1:8" x14ac:dyDescent="0.3">
      <c r="A85" s="3">
        <v>121000</v>
      </c>
      <c r="B85" s="3"/>
      <c r="C85" s="3"/>
      <c r="D85" s="4"/>
      <c r="F85" s="3">
        <v>121000</v>
      </c>
      <c r="G85" s="7">
        <v>114352.83906378029</v>
      </c>
      <c r="H85" s="7">
        <v>15270790872.90884</v>
      </c>
    </row>
    <row r="86" spans="1:8" x14ac:dyDescent="0.3">
      <c r="A86" s="3">
        <v>151000</v>
      </c>
      <c r="B86" s="3"/>
      <c r="C86" s="3"/>
      <c r="D86" s="4"/>
      <c r="F86" s="3">
        <v>151000</v>
      </c>
      <c r="G86" s="7">
        <v>91046.39143763062</v>
      </c>
      <c r="H86" s="7">
        <v>18626584918.278152</v>
      </c>
    </row>
    <row r="87" spans="1:8" x14ac:dyDescent="0.3">
      <c r="A87" s="3">
        <v>404000</v>
      </c>
      <c r="B87" s="3">
        <v>3893</v>
      </c>
      <c r="C87" s="3">
        <v>1748470000</v>
      </c>
      <c r="D87" s="4">
        <v>1.8176712670789479</v>
      </c>
      <c r="F87" s="3">
        <v>301000</v>
      </c>
      <c r="G87" s="7">
        <v>16649.271299817403</v>
      </c>
      <c r="H87" s="7">
        <v>6165102196.8717556</v>
      </c>
    </row>
    <row r="88" spans="1:8" x14ac:dyDescent="0.3">
      <c r="A88" s="3">
        <v>501000</v>
      </c>
      <c r="B88" s="3">
        <v>3831</v>
      </c>
      <c r="C88" s="3">
        <v>2305008000</v>
      </c>
      <c r="D88" s="4">
        <v>1.8027591410852259</v>
      </c>
      <c r="F88" s="3">
        <v>501000</v>
      </c>
      <c r="G88" s="8">
        <v>3831</v>
      </c>
      <c r="H88" s="8">
        <v>2305008000</v>
      </c>
    </row>
    <row r="89" spans="1:8" x14ac:dyDescent="0.3">
      <c r="A89" s="3">
        <v>751000</v>
      </c>
      <c r="B89" s="3">
        <v>1293</v>
      </c>
      <c r="C89" s="3">
        <v>1113179000</v>
      </c>
      <c r="D89" s="4">
        <v>1.7629530995709424</v>
      </c>
      <c r="F89" s="3">
        <v>751000</v>
      </c>
      <c r="G89" s="8">
        <v>1293</v>
      </c>
      <c r="H89" s="8">
        <v>1113179000</v>
      </c>
    </row>
    <row r="90" spans="1:8" x14ac:dyDescent="0.3">
      <c r="A90" s="3">
        <v>1001000</v>
      </c>
      <c r="B90" s="3">
        <v>859</v>
      </c>
      <c r="C90" s="3">
        <v>1030635000</v>
      </c>
      <c r="D90" s="4">
        <v>1.7345877263232636</v>
      </c>
      <c r="F90" s="3">
        <v>1001000</v>
      </c>
      <c r="G90" s="8">
        <v>859</v>
      </c>
      <c r="H90" s="8">
        <v>1030635000</v>
      </c>
    </row>
    <row r="91" spans="1:8" x14ac:dyDescent="0.3">
      <c r="A91" s="3">
        <v>1501000</v>
      </c>
      <c r="B91" s="3">
        <v>480</v>
      </c>
      <c r="C91" s="3">
        <v>952445000</v>
      </c>
      <c r="D91" s="4">
        <v>1.6745497380610788</v>
      </c>
      <c r="F91" s="3">
        <v>1501000</v>
      </c>
      <c r="G91" s="8">
        <v>480</v>
      </c>
      <c r="H91" s="8">
        <v>952445000</v>
      </c>
    </row>
    <row r="92" spans="1:8" x14ac:dyDescent="0.3">
      <c r="A92" s="3">
        <v>3000000</v>
      </c>
      <c r="B92" s="3">
        <v>113</v>
      </c>
      <c r="C92" s="3">
        <v>538060000</v>
      </c>
      <c r="D92" s="4">
        <v>1.5871976401179941</v>
      </c>
      <c r="F92" s="3">
        <v>3000000</v>
      </c>
      <c r="G92" s="8">
        <v>113</v>
      </c>
      <c r="H92" s="8">
        <v>538060000</v>
      </c>
    </row>
    <row r="93" spans="1:8" x14ac:dyDescent="0.3">
      <c r="A93" s="1" t="s">
        <v>0</v>
      </c>
      <c r="B93" s="1" t="s">
        <v>20</v>
      </c>
      <c r="C93" s="1" t="s">
        <v>21</v>
      </c>
      <c r="D93" s="2" t="s">
        <v>3</v>
      </c>
      <c r="E93">
        <v>454500</v>
      </c>
      <c r="G93" s="7"/>
      <c r="H93" s="7"/>
    </row>
    <row r="94" spans="1:8" x14ac:dyDescent="0.3">
      <c r="A94" s="3">
        <v>101000</v>
      </c>
      <c r="B94" s="3"/>
      <c r="C94" s="3"/>
      <c r="D94" s="4"/>
      <c r="F94" s="3">
        <v>101000</v>
      </c>
      <c r="G94" s="7">
        <v>78654.808708635566</v>
      </c>
      <c r="H94" s="7">
        <v>8654705033.3159485</v>
      </c>
    </row>
    <row r="95" spans="1:8" x14ac:dyDescent="0.3">
      <c r="A95" s="3">
        <v>121000</v>
      </c>
      <c r="B95" s="3"/>
      <c r="C95" s="3"/>
      <c r="D95" s="4"/>
      <c r="F95" s="3">
        <v>121000</v>
      </c>
      <c r="G95" s="7">
        <v>56892.850758435205</v>
      </c>
      <c r="H95" s="7">
        <v>7597527382.8672028</v>
      </c>
    </row>
    <row r="96" spans="1:8" x14ac:dyDescent="0.3">
      <c r="A96" s="3">
        <v>151000</v>
      </c>
      <c r="B96" s="3"/>
      <c r="C96" s="3"/>
      <c r="D96" s="4"/>
      <c r="F96" s="3">
        <v>151000</v>
      </c>
      <c r="G96" s="7">
        <v>45297.421581864779</v>
      </c>
      <c r="H96" s="7">
        <v>9267102807.1621399</v>
      </c>
    </row>
    <row r="97" spans="1:8" x14ac:dyDescent="0.3">
      <c r="A97" s="3">
        <v>454500</v>
      </c>
      <c r="B97" s="3">
        <v>725</v>
      </c>
      <c r="C97" s="3">
        <v>347081000</v>
      </c>
      <c r="D97" s="4">
        <v>1.9497982694574583</v>
      </c>
      <c r="F97" s="3">
        <v>301000</v>
      </c>
      <c r="G97" s="7">
        <v>8283.3492815066493</v>
      </c>
      <c r="H97" s="7">
        <v>3067263061.1426697</v>
      </c>
    </row>
    <row r="98" spans="1:8" x14ac:dyDescent="0.3">
      <c r="A98" s="3">
        <v>501000</v>
      </c>
      <c r="B98" s="3">
        <v>1906</v>
      </c>
      <c r="C98" s="3">
        <v>1152644000</v>
      </c>
      <c r="D98" s="4">
        <v>1.9387495901568619</v>
      </c>
      <c r="F98" s="3">
        <v>501000</v>
      </c>
      <c r="G98" s="8">
        <v>1906</v>
      </c>
      <c r="H98" s="8">
        <v>1152644000</v>
      </c>
    </row>
    <row r="99" spans="1:8" x14ac:dyDescent="0.3">
      <c r="A99" s="3">
        <v>751000</v>
      </c>
      <c r="B99" s="3">
        <v>690</v>
      </c>
      <c r="C99" s="3">
        <v>591616000</v>
      </c>
      <c r="D99" s="4">
        <v>1.8882019200316031</v>
      </c>
      <c r="F99" s="3">
        <v>751000</v>
      </c>
      <c r="G99" s="8">
        <v>690</v>
      </c>
      <c r="H99" s="8">
        <v>591616000</v>
      </c>
    </row>
    <row r="100" spans="1:8" x14ac:dyDescent="0.3">
      <c r="A100" s="3">
        <v>1001000</v>
      </c>
      <c r="B100" s="3">
        <v>502</v>
      </c>
      <c r="C100" s="3">
        <v>608482000</v>
      </c>
      <c r="D100" s="4">
        <v>1.8587796642716552</v>
      </c>
      <c r="F100" s="3">
        <v>1001000</v>
      </c>
      <c r="G100" s="8">
        <v>502</v>
      </c>
      <c r="H100" s="8">
        <v>608482000</v>
      </c>
    </row>
    <row r="101" spans="1:8" x14ac:dyDescent="0.3">
      <c r="A101" s="3">
        <v>1501000</v>
      </c>
      <c r="B101" s="3">
        <v>286</v>
      </c>
      <c r="C101" s="3">
        <v>572720000</v>
      </c>
      <c r="D101" s="4">
        <v>1.8226487001497209</v>
      </c>
      <c r="F101" s="3">
        <v>1501000</v>
      </c>
      <c r="G101" s="8">
        <v>286</v>
      </c>
      <c r="H101" s="8">
        <v>572720000</v>
      </c>
    </row>
    <row r="102" spans="1:8" x14ac:dyDescent="0.3">
      <c r="A102" s="3">
        <v>3000000</v>
      </c>
      <c r="B102" s="3">
        <v>86</v>
      </c>
      <c r="C102" s="3">
        <v>444996000</v>
      </c>
      <c r="D102" s="4">
        <v>1.7247906976744185</v>
      </c>
      <c r="F102" s="3">
        <v>3000000</v>
      </c>
      <c r="G102" s="8">
        <v>86</v>
      </c>
      <c r="H102" s="8">
        <v>444996000</v>
      </c>
    </row>
    <row r="103" spans="1:8" x14ac:dyDescent="0.3">
      <c r="A103" s="1" t="s">
        <v>0</v>
      </c>
      <c r="B103" s="1" t="s">
        <v>22</v>
      </c>
      <c r="C103" s="1" t="s">
        <v>23</v>
      </c>
      <c r="D103" s="2" t="s">
        <v>3</v>
      </c>
      <c r="E103">
        <v>505000</v>
      </c>
      <c r="G103" s="7"/>
      <c r="H103" s="7"/>
    </row>
    <row r="104" spans="1:8" x14ac:dyDescent="0.3">
      <c r="A104" s="3">
        <v>101000</v>
      </c>
      <c r="B104" s="3"/>
      <c r="C104" s="3"/>
      <c r="D104" s="4"/>
      <c r="F104" s="3">
        <v>101000</v>
      </c>
      <c r="G104" s="7">
        <v>38415.16988346076</v>
      </c>
      <c r="H104" s="7">
        <v>4226975687.877717</v>
      </c>
    </row>
    <row r="105" spans="1:8" x14ac:dyDescent="0.3">
      <c r="A105" s="3">
        <v>121000</v>
      </c>
      <c r="B105" s="3"/>
      <c r="C105" s="3"/>
      <c r="D105" s="4"/>
      <c r="F105" s="3">
        <v>121000</v>
      </c>
      <c r="G105" s="7">
        <v>27786.584989808955</v>
      </c>
      <c r="H105" s="7">
        <v>3710647955.2730136</v>
      </c>
    </row>
    <row r="106" spans="1:8" x14ac:dyDescent="0.3">
      <c r="A106" s="3">
        <v>151000</v>
      </c>
      <c r="B106" s="3"/>
      <c r="C106" s="3"/>
      <c r="D106" s="4"/>
      <c r="F106" s="3">
        <v>151000</v>
      </c>
      <c r="G106" s="7">
        <v>22123.35359934617</v>
      </c>
      <c r="H106" s="7">
        <v>4526072016.5675573</v>
      </c>
    </row>
    <row r="107" spans="1:8" x14ac:dyDescent="0.3">
      <c r="A107" s="3">
        <v>301000</v>
      </c>
      <c r="B107" s="3"/>
      <c r="C107" s="3"/>
      <c r="D107" s="4"/>
      <c r="F107" s="3">
        <v>301000</v>
      </c>
      <c r="G107" s="7">
        <v>4045.604777094632</v>
      </c>
      <c r="H107" s="7">
        <v>1498057569.595525</v>
      </c>
    </row>
    <row r="108" spans="1:8" x14ac:dyDescent="0.3">
      <c r="A108" s="3">
        <v>505000</v>
      </c>
      <c r="B108" s="3">
        <v>916</v>
      </c>
      <c r="C108" s="3">
        <v>556101000</v>
      </c>
      <c r="D108" s="4">
        <v>1.9713497503596513</v>
      </c>
      <c r="F108" s="3">
        <v>501000</v>
      </c>
      <c r="G108" s="7">
        <v>930.89430894308941</v>
      </c>
      <c r="H108" s="7">
        <v>563563048.78048778</v>
      </c>
    </row>
    <row r="109" spans="1:8" x14ac:dyDescent="0.3">
      <c r="A109" s="3">
        <v>751000</v>
      </c>
      <c r="B109" s="3">
        <v>380</v>
      </c>
      <c r="C109" s="3">
        <v>322820000</v>
      </c>
      <c r="D109" s="4">
        <v>1.890299624338784</v>
      </c>
      <c r="F109" s="3">
        <v>751000</v>
      </c>
      <c r="G109" s="8">
        <v>380</v>
      </c>
      <c r="H109" s="8">
        <v>322820000</v>
      </c>
    </row>
    <row r="110" spans="1:8" x14ac:dyDescent="0.3">
      <c r="A110" s="3">
        <v>1001000</v>
      </c>
      <c r="B110" s="3">
        <v>258</v>
      </c>
      <c r="C110" s="3">
        <v>314338000</v>
      </c>
      <c r="D110" s="4">
        <v>1.8896941838118309</v>
      </c>
      <c r="F110" s="3">
        <v>1001000</v>
      </c>
      <c r="G110" s="8">
        <v>258</v>
      </c>
      <c r="H110" s="8">
        <v>314338000</v>
      </c>
    </row>
    <row r="111" spans="1:8" x14ac:dyDescent="0.3">
      <c r="A111" s="3">
        <v>1501000</v>
      </c>
      <c r="B111" s="3">
        <v>156</v>
      </c>
      <c r="C111" s="3">
        <v>322336000</v>
      </c>
      <c r="D111" s="4">
        <v>1.8359203317191524</v>
      </c>
      <c r="F111" s="3">
        <v>1501000</v>
      </c>
      <c r="G111" s="8">
        <v>156</v>
      </c>
      <c r="H111" s="8">
        <v>322336000</v>
      </c>
    </row>
    <row r="112" spans="1:8" x14ac:dyDescent="0.3">
      <c r="A112" s="3">
        <v>3000000</v>
      </c>
      <c r="B112" s="3">
        <v>45</v>
      </c>
      <c r="C112" s="3">
        <v>231563000</v>
      </c>
      <c r="D112" s="4">
        <v>1.7152814814814814</v>
      </c>
      <c r="F112" s="3">
        <v>3000000</v>
      </c>
      <c r="G112" s="8">
        <v>45</v>
      </c>
      <c r="H112" s="8">
        <v>231563000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E113">
        <v>555500</v>
      </c>
      <c r="G113" s="7"/>
      <c r="H113" s="7"/>
    </row>
    <row r="114" spans="1:8" x14ac:dyDescent="0.3">
      <c r="A114" s="3">
        <v>101000</v>
      </c>
      <c r="B114" s="3"/>
      <c r="C114" s="3"/>
      <c r="D114" s="4"/>
      <c r="F114" s="3">
        <v>101000</v>
      </c>
      <c r="G114" s="7">
        <v>19005.399837080586</v>
      </c>
      <c r="H114" s="7">
        <v>2091240603.4763443</v>
      </c>
    </row>
    <row r="115" spans="1:8" x14ac:dyDescent="0.3">
      <c r="A115" s="3">
        <v>121000</v>
      </c>
      <c r="B115" s="3"/>
      <c r="C115" s="3"/>
      <c r="D115" s="4"/>
      <c r="F115" s="3">
        <v>121000</v>
      </c>
      <c r="G115" s="7">
        <v>13747.047310747588</v>
      </c>
      <c r="H115" s="7">
        <v>1835794251.5561225</v>
      </c>
    </row>
    <row r="116" spans="1:8" x14ac:dyDescent="0.3">
      <c r="A116" s="3">
        <v>151000</v>
      </c>
      <c r="B116" s="3"/>
      <c r="C116" s="3"/>
      <c r="D116" s="4"/>
      <c r="F116" s="3">
        <v>151000</v>
      </c>
      <c r="G116" s="7">
        <v>10945.238096518633</v>
      </c>
      <c r="H116" s="7">
        <v>2239214576.6176338</v>
      </c>
    </row>
    <row r="117" spans="1:8" x14ac:dyDescent="0.3">
      <c r="A117" s="3">
        <v>301000</v>
      </c>
      <c r="B117" s="3"/>
      <c r="C117" s="3"/>
      <c r="D117" s="4"/>
      <c r="F117" s="3">
        <v>301000</v>
      </c>
      <c r="G117" s="7">
        <v>2001.5097318257654</v>
      </c>
      <c r="H117" s="7">
        <v>741144271.27357554</v>
      </c>
    </row>
    <row r="118" spans="1:8" x14ac:dyDescent="0.3">
      <c r="A118" s="3">
        <v>555500</v>
      </c>
      <c r="B118" s="3">
        <v>294</v>
      </c>
      <c r="C118" s="3">
        <v>187596000</v>
      </c>
      <c r="D118" s="4">
        <v>1.9134836988566728</v>
      </c>
      <c r="F118" s="3">
        <v>501000</v>
      </c>
      <c r="G118" s="7">
        <v>460.54771074026525</v>
      </c>
      <c r="H118" s="7">
        <v>278815403.08087289</v>
      </c>
    </row>
    <row r="119" spans="1:8" x14ac:dyDescent="0.3">
      <c r="A119" s="3">
        <v>751000</v>
      </c>
      <c r="B119" s="3">
        <v>188</v>
      </c>
      <c r="C119" s="3">
        <v>161197000</v>
      </c>
      <c r="D119" s="4">
        <v>1.8067141850082242</v>
      </c>
      <c r="F119" s="3">
        <v>751000</v>
      </c>
      <c r="G119" s="8">
        <v>188</v>
      </c>
      <c r="H119" s="8">
        <v>161197000</v>
      </c>
    </row>
    <row r="120" spans="1:8" x14ac:dyDescent="0.3">
      <c r="A120" s="3">
        <v>1001000</v>
      </c>
      <c r="B120" s="3">
        <v>134</v>
      </c>
      <c r="C120" s="3">
        <v>167369000</v>
      </c>
      <c r="D120" s="4">
        <v>1.7512487512487513</v>
      </c>
      <c r="F120" s="3">
        <v>1001000</v>
      </c>
      <c r="G120" s="8">
        <v>134</v>
      </c>
      <c r="H120" s="8">
        <v>167369000</v>
      </c>
    </row>
    <row r="121" spans="1:8" x14ac:dyDescent="0.3">
      <c r="A121" s="3">
        <v>1501000</v>
      </c>
      <c r="B121" s="3">
        <v>86</v>
      </c>
      <c r="C121" s="3">
        <v>175266000</v>
      </c>
      <c r="D121" s="4">
        <v>1.6047036603429428</v>
      </c>
      <c r="F121" s="3">
        <v>1501000</v>
      </c>
      <c r="G121" s="8">
        <v>86</v>
      </c>
      <c r="H121" s="8">
        <v>175266000</v>
      </c>
    </row>
    <row r="122" spans="1:8" x14ac:dyDescent="0.3">
      <c r="A122" s="3">
        <v>3000000</v>
      </c>
      <c r="B122" s="3">
        <v>17</v>
      </c>
      <c r="C122" s="3">
        <v>72826000</v>
      </c>
      <c r="D122" s="4">
        <v>1.4279607843137256</v>
      </c>
      <c r="F122" s="3">
        <v>3000000</v>
      </c>
      <c r="G122" s="8">
        <v>17</v>
      </c>
      <c r="H122" s="8">
        <v>72826000</v>
      </c>
    </row>
    <row r="123" spans="1:8" x14ac:dyDescent="0.3">
      <c r="A123" s="1" t="s">
        <v>0</v>
      </c>
      <c r="B123" s="1" t="s">
        <v>26</v>
      </c>
      <c r="C123" s="1" t="s">
        <v>27</v>
      </c>
      <c r="D123" s="2" t="s">
        <v>3</v>
      </c>
      <c r="E123">
        <v>606000</v>
      </c>
      <c r="G123" s="7"/>
      <c r="H123" s="7"/>
    </row>
    <row r="124" spans="1:8" x14ac:dyDescent="0.3">
      <c r="A124" s="3">
        <v>101000</v>
      </c>
      <c r="B124" s="3"/>
      <c r="C124" s="3"/>
      <c r="D124" s="4"/>
      <c r="F124" s="3">
        <v>101000</v>
      </c>
      <c r="G124" s="7">
        <v>10210.347784814569</v>
      </c>
      <c r="H124" s="7">
        <v>1123485643.356972</v>
      </c>
    </row>
    <row r="125" spans="1:8" x14ac:dyDescent="0.3">
      <c r="A125" s="3">
        <v>121000</v>
      </c>
      <c r="B125" s="3"/>
      <c r="C125" s="3"/>
      <c r="D125" s="4"/>
      <c r="F125" s="3">
        <v>121000</v>
      </c>
      <c r="G125" s="7">
        <v>7385.381799922905</v>
      </c>
      <c r="H125" s="7">
        <v>986251167.05940604</v>
      </c>
    </row>
    <row r="126" spans="1:8" x14ac:dyDescent="0.3">
      <c r="A126" s="3">
        <v>151000</v>
      </c>
      <c r="B126" s="3"/>
      <c r="C126" s="3"/>
      <c r="D126" s="4"/>
      <c r="F126" s="3">
        <v>151000</v>
      </c>
      <c r="G126" s="7">
        <v>5880.1545092999031</v>
      </c>
      <c r="H126" s="7">
        <v>1202982299.1403244</v>
      </c>
    </row>
    <row r="127" spans="1:8" x14ac:dyDescent="0.3">
      <c r="A127" s="3">
        <v>301000</v>
      </c>
      <c r="B127" s="3"/>
      <c r="C127" s="3"/>
      <c r="D127" s="4"/>
      <c r="F127" s="3">
        <v>301000</v>
      </c>
      <c r="G127" s="7">
        <v>1075.2791644383101</v>
      </c>
      <c r="H127" s="7">
        <v>398167932.97144216</v>
      </c>
    </row>
    <row r="128" spans="1:8" x14ac:dyDescent="0.3">
      <c r="A128" s="3">
        <v>606000</v>
      </c>
      <c r="B128" s="3">
        <v>98</v>
      </c>
      <c r="C128" s="3">
        <v>66447000</v>
      </c>
      <c r="D128" s="4">
        <v>2.0929689460174088</v>
      </c>
      <c r="F128" s="3">
        <v>501000</v>
      </c>
      <c r="G128" s="7">
        <v>247.42190842961057</v>
      </c>
      <c r="H128" s="7">
        <v>149789126.1232349</v>
      </c>
    </row>
    <row r="129" spans="1:8" x14ac:dyDescent="0.3">
      <c r="A129" s="3">
        <v>751000</v>
      </c>
      <c r="B129" s="3">
        <v>101</v>
      </c>
      <c r="C129" s="3">
        <v>86555000</v>
      </c>
      <c r="D129" s="4">
        <v>2.0045676802514683</v>
      </c>
      <c r="F129" s="3">
        <v>751000</v>
      </c>
      <c r="G129" s="8">
        <v>101</v>
      </c>
      <c r="H129" s="8">
        <v>86555000</v>
      </c>
    </row>
    <row r="130" spans="1:8" x14ac:dyDescent="0.3">
      <c r="A130" s="3">
        <v>1001000</v>
      </c>
      <c r="B130" s="3">
        <v>78</v>
      </c>
      <c r="C130" s="3">
        <v>95380000</v>
      </c>
      <c r="D130" s="4">
        <v>1.9614651083182553</v>
      </c>
      <c r="F130" s="3">
        <v>1001000</v>
      </c>
      <c r="G130" s="8">
        <v>78</v>
      </c>
      <c r="H130" s="8">
        <v>95380000</v>
      </c>
    </row>
    <row r="131" spans="1:8" x14ac:dyDescent="0.3">
      <c r="A131" s="3">
        <v>1501000</v>
      </c>
      <c r="B131" s="3">
        <v>46</v>
      </c>
      <c r="C131" s="3">
        <v>91067000</v>
      </c>
      <c r="D131" s="4">
        <v>1.9001691180238813</v>
      </c>
      <c r="F131" s="3">
        <v>1501000</v>
      </c>
      <c r="G131" s="8">
        <v>46</v>
      </c>
      <c r="H131" s="8">
        <v>91067000</v>
      </c>
    </row>
    <row r="132" spans="1:8" x14ac:dyDescent="0.3">
      <c r="A132" s="3">
        <v>3000000</v>
      </c>
      <c r="B132" s="3">
        <v>19</v>
      </c>
      <c r="C132" s="3">
        <v>94323000</v>
      </c>
      <c r="D132" s="4">
        <v>1.6547894736842106</v>
      </c>
      <c r="F132" s="3">
        <v>3000000</v>
      </c>
      <c r="G132" s="8">
        <v>19</v>
      </c>
      <c r="H132" s="8">
        <v>94323000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176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13770</v>
      </c>
    </row>
    <row r="4" spans="1:14" x14ac:dyDescent="0.3">
      <c r="A4" s="3">
        <v>70010</v>
      </c>
      <c r="B4" s="3">
        <v>167361</v>
      </c>
      <c r="C4" s="3">
        <v>12481847070</v>
      </c>
      <c r="D4" s="4">
        <v>1.5222077693329699</v>
      </c>
      <c r="F4" s="3">
        <v>70010</v>
      </c>
      <c r="G4" s="3">
        <v>167361</v>
      </c>
      <c r="H4" s="3">
        <v>12481847070</v>
      </c>
      <c r="J4" s="3">
        <v>70010</v>
      </c>
      <c r="K4" s="7">
        <f>G4+G13+G22+G31+G40+G49+G58+G67+G76+G85+G94+G103</f>
        <v>1369118.0279688837</v>
      </c>
      <c r="L4" s="7">
        <f>H4+H13+H22+H31+H40+H49+H58+H67+H76+H85+H94+H103</f>
        <v>101523099018.01123</v>
      </c>
      <c r="M4">
        <f>1-SUM(K4:$K$11)/$K$13</f>
        <v>0.71272648189355481</v>
      </c>
      <c r="N4">
        <f>SUM(L4:$L$11)/(J4*SUM(K4:$K$11))</f>
        <v>1.7830590739190313</v>
      </c>
    </row>
    <row r="5" spans="1:14" x14ac:dyDescent="0.3">
      <c r="A5" s="3">
        <v>80010</v>
      </c>
      <c r="B5" s="3">
        <v>97534</v>
      </c>
      <c r="C5" s="3">
        <v>8250188631</v>
      </c>
      <c r="D5" s="4">
        <v>1.5425234284586848</v>
      </c>
      <c r="F5" s="3">
        <v>80010</v>
      </c>
      <c r="G5" s="3">
        <v>97534</v>
      </c>
      <c r="H5" s="3">
        <v>8250188631</v>
      </c>
      <c r="J5" s="3">
        <v>80010</v>
      </c>
      <c r="K5" s="7">
        <f t="shared" ref="K5:L11" si="0">G5+G14+G23+G32+G41+G50+G59+G68+G77+G86+G95+G104</f>
        <v>1146602.7022900763</v>
      </c>
      <c r="L5" s="7">
        <f t="shared" si="0"/>
        <v>97288862529.889313</v>
      </c>
      <c r="M5">
        <f>1-SUM(K5:$K$11)/$K$13</f>
        <v>0.76910832138872698</v>
      </c>
      <c r="N5">
        <f>SUM(L5:$L$11)/(J5*SUM(K5:$K$11))</f>
        <v>1.7148799939596238</v>
      </c>
    </row>
    <row r="6" spans="1:14" x14ac:dyDescent="0.3">
      <c r="A6" s="3">
        <v>90010</v>
      </c>
      <c r="B6" s="3">
        <v>61205</v>
      </c>
      <c r="C6" s="3">
        <v>5796541514</v>
      </c>
      <c r="D6" s="4">
        <v>1.5621902850489355</v>
      </c>
      <c r="F6" s="3">
        <v>90010</v>
      </c>
      <c r="G6" s="3">
        <v>61205</v>
      </c>
      <c r="H6" s="3">
        <v>5796541514</v>
      </c>
      <c r="J6" s="3">
        <v>90010</v>
      </c>
      <c r="K6" s="7">
        <f t="shared" si="0"/>
        <v>916628</v>
      </c>
      <c r="L6" s="7">
        <f t="shared" si="0"/>
        <v>86910551517</v>
      </c>
      <c r="M6">
        <f>1-SUM(K6:$K$11)/$K$13</f>
        <v>0.81632672637982617</v>
      </c>
      <c r="N6">
        <f>SUM(L6:$L$11)/(J6*SUM(K6:$K$11))</f>
        <v>1.6738986783426033</v>
      </c>
    </row>
    <row r="7" spans="1:14" x14ac:dyDescent="0.3">
      <c r="A7" s="3">
        <v>100010</v>
      </c>
      <c r="B7" s="3">
        <v>77238</v>
      </c>
      <c r="C7" s="3">
        <v>8538712450</v>
      </c>
      <c r="D7" s="4">
        <v>1.5826341622780986</v>
      </c>
      <c r="F7" s="3">
        <v>100010</v>
      </c>
      <c r="G7" s="3">
        <v>77238</v>
      </c>
      <c r="H7" s="3">
        <v>8538712450</v>
      </c>
      <c r="J7" s="3">
        <v>100010</v>
      </c>
      <c r="K7" s="7">
        <f t="shared" si="0"/>
        <v>1496516</v>
      </c>
      <c r="L7" s="7">
        <f t="shared" si="0"/>
        <v>166398387442</v>
      </c>
      <c r="M7">
        <f>1-SUM(K7:$K$11)/$K$13</f>
        <v>0.85407451124352474</v>
      </c>
      <c r="N7">
        <f>SUM(L7:$L$11)/(J7*SUM(K7:$K$11))</f>
        <v>1.6509884949501998</v>
      </c>
    </row>
    <row r="8" spans="1:14" x14ac:dyDescent="0.3">
      <c r="A8" s="3">
        <v>125010</v>
      </c>
      <c r="B8" s="3">
        <v>32680</v>
      </c>
      <c r="C8" s="3">
        <v>4445085547</v>
      </c>
      <c r="D8" s="4">
        <v>1.6266333572105445</v>
      </c>
      <c r="F8" s="3">
        <v>125010</v>
      </c>
      <c r="G8" s="3">
        <v>32680</v>
      </c>
      <c r="H8" s="3">
        <v>4445085547</v>
      </c>
      <c r="J8" s="3">
        <v>125010</v>
      </c>
      <c r="K8" s="7">
        <f t="shared" si="0"/>
        <v>785530</v>
      </c>
      <c r="L8" s="7">
        <f t="shared" si="0"/>
        <v>106969690418</v>
      </c>
      <c r="M8">
        <f>1-SUM(K8:$K$11)/$K$13</f>
        <v>0.91570274430326404</v>
      </c>
      <c r="N8">
        <f>SUM(L8:$L$11)/(J8*SUM(K8:$K$11))</f>
        <v>1.6361799717367309</v>
      </c>
    </row>
    <row r="9" spans="1:14" x14ac:dyDescent="0.3">
      <c r="A9" s="3">
        <v>150010</v>
      </c>
      <c r="B9" s="3">
        <v>26271</v>
      </c>
      <c r="C9" s="3">
        <v>4478751411</v>
      </c>
      <c r="D9" s="4">
        <v>1.6541413965791396</v>
      </c>
      <c r="F9" s="3">
        <v>150010</v>
      </c>
      <c r="G9" s="3">
        <v>26271</v>
      </c>
      <c r="H9" s="3">
        <v>4478751411</v>
      </c>
      <c r="J9" s="3">
        <v>150010</v>
      </c>
      <c r="K9" s="7">
        <f t="shared" si="0"/>
        <v>665226</v>
      </c>
      <c r="L9" s="7">
        <f t="shared" si="0"/>
        <v>113450500222</v>
      </c>
      <c r="M9">
        <f>1-SUM(K9:$K$11)/$K$13</f>
        <v>0.94805176423717519</v>
      </c>
      <c r="N9">
        <f>SUM(L9:$L$11)/(J9*SUM(K9:$K$11))</f>
        <v>1.6472904669658135</v>
      </c>
    </row>
    <row r="10" spans="1:14" x14ac:dyDescent="0.3">
      <c r="A10" s="3">
        <v>200010</v>
      </c>
      <c r="B10" s="3">
        <v>18894</v>
      </c>
      <c r="C10" s="3">
        <v>4945321636</v>
      </c>
      <c r="D10" s="4">
        <v>1.6870104089981497</v>
      </c>
      <c r="F10" s="3">
        <v>200010</v>
      </c>
      <c r="G10" s="3">
        <v>18894</v>
      </c>
      <c r="H10" s="3">
        <v>4945321636</v>
      </c>
      <c r="J10" s="3">
        <v>200010</v>
      </c>
      <c r="K10" s="7">
        <f t="shared" si="0"/>
        <v>492632</v>
      </c>
      <c r="L10" s="7">
        <f t="shared" si="0"/>
        <v>129125864019</v>
      </c>
      <c r="M10">
        <f>1-SUM(K10:$K$11)/$K$13</f>
        <v>0.97544652845312618</v>
      </c>
      <c r="N10">
        <f>SUM(L10:$L$11)/(J10*SUM(K10:$K$11))</f>
        <v>1.6625962111411881</v>
      </c>
    </row>
    <row r="11" spans="1:14" x14ac:dyDescent="0.3">
      <c r="A11" s="3">
        <v>400000</v>
      </c>
      <c r="B11" s="3">
        <v>3956</v>
      </c>
      <c r="C11" s="3">
        <v>2764701415</v>
      </c>
      <c r="D11" s="4">
        <v>1.7471571126137513</v>
      </c>
      <c r="F11" s="3">
        <v>400000</v>
      </c>
      <c r="G11" s="3">
        <v>3956</v>
      </c>
      <c r="H11" s="3">
        <v>2764701415</v>
      </c>
      <c r="J11" s="3">
        <v>400000</v>
      </c>
      <c r="K11" s="7">
        <f t="shared" si="0"/>
        <v>103599</v>
      </c>
      <c r="L11" s="7">
        <f>H11+H20+H29+H38+H47+H56+H65+H74+H83+H92+H101+H110</f>
        <v>69142329208</v>
      </c>
      <c r="M11">
        <f>1-SUM(K11:$K$11)/$K$13</f>
        <v>0.99573367520510581</v>
      </c>
      <c r="N11">
        <f>SUM(L11:$L$11)/(J11*SUM(K11:$K$11))</f>
        <v>1.6685086054884699</v>
      </c>
    </row>
    <row r="12" spans="1:14" x14ac:dyDescent="0.3">
      <c r="A12" s="1" t="s">
        <v>0</v>
      </c>
      <c r="B12" s="1" t="s">
        <v>35</v>
      </c>
      <c r="C12" s="1" t="s">
        <v>5</v>
      </c>
      <c r="D12" s="2" t="s">
        <v>3</v>
      </c>
      <c r="K12" s="7"/>
      <c r="L12" s="7"/>
    </row>
    <row r="13" spans="1:14" x14ac:dyDescent="0.3">
      <c r="A13" s="3">
        <v>70010</v>
      </c>
      <c r="B13" s="3">
        <v>81821</v>
      </c>
      <c r="C13" s="3">
        <v>6112087096</v>
      </c>
      <c r="D13" s="4">
        <v>1.6583062914282811</v>
      </c>
      <c r="F13" s="3">
        <v>70010</v>
      </c>
      <c r="G13" s="3">
        <v>81821</v>
      </c>
      <c r="H13" s="3">
        <v>6112087096</v>
      </c>
      <c r="K13" s="9">
        <v>24282961.326334845</v>
      </c>
      <c r="L13" s="7"/>
    </row>
    <row r="14" spans="1:14" x14ac:dyDescent="0.3">
      <c r="A14" s="3">
        <v>80010</v>
      </c>
      <c r="B14" s="3">
        <v>56311</v>
      </c>
      <c r="C14" s="3">
        <v>4765860444</v>
      </c>
      <c r="D14" s="4">
        <v>1.6673874731398735</v>
      </c>
      <c r="F14" s="3">
        <v>80010</v>
      </c>
      <c r="G14" s="3">
        <v>56311</v>
      </c>
      <c r="H14" s="3">
        <v>4765860444</v>
      </c>
      <c r="K14" s="7"/>
      <c r="L14" s="7"/>
    </row>
    <row r="15" spans="1:14" x14ac:dyDescent="0.3">
      <c r="A15" s="3">
        <v>90010</v>
      </c>
      <c r="B15" s="3">
        <v>35762</v>
      </c>
      <c r="C15" s="3">
        <v>3385730111</v>
      </c>
      <c r="D15" s="4">
        <v>1.7010767004219483</v>
      </c>
      <c r="F15" s="3">
        <v>90010</v>
      </c>
      <c r="G15" s="3">
        <v>35762</v>
      </c>
      <c r="H15" s="3">
        <v>3385730111</v>
      </c>
      <c r="K15" s="7"/>
      <c r="L15" s="7"/>
    </row>
    <row r="16" spans="1:14" x14ac:dyDescent="0.3">
      <c r="A16" s="3">
        <v>100010</v>
      </c>
      <c r="B16" s="3">
        <v>46196</v>
      </c>
      <c r="C16" s="3">
        <v>5114520308</v>
      </c>
      <c r="D16" s="4">
        <v>1.7326809570606523</v>
      </c>
      <c r="F16" s="3">
        <v>100010</v>
      </c>
      <c r="G16" s="3">
        <v>46196</v>
      </c>
      <c r="H16" s="3">
        <v>5114520308</v>
      </c>
      <c r="K16" s="7"/>
      <c r="L16" s="7"/>
    </row>
    <row r="17" spans="1:8" x14ac:dyDescent="0.3">
      <c r="A17" s="3">
        <v>125010</v>
      </c>
      <c r="B17" s="3">
        <v>20948</v>
      </c>
      <c r="C17" s="3">
        <v>2853224466</v>
      </c>
      <c r="D17" s="4">
        <v>1.7889233876269344</v>
      </c>
      <c r="F17" s="3">
        <v>125010</v>
      </c>
      <c r="G17" s="3">
        <v>20948</v>
      </c>
      <c r="H17" s="3">
        <v>2853224466</v>
      </c>
    </row>
    <row r="18" spans="1:8" x14ac:dyDescent="0.3">
      <c r="A18" s="3">
        <v>150010</v>
      </c>
      <c r="B18" s="3">
        <v>18314</v>
      </c>
      <c r="C18" s="3">
        <v>3126886549</v>
      </c>
      <c r="D18" s="4">
        <v>1.825608013802444</v>
      </c>
      <c r="F18" s="3">
        <v>150010</v>
      </c>
      <c r="G18" s="3">
        <v>18314</v>
      </c>
      <c r="H18" s="3">
        <v>3126886549</v>
      </c>
    </row>
    <row r="19" spans="1:8" x14ac:dyDescent="0.3">
      <c r="A19" s="3">
        <v>200010</v>
      </c>
      <c r="B19" s="3">
        <v>14264</v>
      </c>
      <c r="C19" s="3">
        <v>3738006485</v>
      </c>
      <c r="D19" s="4">
        <v>1.889471568570332</v>
      </c>
      <c r="F19" s="3">
        <v>200010</v>
      </c>
      <c r="G19" s="3">
        <v>14264</v>
      </c>
      <c r="H19" s="3">
        <v>3738006485</v>
      </c>
    </row>
    <row r="20" spans="1:8" x14ac:dyDescent="0.3">
      <c r="A20" s="3">
        <v>400000</v>
      </c>
      <c r="B20" s="3">
        <v>3886</v>
      </c>
      <c r="C20" s="3">
        <v>3121118248</v>
      </c>
      <c r="D20" s="4">
        <v>2.0079247606793618</v>
      </c>
      <c r="F20" s="3">
        <v>400000</v>
      </c>
      <c r="G20" s="3">
        <v>3886</v>
      </c>
      <c r="H20" s="3">
        <v>3121118248</v>
      </c>
    </row>
    <row r="21" spans="1:8" x14ac:dyDescent="0.3">
      <c r="A21" s="1" t="s">
        <v>0</v>
      </c>
      <c r="B21" s="1" t="s">
        <v>134</v>
      </c>
      <c r="C21" s="1" t="s">
        <v>122</v>
      </c>
      <c r="D21" s="2" t="s">
        <v>3</v>
      </c>
    </row>
    <row r="22" spans="1:8" x14ac:dyDescent="0.3">
      <c r="A22" s="3">
        <v>70010</v>
      </c>
      <c r="B22" s="3">
        <v>419980</v>
      </c>
      <c r="C22" s="3">
        <v>31448705558</v>
      </c>
      <c r="D22" s="4">
        <v>1.7661948496943347</v>
      </c>
      <c r="F22" s="3">
        <v>70010</v>
      </c>
      <c r="G22" s="3">
        <v>419980</v>
      </c>
      <c r="H22" s="3">
        <v>31448705558</v>
      </c>
    </row>
    <row r="23" spans="1:8" x14ac:dyDescent="0.3">
      <c r="A23" s="3">
        <v>80010</v>
      </c>
      <c r="B23" s="3">
        <v>346120</v>
      </c>
      <c r="C23" s="3">
        <v>29362086925</v>
      </c>
      <c r="D23" s="4">
        <v>1.7037216036439145</v>
      </c>
      <c r="F23" s="3">
        <v>80010</v>
      </c>
      <c r="G23" s="3">
        <v>346120</v>
      </c>
      <c r="H23" s="3">
        <v>29362086925</v>
      </c>
    </row>
    <row r="24" spans="1:8" x14ac:dyDescent="0.3">
      <c r="A24" s="3">
        <v>90010</v>
      </c>
      <c r="B24" s="3">
        <v>271227</v>
      </c>
      <c r="C24" s="3">
        <v>25708973668</v>
      </c>
      <c r="D24" s="4">
        <v>1.6701596447134917</v>
      </c>
      <c r="F24" s="3">
        <v>90010</v>
      </c>
      <c r="G24" s="3">
        <v>271227</v>
      </c>
      <c r="H24" s="3">
        <v>25708973668</v>
      </c>
    </row>
    <row r="25" spans="1:8" x14ac:dyDescent="0.3">
      <c r="A25" s="3">
        <v>100010</v>
      </c>
      <c r="B25" s="3">
        <v>434595</v>
      </c>
      <c r="C25" s="3">
        <v>48301110703</v>
      </c>
      <c r="D25" s="4">
        <v>1.6537803239087325</v>
      </c>
      <c r="F25" s="3">
        <v>100010</v>
      </c>
      <c r="G25" s="3">
        <v>434595</v>
      </c>
      <c r="H25" s="3">
        <v>48301110703</v>
      </c>
    </row>
    <row r="26" spans="1:8" x14ac:dyDescent="0.3">
      <c r="A26" s="3">
        <v>125010</v>
      </c>
      <c r="B26" s="3">
        <v>218361</v>
      </c>
      <c r="C26" s="3">
        <v>29728823571</v>
      </c>
      <c r="D26" s="4">
        <v>1.6565866774032389</v>
      </c>
      <c r="F26" s="3">
        <v>125010</v>
      </c>
      <c r="G26" s="3">
        <v>218361</v>
      </c>
      <c r="H26" s="3">
        <v>29728823571</v>
      </c>
    </row>
    <row r="27" spans="1:8" x14ac:dyDescent="0.3">
      <c r="A27" s="3">
        <v>150010</v>
      </c>
      <c r="B27" s="3">
        <v>184009</v>
      </c>
      <c r="C27" s="3">
        <v>31390784074</v>
      </c>
      <c r="D27" s="4">
        <v>1.6779996620310678</v>
      </c>
      <c r="F27" s="3">
        <v>150010</v>
      </c>
      <c r="G27" s="3">
        <v>184009</v>
      </c>
      <c r="H27" s="3">
        <v>31390784074</v>
      </c>
    </row>
    <row r="28" spans="1:8" x14ac:dyDescent="0.3">
      <c r="A28" s="3">
        <v>200010</v>
      </c>
      <c r="B28" s="3">
        <v>133380</v>
      </c>
      <c r="C28" s="3">
        <v>34871632548</v>
      </c>
      <c r="D28" s="4">
        <v>1.7160386280184539</v>
      </c>
      <c r="F28" s="3">
        <v>200010</v>
      </c>
      <c r="G28" s="3">
        <v>133380</v>
      </c>
      <c r="H28" s="3">
        <v>34871632548</v>
      </c>
    </row>
    <row r="29" spans="1:8" x14ac:dyDescent="0.3">
      <c r="A29" s="3">
        <v>400000</v>
      </c>
      <c r="B29" s="3">
        <v>29746</v>
      </c>
      <c r="C29" s="3">
        <v>21117270204</v>
      </c>
      <c r="D29" s="4">
        <v>1.774799149801654</v>
      </c>
      <c r="F29" s="3">
        <v>400000</v>
      </c>
      <c r="G29" s="3">
        <v>29746</v>
      </c>
      <c r="H29" s="3">
        <v>21117270204</v>
      </c>
    </row>
    <row r="30" spans="1:8" x14ac:dyDescent="0.3">
      <c r="A30" s="1" t="s">
        <v>0</v>
      </c>
      <c r="B30" s="1" t="s">
        <v>135</v>
      </c>
      <c r="C30" s="1" t="s">
        <v>136</v>
      </c>
      <c r="D30" s="2" t="s">
        <v>3</v>
      </c>
    </row>
    <row r="31" spans="1:8" x14ac:dyDescent="0.3">
      <c r="A31" s="3">
        <v>70010</v>
      </c>
      <c r="B31" s="3">
        <v>28470</v>
      </c>
      <c r="C31" s="3">
        <v>2123297485</v>
      </c>
      <c r="D31" s="4">
        <v>1.5860730515780224</v>
      </c>
      <c r="F31" s="3">
        <v>70010</v>
      </c>
      <c r="G31" s="3">
        <v>28470</v>
      </c>
      <c r="H31" s="3">
        <v>2123297485</v>
      </c>
    </row>
    <row r="32" spans="1:8" x14ac:dyDescent="0.3">
      <c r="A32" s="3">
        <v>80010</v>
      </c>
      <c r="B32" s="3">
        <v>16869</v>
      </c>
      <c r="C32" s="3">
        <v>1427292906</v>
      </c>
      <c r="D32" s="4">
        <v>1.6098456887262711</v>
      </c>
      <c r="F32" s="3">
        <v>80010</v>
      </c>
      <c r="G32" s="3">
        <v>16869</v>
      </c>
      <c r="H32" s="3">
        <v>1427292906</v>
      </c>
    </row>
    <row r="33" spans="1:8" x14ac:dyDescent="0.3">
      <c r="A33" s="3">
        <v>90010</v>
      </c>
      <c r="B33" s="3">
        <v>10736</v>
      </c>
      <c r="C33" s="3">
        <v>1016516254</v>
      </c>
      <c r="D33" s="4">
        <v>1.6302333306616534</v>
      </c>
      <c r="F33" s="3">
        <v>90010</v>
      </c>
      <c r="G33" s="3">
        <v>10736</v>
      </c>
      <c r="H33" s="3">
        <v>1016516254</v>
      </c>
    </row>
    <row r="34" spans="1:8" x14ac:dyDescent="0.3">
      <c r="A34" s="3">
        <v>100010</v>
      </c>
      <c r="B34" s="3">
        <v>14047</v>
      </c>
      <c r="C34" s="3">
        <v>1553985064</v>
      </c>
      <c r="D34" s="4">
        <v>1.6484546635172377</v>
      </c>
      <c r="F34" s="3">
        <v>100010</v>
      </c>
      <c r="G34" s="3">
        <v>14047</v>
      </c>
      <c r="H34" s="3">
        <v>1553985064</v>
      </c>
    </row>
    <row r="35" spans="1:8" x14ac:dyDescent="0.3">
      <c r="A35" s="3">
        <v>125010</v>
      </c>
      <c r="B35" s="3">
        <v>6292</v>
      </c>
      <c r="C35" s="3">
        <v>856257940</v>
      </c>
      <c r="D35" s="4">
        <v>1.6818185515552513</v>
      </c>
      <c r="F35" s="3">
        <v>125010</v>
      </c>
      <c r="G35" s="3">
        <v>6292</v>
      </c>
      <c r="H35" s="3">
        <v>856257940</v>
      </c>
    </row>
    <row r="36" spans="1:8" x14ac:dyDescent="0.3">
      <c r="A36" s="3">
        <v>150010</v>
      </c>
      <c r="B36" s="3">
        <v>5375</v>
      </c>
      <c r="C36" s="3">
        <v>919147499</v>
      </c>
      <c r="D36" s="4">
        <v>1.6979083338226872</v>
      </c>
      <c r="F36" s="3">
        <v>150010</v>
      </c>
      <c r="G36" s="3">
        <v>5375</v>
      </c>
      <c r="H36" s="3">
        <v>919147499</v>
      </c>
    </row>
    <row r="37" spans="1:8" x14ac:dyDescent="0.3">
      <c r="A37" s="3">
        <v>200010</v>
      </c>
      <c r="B37" s="3">
        <v>4196</v>
      </c>
      <c r="C37" s="3">
        <v>1102507555</v>
      </c>
      <c r="D37" s="4">
        <v>1.7127687473048221</v>
      </c>
      <c r="F37" s="3">
        <v>200010</v>
      </c>
      <c r="G37" s="3">
        <v>4196</v>
      </c>
      <c r="H37" s="3">
        <v>1102507555</v>
      </c>
    </row>
    <row r="38" spans="1:8" x14ac:dyDescent="0.3">
      <c r="A38" s="3">
        <v>400000</v>
      </c>
      <c r="B38" s="3">
        <v>924</v>
      </c>
      <c r="C38" s="3">
        <v>651455336</v>
      </c>
      <c r="D38" s="4">
        <v>1.7625956060606061</v>
      </c>
      <c r="F38" s="3">
        <v>400000</v>
      </c>
      <c r="G38" s="3">
        <v>924</v>
      </c>
      <c r="H38" s="3">
        <v>651455336</v>
      </c>
    </row>
    <row r="39" spans="1:8" x14ac:dyDescent="0.3">
      <c r="A39" s="1" t="s">
        <v>0</v>
      </c>
      <c r="B39" s="1" t="s">
        <v>125</v>
      </c>
      <c r="C39" s="1" t="s">
        <v>126</v>
      </c>
      <c r="D39" s="2" t="s">
        <v>3</v>
      </c>
    </row>
    <row r="40" spans="1:8" x14ac:dyDescent="0.3">
      <c r="A40" s="3">
        <v>70010</v>
      </c>
      <c r="B40" s="3">
        <v>328492</v>
      </c>
      <c r="C40" s="3">
        <v>24623850224</v>
      </c>
      <c r="D40" s="4">
        <v>1.7255580392276881</v>
      </c>
      <c r="F40" s="3">
        <v>70010</v>
      </c>
      <c r="G40" s="3">
        <v>328492</v>
      </c>
      <c r="H40" s="3">
        <v>24623850224</v>
      </c>
    </row>
    <row r="41" spans="1:8" x14ac:dyDescent="0.3">
      <c r="A41" s="3">
        <v>80010</v>
      </c>
      <c r="B41" s="3">
        <v>294908</v>
      </c>
      <c r="C41" s="3">
        <v>25037627308</v>
      </c>
      <c r="D41" s="4">
        <v>1.641336118456308</v>
      </c>
      <c r="F41" s="3">
        <v>80010</v>
      </c>
      <c r="G41" s="3">
        <v>294908</v>
      </c>
      <c r="H41" s="3">
        <v>25037627308</v>
      </c>
    </row>
    <row r="42" spans="1:8" x14ac:dyDescent="0.3">
      <c r="A42" s="3">
        <v>90010</v>
      </c>
      <c r="B42" s="3">
        <v>244542</v>
      </c>
      <c r="C42" s="3">
        <v>23189984403</v>
      </c>
      <c r="D42" s="4">
        <v>1.5927523142342253</v>
      </c>
      <c r="F42" s="3">
        <v>90010</v>
      </c>
      <c r="G42" s="3">
        <v>244542</v>
      </c>
      <c r="H42" s="3">
        <v>23189984403</v>
      </c>
    </row>
    <row r="43" spans="1:8" x14ac:dyDescent="0.3">
      <c r="A43" s="3">
        <v>100010</v>
      </c>
      <c r="B43" s="3">
        <v>400868</v>
      </c>
      <c r="C43" s="3">
        <v>44558159779</v>
      </c>
      <c r="D43" s="4">
        <v>1.5664557727863526</v>
      </c>
      <c r="F43" s="3">
        <v>100010</v>
      </c>
      <c r="G43" s="3">
        <v>400868</v>
      </c>
      <c r="H43" s="3">
        <v>44558159779</v>
      </c>
    </row>
    <row r="44" spans="1:8" x14ac:dyDescent="0.3">
      <c r="A44" s="3">
        <v>125010</v>
      </c>
      <c r="B44" s="3">
        <v>205775</v>
      </c>
      <c r="C44" s="3">
        <v>27998055577</v>
      </c>
      <c r="D44" s="4">
        <v>1.5499959431464749</v>
      </c>
      <c r="F44" s="3">
        <v>125010</v>
      </c>
      <c r="G44" s="3">
        <v>205775</v>
      </c>
      <c r="H44" s="3">
        <v>27998055577</v>
      </c>
    </row>
    <row r="45" spans="1:8" x14ac:dyDescent="0.3">
      <c r="A45" s="3">
        <v>150010</v>
      </c>
      <c r="B45" s="3">
        <v>161554</v>
      </c>
      <c r="C45" s="3">
        <v>27480290483</v>
      </c>
      <c r="D45" s="4">
        <v>1.5685580131891419</v>
      </c>
      <c r="F45" s="3">
        <v>150010</v>
      </c>
      <c r="G45" s="3">
        <v>161554</v>
      </c>
      <c r="H45" s="3">
        <v>27480290483</v>
      </c>
    </row>
    <row r="46" spans="1:8" x14ac:dyDescent="0.3">
      <c r="A46" s="3">
        <v>200010</v>
      </c>
      <c r="B46" s="3">
        <v>105217</v>
      </c>
      <c r="C46" s="3">
        <v>27340779608</v>
      </c>
      <c r="D46" s="4">
        <v>1.6000249240723086</v>
      </c>
      <c r="F46" s="3">
        <v>200010</v>
      </c>
      <c r="G46" s="3">
        <v>105217</v>
      </c>
      <c r="H46" s="3">
        <v>27340779608</v>
      </c>
    </row>
    <row r="47" spans="1:8" x14ac:dyDescent="0.3">
      <c r="A47" s="3">
        <v>400000</v>
      </c>
      <c r="B47" s="3">
        <v>19111</v>
      </c>
      <c r="C47" s="3">
        <v>12446789423</v>
      </c>
      <c r="D47" s="4">
        <v>1.6282231990738318</v>
      </c>
      <c r="F47" s="3">
        <v>400000</v>
      </c>
      <c r="G47" s="3">
        <v>19111</v>
      </c>
      <c r="H47" s="3">
        <v>12446789423</v>
      </c>
    </row>
    <row r="48" spans="1:8" x14ac:dyDescent="0.3">
      <c r="A48" s="1" t="s">
        <v>0</v>
      </c>
      <c r="B48" s="1" t="s">
        <v>127</v>
      </c>
      <c r="C48" s="1" t="s">
        <v>15</v>
      </c>
      <c r="D48" s="2" t="s">
        <v>3</v>
      </c>
    </row>
    <row r="49" spans="1:8" x14ac:dyDescent="0.3">
      <c r="A49" s="3">
        <v>70010</v>
      </c>
      <c r="B49" s="3">
        <v>263282</v>
      </c>
      <c r="C49" s="3">
        <v>18748922919</v>
      </c>
      <c r="D49" s="4">
        <v>1.8424593422317175</v>
      </c>
      <c r="F49" s="3">
        <v>70010</v>
      </c>
      <c r="G49" s="3">
        <v>263282</v>
      </c>
      <c r="H49" s="3">
        <v>18748922919</v>
      </c>
    </row>
    <row r="50" spans="1:8" x14ac:dyDescent="0.3">
      <c r="A50" s="3">
        <v>80010</v>
      </c>
      <c r="B50" s="3">
        <v>246938</v>
      </c>
      <c r="C50" s="3">
        <v>20973729343</v>
      </c>
      <c r="D50" s="4">
        <v>1.7460748399719621</v>
      </c>
      <c r="F50" s="3">
        <v>80010</v>
      </c>
      <c r="G50" s="3">
        <v>246938</v>
      </c>
      <c r="H50" s="3">
        <v>20973729343</v>
      </c>
    </row>
    <row r="51" spans="1:8" x14ac:dyDescent="0.3">
      <c r="A51" s="3">
        <v>90010</v>
      </c>
      <c r="B51" s="3">
        <v>216966</v>
      </c>
      <c r="C51" s="3">
        <v>20586568708</v>
      </c>
      <c r="D51" s="4">
        <v>1.6801781248297167</v>
      </c>
      <c r="F51" s="3">
        <v>90010</v>
      </c>
      <c r="G51" s="3">
        <v>216966</v>
      </c>
      <c r="H51" s="3">
        <v>20586568708</v>
      </c>
    </row>
    <row r="52" spans="1:8" x14ac:dyDescent="0.3">
      <c r="A52" s="3">
        <v>100010</v>
      </c>
      <c r="B52" s="3">
        <v>390136</v>
      </c>
      <c r="C52" s="3">
        <v>43467001159</v>
      </c>
      <c r="D52" s="4">
        <v>1.6400403154938399</v>
      </c>
      <c r="F52" s="3">
        <v>100010</v>
      </c>
      <c r="G52" s="3">
        <v>390136</v>
      </c>
      <c r="H52" s="3">
        <v>43467001159</v>
      </c>
    </row>
    <row r="53" spans="1:8" x14ac:dyDescent="0.3">
      <c r="A53" s="3">
        <v>125010</v>
      </c>
      <c r="B53" s="3">
        <v>220477</v>
      </c>
      <c r="C53" s="3">
        <v>30030363500</v>
      </c>
      <c r="D53" s="4">
        <v>1.6021517509178205</v>
      </c>
      <c r="F53" s="3">
        <v>125010</v>
      </c>
      <c r="G53" s="3">
        <v>220477</v>
      </c>
      <c r="H53" s="3">
        <v>30030363500</v>
      </c>
    </row>
    <row r="54" spans="1:8" x14ac:dyDescent="0.3">
      <c r="A54" s="3">
        <v>150010</v>
      </c>
      <c r="B54" s="3">
        <v>184852</v>
      </c>
      <c r="C54" s="3">
        <v>31492152097</v>
      </c>
      <c r="D54" s="4">
        <v>1.6077688374108103</v>
      </c>
      <c r="F54" s="3">
        <v>150010</v>
      </c>
      <c r="G54" s="3">
        <v>184852</v>
      </c>
      <c r="H54" s="3">
        <v>31492152097</v>
      </c>
    </row>
    <row r="55" spans="1:8" x14ac:dyDescent="0.3">
      <c r="A55" s="3">
        <v>200010</v>
      </c>
      <c r="B55" s="3">
        <v>134093</v>
      </c>
      <c r="C55" s="3">
        <v>35157041459</v>
      </c>
      <c r="D55" s="4">
        <v>1.6133751689282718</v>
      </c>
      <c r="F55" s="3">
        <v>200010</v>
      </c>
      <c r="G55" s="3">
        <v>134093</v>
      </c>
      <c r="H55" s="3">
        <v>35157041459</v>
      </c>
    </row>
    <row r="56" spans="1:8" x14ac:dyDescent="0.3">
      <c r="A56" s="3">
        <v>400000</v>
      </c>
      <c r="B56" s="3">
        <v>26510</v>
      </c>
      <c r="C56" s="3">
        <v>16668128121</v>
      </c>
      <c r="D56" s="4">
        <v>1.5718717579215389</v>
      </c>
      <c r="F56" s="3">
        <v>400000</v>
      </c>
      <c r="G56" s="3">
        <v>26510</v>
      </c>
      <c r="H56" s="3">
        <v>16668128121</v>
      </c>
    </row>
    <row r="57" spans="1:8" x14ac:dyDescent="0.3">
      <c r="A57" s="1" t="s">
        <v>0</v>
      </c>
      <c r="B57" s="1" t="s">
        <v>128</v>
      </c>
      <c r="C57" s="1" t="s">
        <v>17</v>
      </c>
      <c r="D57" s="2" t="s">
        <v>3</v>
      </c>
    </row>
    <row r="58" spans="1:8" x14ac:dyDescent="0.3">
      <c r="A58" s="3">
        <v>70010</v>
      </c>
      <c r="B58" s="3">
        <v>9407</v>
      </c>
      <c r="C58" s="3">
        <v>705057985</v>
      </c>
      <c r="D58" s="4">
        <v>1.7755925274689122</v>
      </c>
      <c r="F58" s="3">
        <v>70010</v>
      </c>
      <c r="G58" s="3">
        <v>9407</v>
      </c>
      <c r="H58" s="3">
        <v>705057985</v>
      </c>
    </row>
    <row r="59" spans="1:8" x14ac:dyDescent="0.3">
      <c r="A59" s="3">
        <v>80010</v>
      </c>
      <c r="B59" s="3">
        <v>7620</v>
      </c>
      <c r="C59" s="3">
        <v>646621821</v>
      </c>
      <c r="D59" s="4">
        <v>1.7103848118469407</v>
      </c>
      <c r="F59" s="3">
        <v>80010</v>
      </c>
      <c r="G59" s="3">
        <v>7620</v>
      </c>
      <c r="H59" s="3">
        <v>646621821</v>
      </c>
    </row>
    <row r="60" spans="1:8" x14ac:dyDescent="0.3">
      <c r="A60" s="3">
        <v>90010</v>
      </c>
      <c r="B60" s="3">
        <v>5980</v>
      </c>
      <c r="C60" s="3">
        <v>566577199</v>
      </c>
      <c r="D60" s="4">
        <v>1.6700105335501751</v>
      </c>
      <c r="F60" s="3">
        <v>90010</v>
      </c>
      <c r="G60" s="3">
        <v>5980</v>
      </c>
      <c r="H60" s="3">
        <v>566577199</v>
      </c>
    </row>
    <row r="61" spans="1:8" x14ac:dyDescent="0.3">
      <c r="A61" s="3">
        <v>100010</v>
      </c>
      <c r="B61" s="3">
        <v>9660</v>
      </c>
      <c r="C61" s="3">
        <v>1073694302</v>
      </c>
      <c r="D61" s="4">
        <v>1.6448421949661975</v>
      </c>
      <c r="F61" s="3">
        <v>100010</v>
      </c>
      <c r="G61" s="3">
        <v>9660</v>
      </c>
      <c r="H61" s="3">
        <v>1073694302</v>
      </c>
    </row>
    <row r="62" spans="1:8" x14ac:dyDescent="0.3">
      <c r="A62" s="3">
        <v>125010</v>
      </c>
      <c r="B62" s="3">
        <v>5028</v>
      </c>
      <c r="C62" s="3">
        <v>685159163</v>
      </c>
      <c r="D62" s="4">
        <v>1.6152775590021637</v>
      </c>
      <c r="F62" s="3">
        <v>125010</v>
      </c>
      <c r="G62" s="3">
        <v>5028</v>
      </c>
      <c r="H62" s="3">
        <v>685159163</v>
      </c>
    </row>
    <row r="63" spans="1:8" x14ac:dyDescent="0.3">
      <c r="A63" s="3">
        <v>150010</v>
      </c>
      <c r="B63" s="3">
        <v>4718</v>
      </c>
      <c r="C63" s="3">
        <v>805596191</v>
      </c>
      <c r="D63" s="4">
        <v>1.597790224713602</v>
      </c>
      <c r="F63" s="3">
        <v>150010</v>
      </c>
      <c r="G63" s="3">
        <v>4718</v>
      </c>
      <c r="H63" s="3">
        <v>805596191</v>
      </c>
    </row>
    <row r="64" spans="1:8" x14ac:dyDescent="0.3">
      <c r="A64" s="3">
        <v>200010</v>
      </c>
      <c r="B64" s="3">
        <v>3409</v>
      </c>
      <c r="C64" s="3">
        <v>881132394</v>
      </c>
      <c r="D64" s="4">
        <v>1.6023614893789473</v>
      </c>
      <c r="F64" s="3">
        <v>200010</v>
      </c>
      <c r="G64" s="3">
        <v>3409</v>
      </c>
      <c r="H64" s="3">
        <v>881132394</v>
      </c>
    </row>
    <row r="65" spans="1:8" x14ac:dyDescent="0.3">
      <c r="A65" s="3">
        <v>400000</v>
      </c>
      <c r="B65" s="3">
        <v>616</v>
      </c>
      <c r="C65" s="3">
        <v>408833100</v>
      </c>
      <c r="D65" s="4">
        <v>1.6592252435064936</v>
      </c>
      <c r="F65" s="3">
        <v>400000</v>
      </c>
      <c r="G65" s="3">
        <v>616</v>
      </c>
      <c r="H65" s="3">
        <v>408833100</v>
      </c>
    </row>
    <row r="66" spans="1:8" x14ac:dyDescent="0.3">
      <c r="A66" s="1" t="s">
        <v>0</v>
      </c>
      <c r="B66" s="1" t="s">
        <v>129</v>
      </c>
      <c r="C66" s="1" t="s">
        <v>19</v>
      </c>
      <c r="D66" s="2" t="s">
        <v>3</v>
      </c>
    </row>
    <row r="67" spans="1:8" x14ac:dyDescent="0.3">
      <c r="A67" s="3">
        <v>70010</v>
      </c>
      <c r="B67" s="3">
        <v>56666</v>
      </c>
      <c r="C67" s="3">
        <v>4252299490</v>
      </c>
      <c r="D67" s="4">
        <v>2.0985672127363477</v>
      </c>
      <c r="F67" s="3">
        <v>70010</v>
      </c>
      <c r="G67" s="3">
        <v>56666</v>
      </c>
      <c r="H67" s="3">
        <v>4252299490</v>
      </c>
    </row>
    <row r="68" spans="1:8" x14ac:dyDescent="0.3">
      <c r="A68" s="3">
        <v>80010</v>
      </c>
      <c r="B68" s="3">
        <v>66670</v>
      </c>
      <c r="C68" s="3">
        <v>5667818842</v>
      </c>
      <c r="D68" s="4">
        <v>1.9569690173162833</v>
      </c>
      <c r="F68" s="3">
        <v>80010</v>
      </c>
      <c r="G68" s="3">
        <v>66670</v>
      </c>
      <c r="H68" s="3">
        <v>5667818842</v>
      </c>
    </row>
    <row r="69" spans="1:8" x14ac:dyDescent="0.3">
      <c r="A69" s="3">
        <v>90010</v>
      </c>
      <c r="B69" s="3">
        <v>56908</v>
      </c>
      <c r="C69" s="3">
        <v>5397002102</v>
      </c>
      <c r="D69" s="4">
        <v>1.888811818419613</v>
      </c>
      <c r="F69" s="3">
        <v>90010</v>
      </c>
      <c r="G69" s="3">
        <v>56908</v>
      </c>
      <c r="H69" s="3">
        <v>5397002102</v>
      </c>
    </row>
    <row r="70" spans="1:8" x14ac:dyDescent="0.3">
      <c r="A70" s="3">
        <v>100010</v>
      </c>
      <c r="B70" s="3">
        <v>100246</v>
      </c>
      <c r="C70" s="3">
        <v>11169537035</v>
      </c>
      <c r="D70" s="4">
        <v>1.8433847125169252</v>
      </c>
      <c r="F70" s="3">
        <v>100010</v>
      </c>
      <c r="G70" s="3">
        <v>100246</v>
      </c>
      <c r="H70" s="3">
        <v>11169537035</v>
      </c>
    </row>
    <row r="71" spans="1:8" x14ac:dyDescent="0.3">
      <c r="A71" s="3">
        <v>125010</v>
      </c>
      <c r="B71" s="3">
        <v>61286</v>
      </c>
      <c r="C71" s="3">
        <v>8367258604</v>
      </c>
      <c r="D71" s="4">
        <v>1.7701578254990233</v>
      </c>
      <c r="F71" s="3">
        <v>125010</v>
      </c>
      <c r="G71" s="3">
        <v>61286</v>
      </c>
      <c r="H71" s="3">
        <v>8367258604</v>
      </c>
    </row>
    <row r="72" spans="1:8" x14ac:dyDescent="0.3">
      <c r="A72" s="3">
        <v>150010</v>
      </c>
      <c r="B72" s="3">
        <v>63048</v>
      </c>
      <c r="C72" s="3">
        <v>10813897306</v>
      </c>
      <c r="D72" s="4">
        <v>1.7284769395746324</v>
      </c>
      <c r="F72" s="3">
        <v>150010</v>
      </c>
      <c r="G72" s="3">
        <v>63048</v>
      </c>
      <c r="H72" s="3">
        <v>10813897306</v>
      </c>
    </row>
    <row r="73" spans="1:8" x14ac:dyDescent="0.3">
      <c r="A73" s="3">
        <v>200010</v>
      </c>
      <c r="B73" s="3">
        <v>59723</v>
      </c>
      <c r="C73" s="3">
        <v>15879239840</v>
      </c>
      <c r="D73" s="4">
        <v>1.6720594485850211</v>
      </c>
      <c r="F73" s="3">
        <v>200010</v>
      </c>
      <c r="G73" s="3">
        <v>59723</v>
      </c>
      <c r="H73" s="3">
        <v>15879239840</v>
      </c>
    </row>
    <row r="74" spans="1:8" x14ac:dyDescent="0.3">
      <c r="A74" s="3">
        <v>400000</v>
      </c>
      <c r="B74" s="3">
        <v>13923</v>
      </c>
      <c r="C74" s="3">
        <v>8750089595</v>
      </c>
      <c r="D74" s="4">
        <v>1.5711573646125117</v>
      </c>
      <c r="F74" s="3">
        <v>400000</v>
      </c>
      <c r="G74" s="3">
        <v>13923</v>
      </c>
      <c r="H74" s="3">
        <v>8750089595</v>
      </c>
    </row>
    <row r="75" spans="1:8" x14ac:dyDescent="0.3">
      <c r="A75" s="1" t="s">
        <v>0</v>
      </c>
      <c r="B75" s="1" t="s">
        <v>130</v>
      </c>
      <c r="C75" s="1" t="s">
        <v>21</v>
      </c>
      <c r="D75" s="2" t="s">
        <v>3</v>
      </c>
    </row>
    <row r="76" spans="1:8" x14ac:dyDescent="0.3">
      <c r="A76" s="3">
        <v>70010</v>
      </c>
      <c r="B76" s="3">
        <v>11275</v>
      </c>
      <c r="C76" s="3">
        <v>845999676</v>
      </c>
      <c r="D76" s="4">
        <v>2.287454537051818</v>
      </c>
      <c r="F76" s="3">
        <v>70010</v>
      </c>
      <c r="G76" s="3">
        <v>11275</v>
      </c>
      <c r="H76" s="3">
        <v>845999676</v>
      </c>
    </row>
    <row r="77" spans="1:8" x14ac:dyDescent="0.3">
      <c r="A77" s="3">
        <v>80010</v>
      </c>
      <c r="B77" s="3">
        <v>10492</v>
      </c>
      <c r="C77" s="3">
        <v>890846506</v>
      </c>
      <c r="D77" s="4">
        <v>2.1458633039636212</v>
      </c>
      <c r="F77" s="3">
        <v>80010</v>
      </c>
      <c r="G77" s="3">
        <v>10492</v>
      </c>
      <c r="H77" s="3">
        <v>890846506</v>
      </c>
    </row>
    <row r="78" spans="1:8" x14ac:dyDescent="0.3">
      <c r="A78" s="3">
        <v>90010</v>
      </c>
      <c r="B78" s="3">
        <v>10687</v>
      </c>
      <c r="C78" s="3">
        <v>1014468689</v>
      </c>
      <c r="D78" s="4">
        <v>2.0467536141936615</v>
      </c>
      <c r="F78" s="3">
        <v>90010</v>
      </c>
      <c r="G78" s="3">
        <v>10687</v>
      </c>
      <c r="H78" s="3">
        <v>1014468689</v>
      </c>
    </row>
    <row r="79" spans="1:8" x14ac:dyDescent="0.3">
      <c r="A79" s="3">
        <v>100010</v>
      </c>
      <c r="B79" s="3">
        <v>18402</v>
      </c>
      <c r="C79" s="3">
        <v>2050123716</v>
      </c>
      <c r="D79" s="4">
        <v>1.9961744816218456</v>
      </c>
      <c r="F79" s="3">
        <v>100010</v>
      </c>
      <c r="G79" s="3">
        <v>18402</v>
      </c>
      <c r="H79" s="3">
        <v>2050123716</v>
      </c>
    </row>
    <row r="80" spans="1:8" x14ac:dyDescent="0.3">
      <c r="A80" s="3">
        <v>125010</v>
      </c>
      <c r="B80" s="3">
        <v>11499</v>
      </c>
      <c r="C80" s="3">
        <v>1570595334</v>
      </c>
      <c r="D80" s="4">
        <v>1.8953082740838811</v>
      </c>
      <c r="F80" s="3">
        <v>125010</v>
      </c>
      <c r="G80" s="3">
        <v>11499</v>
      </c>
      <c r="H80" s="3">
        <v>1570595334</v>
      </c>
    </row>
    <row r="81" spans="1:8" x14ac:dyDescent="0.3">
      <c r="A81" s="3">
        <v>150010</v>
      </c>
      <c r="B81" s="3">
        <v>13335</v>
      </c>
      <c r="C81" s="3">
        <v>2295494108</v>
      </c>
      <c r="D81" s="4">
        <v>1.8195599966609584</v>
      </c>
      <c r="F81" s="3">
        <v>150010</v>
      </c>
      <c r="G81" s="3">
        <v>13335</v>
      </c>
      <c r="H81" s="3">
        <v>2295494108</v>
      </c>
    </row>
    <row r="82" spans="1:8" x14ac:dyDescent="0.3">
      <c r="A82" s="3">
        <v>200010</v>
      </c>
      <c r="B82" s="3">
        <v>14920</v>
      </c>
      <c r="C82" s="3">
        <v>3989157743</v>
      </c>
      <c r="D82" s="4">
        <v>1.7241195325260477</v>
      </c>
      <c r="F82" s="3">
        <v>200010</v>
      </c>
      <c r="G82" s="3">
        <v>14920</v>
      </c>
      <c r="H82" s="3">
        <v>3989157743</v>
      </c>
    </row>
    <row r="83" spans="1:8" x14ac:dyDescent="0.3">
      <c r="A83" s="3">
        <v>400000</v>
      </c>
      <c r="B83" s="3">
        <v>3780</v>
      </c>
      <c r="C83" s="3">
        <v>2459371719</v>
      </c>
      <c r="D83" s="4">
        <v>1.6265685972222224</v>
      </c>
      <c r="F83" s="3">
        <v>400000</v>
      </c>
      <c r="G83" s="3">
        <v>3780</v>
      </c>
      <c r="H83" s="3">
        <v>2459371719</v>
      </c>
    </row>
    <row r="84" spans="1:8" x14ac:dyDescent="0.3">
      <c r="A84" s="1" t="s">
        <v>0</v>
      </c>
      <c r="B84" s="1" t="s">
        <v>131</v>
      </c>
      <c r="C84" s="1" t="s">
        <v>23</v>
      </c>
      <c r="D84" s="2" t="s">
        <v>3</v>
      </c>
      <c r="E84">
        <v>68850</v>
      </c>
    </row>
    <row r="85" spans="1:8" x14ac:dyDescent="0.3">
      <c r="A85" s="3">
        <v>70010</v>
      </c>
      <c r="B85" s="3">
        <v>1738</v>
      </c>
      <c r="C85" s="3">
        <v>133091815</v>
      </c>
      <c r="D85" s="4">
        <v>2.3994395080161905</v>
      </c>
      <c r="F85" s="3">
        <v>70010</v>
      </c>
      <c r="G85" s="3">
        <v>1738</v>
      </c>
      <c r="H85" s="3">
        <v>133091815</v>
      </c>
    </row>
    <row r="86" spans="1:8" x14ac:dyDescent="0.3">
      <c r="A86" s="3">
        <v>80010</v>
      </c>
      <c r="B86" s="3">
        <v>2309</v>
      </c>
      <c r="C86" s="3">
        <v>196281553</v>
      </c>
      <c r="D86" s="4">
        <v>2.2133595647213822</v>
      </c>
      <c r="F86" s="3">
        <v>80010</v>
      </c>
      <c r="G86" s="3">
        <v>2309</v>
      </c>
      <c r="H86" s="3">
        <v>196281553</v>
      </c>
    </row>
    <row r="87" spans="1:8" x14ac:dyDescent="0.3">
      <c r="A87" s="3">
        <v>90010</v>
      </c>
      <c r="B87" s="3">
        <v>1861</v>
      </c>
      <c r="C87" s="3">
        <v>176712533</v>
      </c>
      <c r="D87" s="4">
        <v>2.1235125343401942</v>
      </c>
      <c r="F87" s="3">
        <v>90010</v>
      </c>
      <c r="G87" s="3">
        <v>1861</v>
      </c>
      <c r="H87" s="3">
        <v>176712533</v>
      </c>
    </row>
    <row r="88" spans="1:8" x14ac:dyDescent="0.3">
      <c r="A88" s="3">
        <v>100010</v>
      </c>
      <c r="B88" s="3">
        <v>3850</v>
      </c>
      <c r="C88" s="3">
        <v>428381058</v>
      </c>
      <c r="D88" s="4">
        <v>2.0459943565751892</v>
      </c>
      <c r="F88" s="3">
        <v>100010</v>
      </c>
      <c r="G88" s="3">
        <v>3850</v>
      </c>
      <c r="H88" s="3">
        <v>428381058</v>
      </c>
    </row>
    <row r="89" spans="1:8" x14ac:dyDescent="0.3">
      <c r="A89" s="3">
        <v>125010</v>
      </c>
      <c r="B89" s="3">
        <v>2368</v>
      </c>
      <c r="C89" s="3">
        <v>323403344</v>
      </c>
      <c r="D89" s="4">
        <v>1.9418371639541063</v>
      </c>
      <c r="F89" s="3">
        <v>125010</v>
      </c>
      <c r="G89" s="3">
        <v>2368</v>
      </c>
      <c r="H89" s="3">
        <v>323403344</v>
      </c>
    </row>
    <row r="90" spans="1:8" x14ac:dyDescent="0.3">
      <c r="A90" s="3">
        <v>150010</v>
      </c>
      <c r="B90" s="3">
        <v>2794</v>
      </c>
      <c r="C90" s="3">
        <v>482497566</v>
      </c>
      <c r="D90" s="4">
        <v>1.8556893902359848</v>
      </c>
      <c r="F90" s="3">
        <v>150010</v>
      </c>
      <c r="G90" s="3">
        <v>2794</v>
      </c>
      <c r="H90" s="3">
        <v>482497566</v>
      </c>
    </row>
    <row r="91" spans="1:8" x14ac:dyDescent="0.3">
      <c r="A91" s="3">
        <v>200010</v>
      </c>
      <c r="B91" s="3">
        <v>3407</v>
      </c>
      <c r="C91" s="3">
        <v>916304624</v>
      </c>
      <c r="D91" s="4">
        <v>1.7380132001842685</v>
      </c>
      <c r="F91" s="3">
        <v>200010</v>
      </c>
      <c r="G91" s="3">
        <v>3407</v>
      </c>
      <c r="H91" s="3">
        <v>916304624</v>
      </c>
    </row>
    <row r="92" spans="1:8" x14ac:dyDescent="0.3">
      <c r="A92" s="3">
        <v>400000</v>
      </c>
      <c r="B92" s="3">
        <v>857</v>
      </c>
      <c r="C92" s="3">
        <v>565947142</v>
      </c>
      <c r="D92" s="4">
        <v>1.6509543232205368</v>
      </c>
      <c r="F92" s="3">
        <v>400000</v>
      </c>
      <c r="G92" s="3">
        <v>857</v>
      </c>
      <c r="H92" s="3">
        <v>565947142</v>
      </c>
    </row>
    <row r="93" spans="1:8" x14ac:dyDescent="0.3">
      <c r="A93" s="1" t="s">
        <v>0</v>
      </c>
      <c r="B93" s="1" t="s">
        <v>132</v>
      </c>
      <c r="C93" s="1" t="s">
        <v>25</v>
      </c>
      <c r="D93" s="2" t="s">
        <v>3</v>
      </c>
      <c r="E93">
        <v>75735</v>
      </c>
    </row>
    <row r="94" spans="1:8" x14ac:dyDescent="0.3">
      <c r="A94" s="3">
        <v>70010</v>
      </c>
      <c r="B94" s="3">
        <v>15</v>
      </c>
      <c r="C94" s="3">
        <v>1141491</v>
      </c>
      <c r="D94" s="4">
        <v>2.475062916302214</v>
      </c>
      <c r="F94" s="3">
        <v>70010</v>
      </c>
      <c r="G94" s="7">
        <v>435.06453009961024</v>
      </c>
      <c r="H94" s="7">
        <v>33316184.092680812</v>
      </c>
    </row>
    <row r="95" spans="1:8" x14ac:dyDescent="0.3">
      <c r="A95" s="3">
        <v>80010</v>
      </c>
      <c r="B95" s="3">
        <v>578</v>
      </c>
      <c r="C95" s="3">
        <v>49000429</v>
      </c>
      <c r="D95" s="4">
        <v>2.1700257946480095</v>
      </c>
      <c r="F95" s="3">
        <v>80010</v>
      </c>
      <c r="G95" s="8">
        <v>578</v>
      </c>
      <c r="H95" s="8">
        <v>49000429</v>
      </c>
    </row>
    <row r="96" spans="1:8" x14ac:dyDescent="0.3">
      <c r="A96" s="3">
        <v>90010</v>
      </c>
      <c r="B96" s="3">
        <v>524</v>
      </c>
      <c r="C96" s="3">
        <v>49608663</v>
      </c>
      <c r="D96" s="4">
        <v>2.0851647249125174</v>
      </c>
      <c r="F96" s="3">
        <v>90010</v>
      </c>
      <c r="G96" s="8">
        <v>524</v>
      </c>
      <c r="H96" s="8">
        <v>49608663</v>
      </c>
    </row>
    <row r="97" spans="1:8" x14ac:dyDescent="0.3">
      <c r="A97" s="3">
        <v>100010</v>
      </c>
      <c r="B97" s="3">
        <v>876</v>
      </c>
      <c r="C97" s="3">
        <v>98039460</v>
      </c>
      <c r="D97" s="4">
        <v>2.0324675620673229</v>
      </c>
      <c r="F97" s="3">
        <v>100010</v>
      </c>
      <c r="G97" s="8">
        <v>876</v>
      </c>
      <c r="H97" s="8">
        <v>98039460</v>
      </c>
    </row>
    <row r="98" spans="1:8" x14ac:dyDescent="0.3">
      <c r="A98" s="3">
        <v>125010</v>
      </c>
      <c r="B98" s="3">
        <v>563</v>
      </c>
      <c r="C98" s="3">
        <v>76875188</v>
      </c>
      <c r="D98" s="4">
        <v>1.9102555951829359</v>
      </c>
      <c r="F98" s="3">
        <v>125010</v>
      </c>
      <c r="G98" s="8">
        <v>563</v>
      </c>
      <c r="H98" s="8">
        <v>76875188</v>
      </c>
    </row>
    <row r="99" spans="1:8" x14ac:dyDescent="0.3">
      <c r="A99" s="3">
        <v>150010</v>
      </c>
      <c r="B99" s="3">
        <v>703</v>
      </c>
      <c r="C99" s="3">
        <v>121228788</v>
      </c>
      <c r="D99" s="4">
        <v>1.8191200160368233</v>
      </c>
      <c r="F99" s="3">
        <v>150010</v>
      </c>
      <c r="G99" s="8">
        <v>703</v>
      </c>
      <c r="H99" s="8">
        <v>121228788</v>
      </c>
    </row>
    <row r="100" spans="1:8" x14ac:dyDescent="0.3">
      <c r="A100" s="3">
        <v>200010</v>
      </c>
      <c r="B100" s="3">
        <v>782</v>
      </c>
      <c r="C100" s="3">
        <v>210111805</v>
      </c>
      <c r="D100" s="4">
        <v>1.7224087730704742</v>
      </c>
      <c r="F100" s="3">
        <v>200010</v>
      </c>
      <c r="G100" s="8">
        <v>782</v>
      </c>
      <c r="H100" s="8">
        <v>210111805</v>
      </c>
    </row>
    <row r="101" spans="1:8" x14ac:dyDescent="0.3">
      <c r="A101" s="3">
        <v>400000</v>
      </c>
      <c r="B101" s="3">
        <v>204</v>
      </c>
      <c r="C101" s="3">
        <v>129564188</v>
      </c>
      <c r="D101" s="4">
        <v>1.5877964215686273</v>
      </c>
      <c r="F101" s="3">
        <v>400000</v>
      </c>
      <c r="G101" s="8">
        <v>204</v>
      </c>
      <c r="H101" s="8">
        <v>129564188</v>
      </c>
    </row>
    <row r="102" spans="1:8" x14ac:dyDescent="0.3">
      <c r="A102" s="1" t="s">
        <v>0</v>
      </c>
      <c r="B102" s="1" t="s">
        <v>133</v>
      </c>
      <c r="C102" s="1" t="s">
        <v>27</v>
      </c>
      <c r="D102" s="2" t="s">
        <v>3</v>
      </c>
      <c r="E102">
        <v>82620</v>
      </c>
      <c r="G102" s="7"/>
      <c r="H102" s="7"/>
    </row>
    <row r="103" spans="1:8" x14ac:dyDescent="0.3">
      <c r="A103" s="3">
        <v>70010</v>
      </c>
      <c r="B103" s="3">
        <v>1</v>
      </c>
      <c r="C103" s="3">
        <v>74604</v>
      </c>
      <c r="D103" s="4">
        <v>2.6747327894956805</v>
      </c>
      <c r="F103" s="3">
        <v>70010</v>
      </c>
      <c r="G103" s="7">
        <v>190.96343878418008</v>
      </c>
      <c r="H103" s="7">
        <v>14623515.918543106</v>
      </c>
    </row>
    <row r="104" spans="1:8" x14ac:dyDescent="0.3">
      <c r="A104" s="3">
        <v>80010</v>
      </c>
      <c r="B104" s="3">
        <v>48</v>
      </c>
      <c r="C104" s="3">
        <v>4241971</v>
      </c>
      <c r="D104" s="4">
        <v>2.3413026506337729</v>
      </c>
      <c r="F104" s="3">
        <v>80010</v>
      </c>
      <c r="G104" s="7">
        <v>253.70229007633588</v>
      </c>
      <c r="H104" s="7">
        <v>21507821.889312979</v>
      </c>
    </row>
    <row r="105" spans="1:8" x14ac:dyDescent="0.3">
      <c r="A105" s="3">
        <v>90010</v>
      </c>
      <c r="B105" s="3">
        <v>230</v>
      </c>
      <c r="C105" s="3">
        <v>21867673</v>
      </c>
      <c r="D105" s="4">
        <v>2.1147763693559476</v>
      </c>
      <c r="F105" s="3">
        <v>90010</v>
      </c>
      <c r="G105" s="3">
        <v>230</v>
      </c>
      <c r="H105" s="3">
        <v>21867673</v>
      </c>
    </row>
    <row r="106" spans="1:8" x14ac:dyDescent="0.3">
      <c r="A106" s="3">
        <v>100010</v>
      </c>
      <c r="B106" s="3">
        <v>402</v>
      </c>
      <c r="C106" s="3">
        <v>45122408</v>
      </c>
      <c r="D106" s="4">
        <v>2.0667119044993338</v>
      </c>
      <c r="F106" s="3">
        <v>100010</v>
      </c>
      <c r="G106" s="3">
        <v>402</v>
      </c>
      <c r="H106" s="3">
        <v>45122408</v>
      </c>
    </row>
    <row r="107" spans="1:8" x14ac:dyDescent="0.3">
      <c r="A107" s="3">
        <v>125010</v>
      </c>
      <c r="B107" s="3">
        <v>253</v>
      </c>
      <c r="C107" s="3">
        <v>34588184</v>
      </c>
      <c r="D107" s="4">
        <v>1.9768503546340361</v>
      </c>
      <c r="F107" s="3">
        <v>125010</v>
      </c>
      <c r="G107" s="3">
        <v>253</v>
      </c>
      <c r="H107" s="3">
        <v>34588184</v>
      </c>
    </row>
    <row r="108" spans="1:8" x14ac:dyDescent="0.3">
      <c r="A108" s="3">
        <v>150010</v>
      </c>
      <c r="B108" s="3">
        <v>253</v>
      </c>
      <c r="C108" s="3">
        <v>43774150</v>
      </c>
      <c r="D108" s="4">
        <v>1.9188535050044282</v>
      </c>
      <c r="F108" s="3">
        <v>150010</v>
      </c>
      <c r="G108" s="3">
        <v>253</v>
      </c>
      <c r="H108" s="3">
        <v>43774150</v>
      </c>
    </row>
    <row r="109" spans="1:8" x14ac:dyDescent="0.3">
      <c r="A109" s="3">
        <v>200010</v>
      </c>
      <c r="B109" s="3">
        <v>347</v>
      </c>
      <c r="C109" s="3">
        <v>94628322</v>
      </c>
      <c r="D109" s="4">
        <v>1.774611488825097</v>
      </c>
      <c r="F109" s="3">
        <v>200010</v>
      </c>
      <c r="G109" s="3">
        <v>347</v>
      </c>
      <c r="H109" s="3">
        <v>94628322</v>
      </c>
    </row>
    <row r="110" spans="1:8" x14ac:dyDescent="0.3">
      <c r="A110" s="3">
        <v>400000</v>
      </c>
      <c r="B110" s="3">
        <v>86</v>
      </c>
      <c r="C110" s="3">
        <v>59060717</v>
      </c>
      <c r="D110" s="4">
        <v>1.7168813081395349</v>
      </c>
      <c r="F110" s="3">
        <v>400000</v>
      </c>
      <c r="G110" s="3">
        <v>86</v>
      </c>
      <c r="H110" s="3">
        <v>59060717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tabSelected="1" workbookViewId="0">
      <selection activeCell="M14" sqref="M14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177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14820</v>
      </c>
    </row>
    <row r="4" spans="1:14" x14ac:dyDescent="0.3">
      <c r="A4" s="3">
        <v>80010</v>
      </c>
      <c r="B4" s="3">
        <v>127829</v>
      </c>
      <c r="C4" s="3">
        <v>10818077119</v>
      </c>
      <c r="D4" s="4">
        <v>1.5309772876415777</v>
      </c>
      <c r="F4" s="3">
        <v>80010</v>
      </c>
      <c r="G4" s="3">
        <v>127829</v>
      </c>
      <c r="H4" s="3">
        <v>10818077119</v>
      </c>
      <c r="J4" s="3">
        <v>80010</v>
      </c>
      <c r="K4" s="7">
        <f>G4+G13+G22+G31+G40+G49+G58+G67+G76+G85+G94+G103</f>
        <v>1197546.8811940299</v>
      </c>
      <c r="L4" s="7">
        <f>H4+H13+H22+H31+H40+H49+H58+H67+H76+H85+H94+H103</f>
        <v>144156542087.603</v>
      </c>
      <c r="M4">
        <f>1-SUM(K4:$K$11)/$K$13</f>
        <v>0.73613778257825779</v>
      </c>
      <c r="N4">
        <f>SUM(L4:$L$11)/(J4*SUM(K4:$K$11))</f>
        <v>1.781695388786992</v>
      </c>
    </row>
    <row r="5" spans="1:14" x14ac:dyDescent="0.3">
      <c r="A5" s="3">
        <v>90010</v>
      </c>
      <c r="B5" s="3">
        <v>78291</v>
      </c>
      <c r="C5" s="3">
        <v>7411793851</v>
      </c>
      <c r="D5" s="4">
        <v>1.5508492634832698</v>
      </c>
      <c r="F5" s="3">
        <v>90010</v>
      </c>
      <c r="G5" s="3">
        <v>78291</v>
      </c>
      <c r="H5" s="3">
        <v>7411793851</v>
      </c>
      <c r="J5" s="3">
        <v>90010</v>
      </c>
      <c r="K5" s="7">
        <f t="shared" ref="K5:L11" si="0">G5+G14+G23+G32+G41+G50+G59+G68+G77+G86+G95+G104</f>
        <v>991872</v>
      </c>
      <c r="L5" s="7">
        <f t="shared" si="0"/>
        <v>94070286815</v>
      </c>
      <c r="M5">
        <f>1-SUM(K5:$K$11)/$K$13</f>
        <v>0.7848735300923958</v>
      </c>
      <c r="N5">
        <f>SUM(L5:$L$11)/(J5*SUM(K5:$K$11))</f>
        <v>1.6395679268331553</v>
      </c>
    </row>
    <row r="6" spans="1:14" x14ac:dyDescent="0.3">
      <c r="A6" s="3">
        <v>100010</v>
      </c>
      <c r="B6" s="3">
        <v>101146</v>
      </c>
      <c r="C6" s="3">
        <v>11181794781</v>
      </c>
      <c r="D6" s="4">
        <v>1.567504550671974</v>
      </c>
      <c r="F6" s="3">
        <v>100010</v>
      </c>
      <c r="G6" s="3">
        <v>101146</v>
      </c>
      <c r="H6" s="3">
        <v>11181794781</v>
      </c>
      <c r="J6" s="3">
        <v>100010</v>
      </c>
      <c r="K6" s="7">
        <f t="shared" si="0"/>
        <v>1853359</v>
      </c>
      <c r="L6" s="7">
        <f t="shared" si="0"/>
        <v>186890143822</v>
      </c>
      <c r="M6">
        <f>1-SUM(K6:$K$11)/$K$13</f>
        <v>0.82523906743999875</v>
      </c>
      <c r="N6">
        <f>SUM(L6:$L$11)/(J6*SUM(K6:$K$11))</f>
        <v>1.5974235359319544</v>
      </c>
    </row>
    <row r="7" spans="1:14" x14ac:dyDescent="0.3">
      <c r="A7" s="3">
        <v>125010</v>
      </c>
      <c r="B7" s="3">
        <v>42226</v>
      </c>
      <c r="C7" s="3">
        <v>5741621675</v>
      </c>
      <c r="D7" s="4">
        <v>1.6148306088387359</v>
      </c>
      <c r="F7" s="3">
        <v>125010</v>
      </c>
      <c r="G7" s="3">
        <v>42226</v>
      </c>
      <c r="H7" s="3">
        <v>5741621675</v>
      </c>
      <c r="J7" s="3">
        <v>125010</v>
      </c>
      <c r="K7" s="7">
        <f t="shared" si="0"/>
        <v>923864</v>
      </c>
      <c r="L7" s="7">
        <f t="shared" si="0"/>
        <v>125908360460</v>
      </c>
      <c r="M7">
        <f>1-SUM(K7:$K$11)/$K$13</f>
        <v>0.90066395284155865</v>
      </c>
      <c r="N7">
        <f>SUM(L7:$L$11)/(J7*SUM(K7:$K$11))</f>
        <v>1.6358330676708863</v>
      </c>
    </row>
    <row r="8" spans="1:14" x14ac:dyDescent="0.3">
      <c r="A8" s="3">
        <v>150010</v>
      </c>
      <c r="B8" s="3">
        <v>33242</v>
      </c>
      <c r="C8" s="3">
        <v>5665455767</v>
      </c>
      <c r="D8" s="4">
        <v>1.6477525364437264</v>
      </c>
      <c r="F8" s="3">
        <v>150010</v>
      </c>
      <c r="G8" s="3">
        <v>33242</v>
      </c>
      <c r="H8" s="3">
        <v>5665455767</v>
      </c>
      <c r="J8" s="3">
        <v>150010</v>
      </c>
      <c r="K8" s="7">
        <f t="shared" si="0"/>
        <v>807412</v>
      </c>
      <c r="L8" s="7">
        <f t="shared" si="0"/>
        <v>137692317021</v>
      </c>
      <c r="M8">
        <f>1-SUM(K8:$K$11)/$K$13</f>
        <v>0.93826181506179052</v>
      </c>
      <c r="N8">
        <f>SUM(L8:$L$11)/(J8*SUM(K8:$K$11))</f>
        <v>1.6401253881882005</v>
      </c>
    </row>
    <row r="9" spans="1:14" x14ac:dyDescent="0.3">
      <c r="A9" s="3">
        <v>200010</v>
      </c>
      <c r="B9" s="3">
        <v>12301</v>
      </c>
      <c r="C9" s="3">
        <v>2725991140</v>
      </c>
      <c r="D9" s="4">
        <v>1.6886487883628538</v>
      </c>
      <c r="F9" s="3">
        <v>200010</v>
      </c>
      <c r="G9" s="3">
        <v>12301</v>
      </c>
      <c r="H9" s="3">
        <v>2725991140</v>
      </c>
      <c r="J9" s="3">
        <v>200010</v>
      </c>
      <c r="K9" s="7">
        <f t="shared" si="0"/>
        <v>306695</v>
      </c>
      <c r="L9" s="7">
        <f t="shared" si="0"/>
        <v>67962442099</v>
      </c>
      <c r="M9">
        <f>1-SUM(K9:$K$11)/$K$13</f>
        <v>0.97112050977330855</v>
      </c>
      <c r="N9">
        <f>SUM(L9:$L$11)/(J9*SUM(K9:$K$11))</f>
        <v>1.6596064749658799</v>
      </c>
    </row>
    <row r="10" spans="1:14" x14ac:dyDescent="0.3">
      <c r="A10" s="3">
        <v>250010</v>
      </c>
      <c r="B10" s="3">
        <v>12983</v>
      </c>
      <c r="C10" s="3">
        <v>4250969972</v>
      </c>
      <c r="D10" s="4">
        <v>1.7110240855977961</v>
      </c>
      <c r="F10" s="3">
        <v>250010</v>
      </c>
      <c r="G10" s="3">
        <v>12983</v>
      </c>
      <c r="H10" s="3">
        <v>4250969972</v>
      </c>
      <c r="J10" s="3">
        <v>250010</v>
      </c>
      <c r="K10" s="7">
        <f t="shared" si="0"/>
        <v>333631</v>
      </c>
      <c r="L10" s="7">
        <f t="shared" si="0"/>
        <v>109281032540</v>
      </c>
      <c r="M10">
        <f>1-SUM(K10:$K$11)/$K$13</f>
        <v>0.98360186671938943</v>
      </c>
      <c r="N10">
        <f>SUM(L10:$L$11)/(J10*SUM(K10:$K$11))</f>
        <v>1.6636291634543696</v>
      </c>
    </row>
    <row r="11" spans="1:14" x14ac:dyDescent="0.3">
      <c r="A11" s="3">
        <v>500010</v>
      </c>
      <c r="B11" s="3">
        <v>2886</v>
      </c>
      <c r="C11" s="3">
        <v>2537361854</v>
      </c>
      <c r="D11" s="4">
        <v>1.7583583560484022</v>
      </c>
      <c r="F11" s="3">
        <v>500010</v>
      </c>
      <c r="G11" s="3">
        <v>2886</v>
      </c>
      <c r="H11" s="3">
        <v>2537361854</v>
      </c>
      <c r="J11" s="3">
        <v>500010</v>
      </c>
      <c r="K11" s="7">
        <f t="shared" si="0"/>
        <v>69308</v>
      </c>
      <c r="L11" s="7">
        <f>H11+H20+H29+H38+H47+H56+H65+H74+H83+H92+H101+H110</f>
        <v>58310938744</v>
      </c>
      <c r="M11">
        <f>1-SUM(K11:$K$11)/$K$13</f>
        <v>0.99717941966051293</v>
      </c>
      <c r="N11">
        <f>SUM(L11:$L$11)/(J11*SUM(K11:$K$11))</f>
        <v>1.6826274758627873</v>
      </c>
    </row>
    <row r="12" spans="1:14" x14ac:dyDescent="0.3">
      <c r="A12" s="1" t="s">
        <v>0</v>
      </c>
      <c r="B12" s="1" t="s">
        <v>35</v>
      </c>
      <c r="C12" s="1" t="s">
        <v>5</v>
      </c>
      <c r="D12" s="2" t="s">
        <v>3</v>
      </c>
    </row>
    <row r="13" spans="1:14" x14ac:dyDescent="0.3">
      <c r="A13" s="3">
        <v>80010</v>
      </c>
      <c r="B13" s="3">
        <v>67358</v>
      </c>
      <c r="C13" s="3">
        <v>5707983874</v>
      </c>
      <c r="D13" s="4">
        <v>1.6483301600214555</v>
      </c>
      <c r="F13" s="3">
        <v>80010</v>
      </c>
      <c r="G13" s="3">
        <v>67358</v>
      </c>
      <c r="H13" s="3">
        <v>5707983874</v>
      </c>
      <c r="K13" s="9">
        <v>24572248.139758773</v>
      </c>
    </row>
    <row r="14" spans="1:14" x14ac:dyDescent="0.3">
      <c r="A14" s="3">
        <v>90010</v>
      </c>
      <c r="B14" s="3">
        <v>47571</v>
      </c>
      <c r="C14" s="3">
        <v>4502895695</v>
      </c>
      <c r="D14" s="4">
        <v>1.6620837418339949</v>
      </c>
      <c r="F14" s="3">
        <v>90010</v>
      </c>
      <c r="G14" s="3">
        <v>47571</v>
      </c>
      <c r="H14" s="3">
        <v>4502895695</v>
      </c>
    </row>
    <row r="15" spans="1:14" x14ac:dyDescent="0.3">
      <c r="A15" s="3">
        <v>100010</v>
      </c>
      <c r="B15" s="3">
        <v>60727</v>
      </c>
      <c r="C15" s="3">
        <v>6717060679</v>
      </c>
      <c r="D15" s="4">
        <v>1.6944774199924364</v>
      </c>
      <c r="F15" s="3">
        <v>100010</v>
      </c>
      <c r="G15" s="3">
        <v>60727</v>
      </c>
      <c r="H15" s="3">
        <v>6717060679</v>
      </c>
    </row>
    <row r="16" spans="1:14" x14ac:dyDescent="0.3">
      <c r="A16" s="3">
        <v>125010</v>
      </c>
      <c r="B16" s="3">
        <v>26891</v>
      </c>
      <c r="C16" s="3">
        <v>3661128215</v>
      </c>
      <c r="D16" s="4">
        <v>1.7589253608226585</v>
      </c>
      <c r="F16" s="3">
        <v>125010</v>
      </c>
      <c r="G16" s="3">
        <v>26891</v>
      </c>
      <c r="H16" s="3">
        <v>3661128215</v>
      </c>
    </row>
    <row r="17" spans="1:8" x14ac:dyDescent="0.3">
      <c r="A17" s="3">
        <v>150010</v>
      </c>
      <c r="B17" s="3">
        <v>22524</v>
      </c>
      <c r="C17" s="3">
        <v>3848521145</v>
      </c>
      <c r="D17" s="4">
        <v>1.8069735725834177</v>
      </c>
      <c r="F17" s="3">
        <v>150010</v>
      </c>
      <c r="G17" s="3">
        <v>22524</v>
      </c>
      <c r="H17" s="3">
        <v>3848521145</v>
      </c>
    </row>
    <row r="18" spans="1:8" x14ac:dyDescent="0.3">
      <c r="A18" s="3">
        <v>200010</v>
      </c>
      <c r="B18" s="3">
        <v>8877</v>
      </c>
      <c r="C18" s="3">
        <v>1968752660</v>
      </c>
      <c r="D18" s="4">
        <v>1.8807776186265204</v>
      </c>
      <c r="F18" s="3">
        <v>200010</v>
      </c>
      <c r="G18" s="3">
        <v>8877</v>
      </c>
      <c r="H18" s="3">
        <v>1968752660</v>
      </c>
    </row>
    <row r="19" spans="1:8" x14ac:dyDescent="0.3">
      <c r="A19" s="3">
        <v>250010</v>
      </c>
      <c r="B19" s="3">
        <v>9887</v>
      </c>
      <c r="C19" s="3">
        <v>3250999800</v>
      </c>
      <c r="D19" s="4">
        <v>1.9398867033806144</v>
      </c>
      <c r="F19" s="3">
        <v>250010</v>
      </c>
      <c r="G19" s="3">
        <v>9887</v>
      </c>
      <c r="H19" s="3">
        <v>3250999800</v>
      </c>
    </row>
    <row r="20" spans="1:8" x14ac:dyDescent="0.3">
      <c r="A20" s="3">
        <v>500010</v>
      </c>
      <c r="B20" s="3">
        <v>2708</v>
      </c>
      <c r="C20" s="3">
        <v>2857462786</v>
      </c>
      <c r="D20" s="4">
        <v>2.1103438979964859</v>
      </c>
      <c r="F20" s="3">
        <v>500010</v>
      </c>
      <c r="G20" s="3">
        <v>2708</v>
      </c>
      <c r="H20" s="3">
        <v>2857462786</v>
      </c>
    </row>
    <row r="21" spans="1:8" x14ac:dyDescent="0.3">
      <c r="A21" s="1" t="s">
        <v>0</v>
      </c>
      <c r="B21" s="1" t="s">
        <v>134</v>
      </c>
      <c r="C21" s="1" t="s">
        <v>122</v>
      </c>
      <c r="D21" s="2" t="s">
        <v>3</v>
      </c>
    </row>
    <row r="22" spans="1:8" x14ac:dyDescent="0.3">
      <c r="A22" s="3">
        <v>80010</v>
      </c>
      <c r="B22" s="3">
        <v>366210</v>
      </c>
      <c r="C22" s="3">
        <v>31080231205</v>
      </c>
      <c r="D22" s="4">
        <v>1.7314956575553704</v>
      </c>
      <c r="F22" s="3">
        <v>80010</v>
      </c>
      <c r="G22" s="3">
        <v>366210</v>
      </c>
      <c r="H22" s="3">
        <v>31080231205</v>
      </c>
    </row>
    <row r="23" spans="1:8" x14ac:dyDescent="0.3">
      <c r="A23" s="3">
        <v>90010</v>
      </c>
      <c r="B23" s="3">
        <v>298505</v>
      </c>
      <c r="C23" s="3">
        <v>28305410809</v>
      </c>
      <c r="D23" s="4">
        <v>1.6872686938248784</v>
      </c>
      <c r="F23" s="3">
        <v>90010</v>
      </c>
      <c r="G23" s="3">
        <v>298505</v>
      </c>
      <c r="H23" s="3">
        <v>28305410809</v>
      </c>
    </row>
    <row r="24" spans="1:8" x14ac:dyDescent="0.3">
      <c r="A24" s="3">
        <v>100010</v>
      </c>
      <c r="B24" s="3">
        <v>492326</v>
      </c>
      <c r="C24" s="3">
        <v>54766073047</v>
      </c>
      <c r="D24" s="4">
        <v>1.6634193727458673</v>
      </c>
      <c r="F24" s="3">
        <v>100010</v>
      </c>
      <c r="G24" s="3">
        <v>492326</v>
      </c>
      <c r="H24" s="3">
        <v>54766073047</v>
      </c>
    </row>
    <row r="25" spans="1:8" x14ac:dyDescent="0.3">
      <c r="A25" s="3">
        <v>125010</v>
      </c>
      <c r="B25" s="3">
        <v>263250</v>
      </c>
      <c r="C25" s="3">
        <v>35848234232</v>
      </c>
      <c r="D25" s="4">
        <v>1.6485463706228687</v>
      </c>
      <c r="F25" s="3">
        <v>125010</v>
      </c>
      <c r="G25" s="3">
        <v>263250</v>
      </c>
      <c r="H25" s="3">
        <v>35848234232</v>
      </c>
    </row>
    <row r="26" spans="1:8" x14ac:dyDescent="0.3">
      <c r="A26" s="3">
        <v>150010</v>
      </c>
      <c r="B26" s="3">
        <v>224276</v>
      </c>
      <c r="C26" s="3">
        <v>38248693377</v>
      </c>
      <c r="D26" s="4">
        <v>1.6660191937724984</v>
      </c>
      <c r="F26" s="3">
        <v>150010</v>
      </c>
      <c r="G26" s="3">
        <v>224276</v>
      </c>
      <c r="H26" s="3">
        <v>38248693377</v>
      </c>
    </row>
    <row r="27" spans="1:8" x14ac:dyDescent="0.3">
      <c r="A27" s="3">
        <v>200010</v>
      </c>
      <c r="B27" s="3">
        <v>84799</v>
      </c>
      <c r="C27" s="3">
        <v>18783116840</v>
      </c>
      <c r="D27" s="4">
        <v>1.704664260175345</v>
      </c>
      <c r="F27" s="3">
        <v>200010</v>
      </c>
      <c r="G27" s="3">
        <v>84799</v>
      </c>
      <c r="H27" s="3">
        <v>18783116840</v>
      </c>
    </row>
    <row r="28" spans="1:8" x14ac:dyDescent="0.3">
      <c r="A28" s="3">
        <v>250010</v>
      </c>
      <c r="B28" s="3">
        <v>90356</v>
      </c>
      <c r="C28" s="3">
        <v>29573933850</v>
      </c>
      <c r="D28" s="4">
        <v>1.7295172101390219</v>
      </c>
      <c r="F28" s="3">
        <v>250010</v>
      </c>
      <c r="G28" s="3">
        <v>90356</v>
      </c>
      <c r="H28" s="3">
        <v>29573933850</v>
      </c>
    </row>
    <row r="29" spans="1:8" x14ac:dyDescent="0.3">
      <c r="A29" s="3">
        <v>500010</v>
      </c>
      <c r="B29" s="3">
        <v>20409</v>
      </c>
      <c r="C29" s="3">
        <v>18320475295</v>
      </c>
      <c r="D29" s="4">
        <v>1.795297064316933</v>
      </c>
      <c r="F29" s="3">
        <v>500010</v>
      </c>
      <c r="G29" s="3">
        <v>20409</v>
      </c>
      <c r="H29" s="3">
        <v>18320475295</v>
      </c>
    </row>
    <row r="30" spans="1:8" x14ac:dyDescent="0.3">
      <c r="A30" s="1" t="s">
        <v>0</v>
      </c>
      <c r="B30" s="1" t="s">
        <v>135</v>
      </c>
      <c r="C30" s="1" t="s">
        <v>136</v>
      </c>
      <c r="D30" s="2" t="s">
        <v>3</v>
      </c>
    </row>
    <row r="31" spans="1:8" x14ac:dyDescent="0.3">
      <c r="A31" s="3">
        <v>80010</v>
      </c>
      <c r="B31" s="3">
        <v>23491</v>
      </c>
      <c r="C31" s="3">
        <v>1988599395</v>
      </c>
      <c r="D31" s="4">
        <v>1.5829662275144605</v>
      </c>
      <c r="F31" s="3">
        <v>80010</v>
      </c>
      <c r="G31" s="3">
        <v>23491</v>
      </c>
      <c r="H31" s="3">
        <v>1988599395</v>
      </c>
    </row>
    <row r="32" spans="1:8" x14ac:dyDescent="0.3">
      <c r="A32" s="3">
        <v>90010</v>
      </c>
      <c r="B32" s="3">
        <v>14732</v>
      </c>
      <c r="C32" s="3">
        <v>1394623151</v>
      </c>
      <c r="D32" s="4">
        <v>1.6016120403067713</v>
      </c>
      <c r="F32" s="3">
        <v>90010</v>
      </c>
      <c r="G32" s="3">
        <v>14732</v>
      </c>
      <c r="H32" s="3">
        <v>1394623151</v>
      </c>
    </row>
    <row r="33" spans="1:8" x14ac:dyDescent="0.3">
      <c r="A33" s="3">
        <v>100010</v>
      </c>
      <c r="B33" s="3">
        <v>19328</v>
      </c>
      <c r="C33" s="3">
        <v>2139735151</v>
      </c>
      <c r="D33" s="4">
        <v>1.6166435115258295</v>
      </c>
      <c r="F33" s="3">
        <v>100010</v>
      </c>
      <c r="G33" s="3">
        <v>19328</v>
      </c>
      <c r="H33" s="3">
        <v>2139735151</v>
      </c>
    </row>
    <row r="34" spans="1:8" x14ac:dyDescent="0.3">
      <c r="A34" s="3">
        <v>125010</v>
      </c>
      <c r="B34" s="3">
        <v>8629</v>
      </c>
      <c r="C34" s="3">
        <v>1174152424</v>
      </c>
      <c r="D34" s="4">
        <v>1.6468834981986655</v>
      </c>
      <c r="F34" s="3">
        <v>125010</v>
      </c>
      <c r="G34" s="3">
        <v>8629</v>
      </c>
      <c r="H34" s="3">
        <v>1174152424</v>
      </c>
    </row>
    <row r="35" spans="1:8" x14ac:dyDescent="0.3">
      <c r="A35" s="3">
        <v>150010</v>
      </c>
      <c r="B35" s="3">
        <v>7009</v>
      </c>
      <c r="C35" s="3">
        <v>1197837942</v>
      </c>
      <c r="D35" s="4">
        <v>1.6663143274895387</v>
      </c>
      <c r="F35" s="3">
        <v>150010</v>
      </c>
      <c r="G35" s="3">
        <v>7009</v>
      </c>
      <c r="H35" s="3">
        <v>1197837942</v>
      </c>
    </row>
    <row r="36" spans="1:8" x14ac:dyDescent="0.3">
      <c r="A36" s="3">
        <v>200010</v>
      </c>
      <c r="B36" s="3">
        <v>2838</v>
      </c>
      <c r="C36" s="3">
        <v>629439918</v>
      </c>
      <c r="D36" s="4">
        <v>1.6661457466651766</v>
      </c>
      <c r="F36" s="3">
        <v>200010</v>
      </c>
      <c r="G36" s="3">
        <v>2838</v>
      </c>
      <c r="H36" s="3">
        <v>629439918</v>
      </c>
    </row>
    <row r="37" spans="1:8" x14ac:dyDescent="0.3">
      <c r="A37" s="3">
        <v>250010</v>
      </c>
      <c r="B37" s="3">
        <v>3158</v>
      </c>
      <c r="C37" s="3">
        <v>1036970583</v>
      </c>
      <c r="D37" s="4">
        <v>1.6644802834720993</v>
      </c>
      <c r="F37" s="3">
        <v>250010</v>
      </c>
      <c r="G37" s="3">
        <v>3158</v>
      </c>
      <c r="H37" s="3">
        <v>1036970583</v>
      </c>
    </row>
    <row r="38" spans="1:8" x14ac:dyDescent="0.3">
      <c r="A38" s="3">
        <v>500010</v>
      </c>
      <c r="B38" s="3">
        <v>658</v>
      </c>
      <c r="C38" s="3">
        <v>551007124</v>
      </c>
      <c r="D38" s="4">
        <v>1.6747601947657096</v>
      </c>
      <c r="F38" s="3">
        <v>500010</v>
      </c>
      <c r="G38" s="3">
        <v>658</v>
      </c>
      <c r="H38" s="3">
        <v>551007124</v>
      </c>
    </row>
    <row r="39" spans="1:8" x14ac:dyDescent="0.3">
      <c r="A39" s="1" t="s">
        <v>0</v>
      </c>
      <c r="B39" s="1" t="s">
        <v>125</v>
      </c>
      <c r="C39" s="1" t="s">
        <v>126</v>
      </c>
      <c r="D39" s="2" t="s">
        <v>3</v>
      </c>
    </row>
    <row r="40" spans="1:8" x14ac:dyDescent="0.3">
      <c r="A40" s="3">
        <v>80010</v>
      </c>
      <c r="B40" s="3">
        <v>292647</v>
      </c>
      <c r="C40" s="3">
        <v>24854241275</v>
      </c>
      <c r="D40" s="4">
        <v>1.6825842523499721</v>
      </c>
      <c r="F40" s="3">
        <v>80010</v>
      </c>
      <c r="G40" s="3">
        <v>292647</v>
      </c>
      <c r="H40" s="3">
        <v>24854241275</v>
      </c>
    </row>
    <row r="41" spans="1:8" x14ac:dyDescent="0.3">
      <c r="A41" s="3">
        <v>90010</v>
      </c>
      <c r="B41" s="3">
        <v>253315</v>
      </c>
      <c r="C41" s="3">
        <v>24029611078</v>
      </c>
      <c r="D41" s="4">
        <v>1.621707531428118</v>
      </c>
      <c r="F41" s="3">
        <v>90010</v>
      </c>
      <c r="G41" s="3">
        <v>253315</v>
      </c>
      <c r="H41" s="3">
        <v>24029611078</v>
      </c>
    </row>
    <row r="42" spans="1:8" x14ac:dyDescent="0.3">
      <c r="A42" s="3">
        <v>100010</v>
      </c>
      <c r="B42" s="3">
        <v>441449</v>
      </c>
      <c r="C42" s="3">
        <v>49135145559</v>
      </c>
      <c r="D42" s="4">
        <v>1.5854306376471536</v>
      </c>
      <c r="F42" s="3">
        <v>100010</v>
      </c>
      <c r="G42" s="3">
        <v>441449</v>
      </c>
      <c r="H42" s="3">
        <v>49135145559</v>
      </c>
    </row>
    <row r="43" spans="1:8" x14ac:dyDescent="0.3">
      <c r="A43" s="3">
        <v>125010</v>
      </c>
      <c r="B43" s="3">
        <v>239440</v>
      </c>
      <c r="C43" s="3">
        <v>32624845816</v>
      </c>
      <c r="D43" s="4">
        <v>1.5526633573127142</v>
      </c>
      <c r="F43" s="3">
        <v>125010</v>
      </c>
      <c r="G43" s="3">
        <v>239440</v>
      </c>
      <c r="H43" s="3">
        <v>32624845816</v>
      </c>
    </row>
    <row r="44" spans="1:8" x14ac:dyDescent="0.3">
      <c r="A44" s="3">
        <v>150010</v>
      </c>
      <c r="B44" s="3">
        <v>198651</v>
      </c>
      <c r="C44" s="3">
        <v>33786271682</v>
      </c>
      <c r="D44" s="4">
        <v>1.5595741140663144</v>
      </c>
      <c r="F44" s="3">
        <v>150010</v>
      </c>
      <c r="G44" s="3">
        <v>198651</v>
      </c>
      <c r="H44" s="3">
        <v>33786271682</v>
      </c>
    </row>
    <row r="45" spans="1:8" x14ac:dyDescent="0.3">
      <c r="A45" s="3">
        <v>200010</v>
      </c>
      <c r="B45" s="3">
        <v>68469</v>
      </c>
      <c r="C45" s="3">
        <v>15153321966</v>
      </c>
      <c r="D45" s="4">
        <v>1.5958209998766835</v>
      </c>
      <c r="F45" s="3">
        <v>200010</v>
      </c>
      <c r="G45" s="3">
        <v>68469</v>
      </c>
      <c r="H45" s="3">
        <v>15153321966</v>
      </c>
    </row>
    <row r="46" spans="1:8" x14ac:dyDescent="0.3">
      <c r="A46" s="3">
        <v>250010</v>
      </c>
      <c r="B46" s="3">
        <v>67939</v>
      </c>
      <c r="C46" s="3">
        <v>22080432205</v>
      </c>
      <c r="D46" s="4">
        <v>1.6099916036191515</v>
      </c>
      <c r="F46" s="3">
        <v>250010</v>
      </c>
      <c r="G46" s="3">
        <v>67939</v>
      </c>
      <c r="H46" s="3">
        <v>22080432205</v>
      </c>
    </row>
    <row r="47" spans="1:8" x14ac:dyDescent="0.3">
      <c r="A47" s="3">
        <v>500010</v>
      </c>
      <c r="B47" s="3">
        <v>12468</v>
      </c>
      <c r="C47" s="3">
        <v>10284511059</v>
      </c>
      <c r="D47" s="4">
        <v>1.6497121226969107</v>
      </c>
      <c r="F47" s="3">
        <v>500010</v>
      </c>
      <c r="G47" s="3">
        <v>12468</v>
      </c>
      <c r="H47" s="3">
        <v>10284511059</v>
      </c>
    </row>
    <row r="48" spans="1:8" x14ac:dyDescent="0.3">
      <c r="A48" s="1" t="s">
        <v>0</v>
      </c>
      <c r="B48" s="1" t="s">
        <v>127</v>
      </c>
      <c r="C48" s="1" t="s">
        <v>15</v>
      </c>
      <c r="D48" s="2" t="s">
        <v>3</v>
      </c>
    </row>
    <row r="49" spans="1:8" x14ac:dyDescent="0.3">
      <c r="A49" s="3">
        <v>80010</v>
      </c>
      <c r="B49" s="3">
        <v>244717</v>
      </c>
      <c r="C49" s="3">
        <v>20792293729</v>
      </c>
      <c r="D49" s="4">
        <v>1.7932018885510963</v>
      </c>
      <c r="F49" s="3">
        <v>80010</v>
      </c>
      <c r="G49" s="3">
        <v>244717</v>
      </c>
      <c r="H49" s="3">
        <v>20792293729</v>
      </c>
    </row>
    <row r="50" spans="1:8" x14ac:dyDescent="0.3">
      <c r="A50" s="3">
        <v>90010</v>
      </c>
      <c r="B50" s="3">
        <v>223207</v>
      </c>
      <c r="C50" s="3">
        <v>21187442250</v>
      </c>
      <c r="D50" s="4">
        <v>1.7146017575743748</v>
      </c>
      <c r="F50" s="3">
        <v>90010</v>
      </c>
      <c r="G50" s="3">
        <v>223207</v>
      </c>
      <c r="H50" s="3">
        <v>21187442250</v>
      </c>
    </row>
    <row r="51" spans="1:8" x14ac:dyDescent="0.3">
      <c r="A51" s="3">
        <v>100010</v>
      </c>
      <c r="B51" s="3">
        <v>421546</v>
      </c>
      <c r="C51" s="3">
        <v>47025827900</v>
      </c>
      <c r="D51" s="4">
        <v>1.6641830263517456</v>
      </c>
      <c r="F51" s="3">
        <v>100010</v>
      </c>
      <c r="G51" s="3">
        <v>421546</v>
      </c>
      <c r="H51" s="3">
        <v>47025827900</v>
      </c>
    </row>
    <row r="52" spans="1:8" x14ac:dyDescent="0.3">
      <c r="A52" s="3">
        <v>125010</v>
      </c>
      <c r="B52" s="3">
        <v>255123</v>
      </c>
      <c r="C52" s="3">
        <v>34797139935</v>
      </c>
      <c r="D52" s="4">
        <v>1.6059307069138433</v>
      </c>
      <c r="F52" s="3">
        <v>125010</v>
      </c>
      <c r="G52" s="3">
        <v>255123</v>
      </c>
      <c r="H52" s="3">
        <v>34797139935</v>
      </c>
    </row>
    <row r="53" spans="1:8" x14ac:dyDescent="0.3">
      <c r="A53" s="3">
        <v>150010</v>
      </c>
      <c r="B53" s="3">
        <v>226688</v>
      </c>
      <c r="C53" s="3">
        <v>38632538297</v>
      </c>
      <c r="D53" s="4">
        <v>1.599605690585064</v>
      </c>
      <c r="F53" s="3">
        <v>150010</v>
      </c>
      <c r="G53" s="3">
        <v>226688</v>
      </c>
      <c r="H53" s="3">
        <v>38632538297</v>
      </c>
    </row>
    <row r="54" spans="1:8" x14ac:dyDescent="0.3">
      <c r="A54" s="3">
        <v>200010</v>
      </c>
      <c r="B54" s="3">
        <v>84157</v>
      </c>
      <c r="C54" s="3">
        <v>18644805776</v>
      </c>
      <c r="D54" s="4">
        <v>1.6097384633039267</v>
      </c>
      <c r="F54" s="3">
        <v>200010</v>
      </c>
      <c r="G54" s="3">
        <v>84157</v>
      </c>
      <c r="H54" s="3">
        <v>18644805776</v>
      </c>
    </row>
    <row r="55" spans="1:8" x14ac:dyDescent="0.3">
      <c r="A55" s="3">
        <v>250010</v>
      </c>
      <c r="B55" s="3">
        <v>90748</v>
      </c>
      <c r="C55" s="3">
        <v>29713495110</v>
      </c>
      <c r="D55" s="4">
        <v>1.600617851350209</v>
      </c>
      <c r="F55" s="3">
        <v>250010</v>
      </c>
      <c r="G55" s="3">
        <v>90748</v>
      </c>
      <c r="H55" s="3">
        <v>29713495110</v>
      </c>
    </row>
    <row r="56" spans="1:8" x14ac:dyDescent="0.3">
      <c r="A56" s="3">
        <v>500010</v>
      </c>
      <c r="B56" s="3">
        <v>17308</v>
      </c>
      <c r="C56" s="3">
        <v>13527325090</v>
      </c>
      <c r="D56" s="4">
        <v>1.5630985150114423</v>
      </c>
      <c r="F56" s="3">
        <v>500010</v>
      </c>
      <c r="G56" s="3">
        <v>17308</v>
      </c>
      <c r="H56" s="3">
        <v>13527325090</v>
      </c>
    </row>
    <row r="57" spans="1:8" x14ac:dyDescent="0.3">
      <c r="A57" s="1" t="s">
        <v>0</v>
      </c>
      <c r="B57" s="1" t="s">
        <v>128</v>
      </c>
      <c r="C57" s="1" t="s">
        <v>17</v>
      </c>
      <c r="D57" s="2" t="s">
        <v>3</v>
      </c>
    </row>
    <row r="58" spans="1:8" x14ac:dyDescent="0.3">
      <c r="A58" s="3">
        <v>80010</v>
      </c>
      <c r="B58" s="3">
        <v>8213</v>
      </c>
      <c r="C58" s="3">
        <v>697340383</v>
      </c>
      <c r="D58" s="4">
        <v>1.7419484989921461</v>
      </c>
      <c r="F58" s="3">
        <v>80010</v>
      </c>
      <c r="G58" s="3">
        <v>8213</v>
      </c>
      <c r="H58" s="3">
        <v>697340383</v>
      </c>
    </row>
    <row r="59" spans="1:8" x14ac:dyDescent="0.3">
      <c r="A59" s="3">
        <v>90010</v>
      </c>
      <c r="B59" s="3">
        <v>6373</v>
      </c>
      <c r="C59" s="3">
        <v>604678520</v>
      </c>
      <c r="D59" s="4">
        <v>1.6971144569225658</v>
      </c>
      <c r="F59" s="3">
        <v>90010</v>
      </c>
      <c r="G59" s="3">
        <v>6373</v>
      </c>
      <c r="H59" s="3">
        <v>604678520</v>
      </c>
    </row>
    <row r="60" spans="1:8" x14ac:dyDescent="0.3">
      <c r="A60" s="3">
        <v>100010</v>
      </c>
      <c r="B60" s="3">
        <v>10756</v>
      </c>
      <c r="C60" s="3">
        <v>1197065613</v>
      </c>
      <c r="D60" s="4">
        <v>1.6637625668117106</v>
      </c>
      <c r="F60" s="3">
        <v>100010</v>
      </c>
      <c r="G60" s="3">
        <v>10756</v>
      </c>
      <c r="H60" s="3">
        <v>1197065613</v>
      </c>
    </row>
    <row r="61" spans="1:8" x14ac:dyDescent="0.3">
      <c r="A61" s="3">
        <v>125010</v>
      </c>
      <c r="B61" s="3">
        <v>5981</v>
      </c>
      <c r="C61" s="3">
        <v>815503684</v>
      </c>
      <c r="D61" s="4">
        <v>1.6219947908033812</v>
      </c>
      <c r="F61" s="3">
        <v>125010</v>
      </c>
      <c r="G61" s="3">
        <v>5981</v>
      </c>
      <c r="H61" s="3">
        <v>815503684</v>
      </c>
    </row>
    <row r="62" spans="1:8" x14ac:dyDescent="0.3">
      <c r="A62" s="3">
        <v>150010</v>
      </c>
      <c r="B62" s="3">
        <v>5509</v>
      </c>
      <c r="C62" s="3">
        <v>943685424</v>
      </c>
      <c r="D62" s="4">
        <v>1.6084505733814067</v>
      </c>
      <c r="F62" s="3">
        <v>150010</v>
      </c>
      <c r="G62" s="3">
        <v>5509</v>
      </c>
      <c r="H62" s="3">
        <v>943685424</v>
      </c>
    </row>
    <row r="63" spans="1:8" x14ac:dyDescent="0.3">
      <c r="A63" s="3">
        <v>200010</v>
      </c>
      <c r="B63" s="3">
        <v>2176</v>
      </c>
      <c r="C63" s="3">
        <v>482664801</v>
      </c>
      <c r="D63" s="4">
        <v>1.6076143216153098</v>
      </c>
      <c r="F63" s="3">
        <v>200010</v>
      </c>
      <c r="G63" s="3">
        <v>2176</v>
      </c>
      <c r="H63" s="3">
        <v>482664801</v>
      </c>
    </row>
    <row r="64" spans="1:8" x14ac:dyDescent="0.3">
      <c r="A64" s="3">
        <v>250010</v>
      </c>
      <c r="B64" s="3">
        <v>2219</v>
      </c>
      <c r="C64" s="3">
        <v>719692603</v>
      </c>
      <c r="D64" s="4">
        <v>1.6163862867098708</v>
      </c>
      <c r="F64" s="3">
        <v>250010</v>
      </c>
      <c r="G64" s="3">
        <v>2219</v>
      </c>
      <c r="H64" s="3">
        <v>719692603</v>
      </c>
    </row>
    <row r="65" spans="1:8" x14ac:dyDescent="0.3">
      <c r="A65" s="3">
        <v>500010</v>
      </c>
      <c r="B65" s="3">
        <v>409</v>
      </c>
      <c r="C65" s="3">
        <v>342315666</v>
      </c>
      <c r="D65" s="4">
        <v>1.6738817595286237</v>
      </c>
      <c r="F65" s="3">
        <v>500010</v>
      </c>
      <c r="G65" s="3">
        <v>409</v>
      </c>
      <c r="H65" s="3">
        <v>342315666</v>
      </c>
    </row>
    <row r="66" spans="1:8" x14ac:dyDescent="0.3">
      <c r="A66" s="1" t="s">
        <v>0</v>
      </c>
      <c r="B66" s="1" t="s">
        <v>129</v>
      </c>
      <c r="C66" s="1" t="s">
        <v>19</v>
      </c>
      <c r="D66" s="2" t="s">
        <v>3</v>
      </c>
    </row>
    <row r="67" spans="1:8" x14ac:dyDescent="0.3">
      <c r="A67" s="3">
        <v>80010</v>
      </c>
      <c r="B67" s="3">
        <v>55351</v>
      </c>
      <c r="C67" s="3">
        <v>47220948835</v>
      </c>
      <c r="D67" s="4">
        <v>3.2244314930597411</v>
      </c>
      <c r="F67" s="3">
        <v>80010</v>
      </c>
      <c r="G67" s="3">
        <v>55351</v>
      </c>
      <c r="H67" s="3">
        <v>47220948835</v>
      </c>
    </row>
    <row r="68" spans="1:8" x14ac:dyDescent="0.3">
      <c r="A68" s="3">
        <v>90010</v>
      </c>
      <c r="B68" s="3">
        <v>58644</v>
      </c>
      <c r="C68" s="3">
        <v>5564872530</v>
      </c>
      <c r="D68" s="4">
        <v>1.9298358393327719</v>
      </c>
      <c r="F68" s="3">
        <v>90010</v>
      </c>
      <c r="G68" s="3">
        <v>58644</v>
      </c>
      <c r="H68" s="3">
        <v>5564872530</v>
      </c>
    </row>
    <row r="69" spans="1:8" x14ac:dyDescent="0.3">
      <c r="A69" s="3">
        <v>100010</v>
      </c>
      <c r="B69" s="3">
        <v>107966</v>
      </c>
      <c r="C69" s="3">
        <v>12036377258</v>
      </c>
      <c r="D69" s="4">
        <v>1.8759867637991243</v>
      </c>
      <c r="F69" s="3">
        <v>100010</v>
      </c>
      <c r="G69" s="3">
        <v>107966</v>
      </c>
      <c r="H69" s="3">
        <v>12036377258</v>
      </c>
    </row>
    <row r="70" spans="1:8" x14ac:dyDescent="0.3">
      <c r="A70" s="3">
        <v>125010</v>
      </c>
      <c r="B70" s="3">
        <v>67245</v>
      </c>
      <c r="C70" s="3">
        <v>9185392439</v>
      </c>
      <c r="D70" s="4">
        <v>1.7940597350803578</v>
      </c>
      <c r="F70" s="3">
        <v>125010</v>
      </c>
      <c r="G70" s="3">
        <v>67245</v>
      </c>
      <c r="H70" s="3">
        <v>9185392439</v>
      </c>
    </row>
    <row r="71" spans="1:8" x14ac:dyDescent="0.3">
      <c r="A71" s="3">
        <v>150010</v>
      </c>
      <c r="B71" s="3">
        <v>71757</v>
      </c>
      <c r="C71" s="3">
        <v>12309061566</v>
      </c>
      <c r="D71" s="4">
        <v>1.7454334040821635</v>
      </c>
      <c r="F71" s="3">
        <v>150010</v>
      </c>
      <c r="G71" s="3">
        <v>71757</v>
      </c>
      <c r="H71" s="3">
        <v>12309061566</v>
      </c>
    </row>
    <row r="72" spans="1:8" x14ac:dyDescent="0.3">
      <c r="A72" s="3">
        <v>200010</v>
      </c>
      <c r="B72" s="3">
        <v>33440</v>
      </c>
      <c r="C72" s="3">
        <v>7427971731</v>
      </c>
      <c r="D72" s="4">
        <v>1.6891772792946866</v>
      </c>
      <c r="F72" s="3">
        <v>200010</v>
      </c>
      <c r="G72" s="3">
        <v>33440</v>
      </c>
      <c r="H72" s="3">
        <v>7427971731</v>
      </c>
    </row>
    <row r="73" spans="1:8" x14ac:dyDescent="0.3">
      <c r="A73" s="3">
        <v>250010</v>
      </c>
      <c r="B73" s="3">
        <v>42563</v>
      </c>
      <c r="C73" s="3">
        <v>14085795712</v>
      </c>
      <c r="D73" s="4">
        <v>1.6502223971978349</v>
      </c>
      <c r="F73" s="3">
        <v>250010</v>
      </c>
      <c r="G73" s="3">
        <v>42563</v>
      </c>
      <c r="H73" s="3">
        <v>14085795712</v>
      </c>
    </row>
    <row r="74" spans="1:8" x14ac:dyDescent="0.3">
      <c r="A74" s="3">
        <v>500010</v>
      </c>
      <c r="B74" s="3">
        <v>9228</v>
      </c>
      <c r="C74" s="3">
        <v>7281725998</v>
      </c>
      <c r="D74" s="4">
        <v>1.5781491908089882</v>
      </c>
      <c r="F74" s="3">
        <v>500010</v>
      </c>
      <c r="G74" s="3">
        <v>9228</v>
      </c>
      <c r="H74" s="3">
        <v>7281725998</v>
      </c>
    </row>
    <row r="75" spans="1:8" x14ac:dyDescent="0.3">
      <c r="A75" s="1" t="s">
        <v>0</v>
      </c>
      <c r="B75" s="1" t="s">
        <v>130</v>
      </c>
      <c r="C75" s="1" t="s">
        <v>21</v>
      </c>
      <c r="D75" s="2" t="s">
        <v>3</v>
      </c>
    </row>
    <row r="76" spans="1:8" x14ac:dyDescent="0.3">
      <c r="A76" s="3">
        <v>80010</v>
      </c>
      <c r="B76" s="3">
        <v>9012</v>
      </c>
      <c r="C76" s="3">
        <v>765717508</v>
      </c>
      <c r="D76" s="4">
        <v>0.7281211010343257</v>
      </c>
      <c r="F76" s="3">
        <v>80010</v>
      </c>
      <c r="G76" s="3">
        <v>9012</v>
      </c>
      <c r="H76" s="3">
        <v>765717508</v>
      </c>
    </row>
    <row r="77" spans="1:8" x14ac:dyDescent="0.3">
      <c r="A77" s="3">
        <v>90010</v>
      </c>
      <c r="B77" s="3">
        <v>8995</v>
      </c>
      <c r="C77" s="3">
        <v>856182013</v>
      </c>
      <c r="D77" s="4">
        <v>0.63648431852484366</v>
      </c>
      <c r="F77" s="3">
        <v>90010</v>
      </c>
      <c r="G77" s="3">
        <v>8995</v>
      </c>
      <c r="H77" s="3">
        <v>856182013</v>
      </c>
    </row>
    <row r="78" spans="1:8" x14ac:dyDescent="0.3">
      <c r="A78" s="3">
        <v>100010</v>
      </c>
      <c r="B78" s="3">
        <v>193358</v>
      </c>
      <c r="C78" s="3">
        <v>2158378234</v>
      </c>
      <c r="D78" s="4">
        <v>0.55863654155422571</v>
      </c>
      <c r="F78" s="3">
        <v>100010</v>
      </c>
      <c r="G78" s="3">
        <v>193358</v>
      </c>
      <c r="H78" s="3">
        <v>2158378234</v>
      </c>
    </row>
    <row r="79" spans="1:8" x14ac:dyDescent="0.3">
      <c r="A79" s="3">
        <v>125010</v>
      </c>
      <c r="B79" s="3">
        <v>11967</v>
      </c>
      <c r="C79" s="3">
        <v>1635159601</v>
      </c>
      <c r="D79" s="4">
        <v>1.9319934242899894</v>
      </c>
      <c r="F79" s="3">
        <v>125010</v>
      </c>
      <c r="G79" s="3">
        <v>11967</v>
      </c>
      <c r="H79" s="3">
        <v>1635159601</v>
      </c>
    </row>
    <row r="80" spans="1:8" x14ac:dyDescent="0.3">
      <c r="A80" s="3">
        <v>150010</v>
      </c>
      <c r="B80" s="3">
        <v>13908</v>
      </c>
      <c r="C80" s="3">
        <v>2395788906</v>
      </c>
      <c r="D80" s="4">
        <v>1.8518567756638322</v>
      </c>
      <c r="F80" s="3">
        <v>150010</v>
      </c>
      <c r="G80" s="3">
        <v>13908</v>
      </c>
      <c r="H80" s="3">
        <v>2395788906</v>
      </c>
    </row>
    <row r="81" spans="1:8" x14ac:dyDescent="0.3">
      <c r="A81" s="3">
        <v>200010</v>
      </c>
      <c r="B81" s="3">
        <v>7532</v>
      </c>
      <c r="C81" s="3">
        <v>1677252010</v>
      </c>
      <c r="D81" s="4">
        <v>1.7436476672879426</v>
      </c>
      <c r="F81" s="3">
        <v>200010</v>
      </c>
      <c r="G81" s="3">
        <v>7532</v>
      </c>
      <c r="H81" s="3">
        <v>1677252010</v>
      </c>
    </row>
    <row r="82" spans="1:8" x14ac:dyDescent="0.3">
      <c r="A82" s="3">
        <v>250010</v>
      </c>
      <c r="B82" s="3">
        <v>10689</v>
      </c>
      <c r="C82" s="3">
        <v>3540199409</v>
      </c>
      <c r="D82" s="4">
        <v>1.6836131978861921</v>
      </c>
      <c r="F82" s="3">
        <v>250010</v>
      </c>
      <c r="G82" s="3">
        <v>10689</v>
      </c>
      <c r="H82" s="3">
        <v>3540199409</v>
      </c>
    </row>
    <row r="83" spans="1:8" x14ac:dyDescent="0.3">
      <c r="A83" s="3">
        <v>500010</v>
      </c>
      <c r="B83" s="3">
        <v>2467</v>
      </c>
      <c r="C83" s="3">
        <v>1997425895</v>
      </c>
      <c r="D83" s="4">
        <v>1.6192832973498617</v>
      </c>
      <c r="F83" s="3">
        <v>500010</v>
      </c>
      <c r="G83" s="3">
        <v>2467</v>
      </c>
      <c r="H83" s="3">
        <v>1997425895</v>
      </c>
    </row>
    <row r="84" spans="1:8" x14ac:dyDescent="0.3">
      <c r="A84" s="1" t="s">
        <v>0</v>
      </c>
      <c r="B84" s="1" t="s">
        <v>131</v>
      </c>
      <c r="C84" s="1" t="s">
        <v>23</v>
      </c>
      <c r="D84" s="2" t="s">
        <v>3</v>
      </c>
    </row>
    <row r="85" spans="1:8" x14ac:dyDescent="0.3">
      <c r="A85" s="3">
        <v>80010</v>
      </c>
      <c r="B85" s="3">
        <v>2034</v>
      </c>
      <c r="C85" s="3">
        <v>172892890</v>
      </c>
      <c r="D85" s="4">
        <v>2.3138923705755836</v>
      </c>
      <c r="F85" s="3">
        <v>80010</v>
      </c>
      <c r="G85" s="3">
        <v>2034</v>
      </c>
      <c r="H85" s="3">
        <v>172892890</v>
      </c>
    </row>
    <row r="86" spans="1:8" x14ac:dyDescent="0.3">
      <c r="A86" s="3">
        <v>90010</v>
      </c>
      <c r="B86" s="3">
        <v>1675</v>
      </c>
      <c r="C86" s="3">
        <v>159077206</v>
      </c>
      <c r="D86" s="4">
        <v>2.2075516522677869</v>
      </c>
      <c r="F86" s="3">
        <v>90010</v>
      </c>
      <c r="G86" s="3">
        <v>1675</v>
      </c>
      <c r="H86" s="3">
        <v>159077206</v>
      </c>
    </row>
    <row r="87" spans="1:8" x14ac:dyDescent="0.3">
      <c r="A87" s="3">
        <v>100010</v>
      </c>
      <c r="B87" s="3">
        <v>3629</v>
      </c>
      <c r="C87" s="3">
        <v>406795412</v>
      </c>
      <c r="D87" s="4">
        <v>2.1170808449634153</v>
      </c>
      <c r="F87" s="3">
        <v>100010</v>
      </c>
      <c r="G87" s="3">
        <v>3629</v>
      </c>
      <c r="H87" s="3">
        <v>406795412</v>
      </c>
    </row>
    <row r="88" spans="1:8" x14ac:dyDescent="0.3">
      <c r="A88" s="3">
        <v>125010</v>
      </c>
      <c r="B88" s="3">
        <v>2324</v>
      </c>
      <c r="C88" s="3">
        <v>317603570</v>
      </c>
      <c r="D88" s="4">
        <v>1.9916310823687875</v>
      </c>
      <c r="F88" s="3">
        <v>125010</v>
      </c>
      <c r="G88" s="3">
        <v>2324</v>
      </c>
      <c r="H88" s="3">
        <v>317603570</v>
      </c>
    </row>
    <row r="89" spans="1:8" x14ac:dyDescent="0.3">
      <c r="A89" s="3">
        <v>150010</v>
      </c>
      <c r="B89" s="3">
        <v>2896</v>
      </c>
      <c r="C89" s="3">
        <v>500715019</v>
      </c>
      <c r="D89" s="4">
        <v>1.8953540475416482</v>
      </c>
      <c r="F89" s="3">
        <v>150010</v>
      </c>
      <c r="G89" s="3">
        <v>2896</v>
      </c>
      <c r="H89" s="3">
        <v>500715019</v>
      </c>
    </row>
    <row r="90" spans="1:8" x14ac:dyDescent="0.3">
      <c r="A90" s="3">
        <v>200010</v>
      </c>
      <c r="B90" s="3">
        <v>1579</v>
      </c>
      <c r="C90" s="3">
        <v>351696403</v>
      </c>
      <c r="D90" s="4">
        <v>1.7810150902882664</v>
      </c>
      <c r="F90" s="3">
        <v>200010</v>
      </c>
      <c r="G90" s="3">
        <v>1579</v>
      </c>
      <c r="H90" s="3">
        <v>351696403</v>
      </c>
    </row>
    <row r="91" spans="1:8" x14ac:dyDescent="0.3">
      <c r="A91" s="3">
        <v>250010</v>
      </c>
      <c r="B91" s="3">
        <v>2321</v>
      </c>
      <c r="C91" s="3">
        <v>772479612</v>
      </c>
      <c r="D91" s="4">
        <v>1.7146411757830133</v>
      </c>
      <c r="F91" s="3">
        <v>250010</v>
      </c>
      <c r="G91" s="3">
        <v>2321</v>
      </c>
      <c r="H91" s="3">
        <v>772479612</v>
      </c>
    </row>
    <row r="92" spans="1:8" x14ac:dyDescent="0.3">
      <c r="A92" s="3">
        <v>500010</v>
      </c>
      <c r="B92" s="3">
        <v>588</v>
      </c>
      <c r="C92" s="3">
        <v>474543062</v>
      </c>
      <c r="D92" s="4">
        <v>1.6140597664237191</v>
      </c>
      <c r="F92" s="3">
        <v>500010</v>
      </c>
      <c r="G92" s="3">
        <v>588</v>
      </c>
      <c r="H92" s="3">
        <v>474543062</v>
      </c>
    </row>
    <row r="93" spans="1:8" x14ac:dyDescent="0.3">
      <c r="A93" s="1" t="s">
        <v>0</v>
      </c>
      <c r="B93" s="1" t="s">
        <v>132</v>
      </c>
      <c r="C93" s="1" t="s">
        <v>25</v>
      </c>
      <c r="D93" s="2" t="s">
        <v>3</v>
      </c>
      <c r="E93">
        <v>81510</v>
      </c>
    </row>
    <row r="94" spans="1:8" x14ac:dyDescent="0.3">
      <c r="A94" s="3">
        <v>80010</v>
      </c>
      <c r="B94" s="3">
        <v>174</v>
      </c>
      <c r="C94" s="3">
        <v>15352537</v>
      </c>
      <c r="D94" s="4">
        <v>2.3533082056018166</v>
      </c>
      <c r="F94" s="3">
        <v>80010</v>
      </c>
      <c r="G94" s="7">
        <v>597.44955223880595</v>
      </c>
      <c r="H94" s="7">
        <v>50784060.823880598</v>
      </c>
    </row>
    <row r="95" spans="1:8" x14ac:dyDescent="0.3">
      <c r="A95" s="3">
        <v>90010</v>
      </c>
      <c r="B95" s="3">
        <v>492</v>
      </c>
      <c r="C95" s="3">
        <v>46725933</v>
      </c>
      <c r="D95" s="4">
        <v>2.1463273347612337</v>
      </c>
      <c r="F95" s="3">
        <v>90010</v>
      </c>
      <c r="G95" s="8">
        <v>492</v>
      </c>
      <c r="H95" s="8">
        <v>46725933</v>
      </c>
    </row>
    <row r="96" spans="1:8" x14ac:dyDescent="0.3">
      <c r="A96" s="3">
        <v>100010</v>
      </c>
      <c r="B96" s="3">
        <v>781</v>
      </c>
      <c r="C96" s="3">
        <v>87311197</v>
      </c>
      <c r="D96" s="4">
        <v>2.0896734648208928</v>
      </c>
      <c r="F96" s="3">
        <v>100010</v>
      </c>
      <c r="G96" s="8">
        <v>781</v>
      </c>
      <c r="H96" s="8">
        <v>87311197</v>
      </c>
    </row>
    <row r="97" spans="1:8" x14ac:dyDescent="0.3">
      <c r="A97" s="3">
        <v>125010</v>
      </c>
      <c r="B97" s="3">
        <v>535</v>
      </c>
      <c r="C97" s="3">
        <v>73009801</v>
      </c>
      <c r="D97" s="4">
        <v>1.938330759702525</v>
      </c>
      <c r="F97" s="3">
        <v>125010</v>
      </c>
      <c r="G97" s="8">
        <v>535</v>
      </c>
      <c r="H97" s="8">
        <v>73009801</v>
      </c>
    </row>
    <row r="98" spans="1:8" x14ac:dyDescent="0.3">
      <c r="A98" s="3">
        <v>150010</v>
      </c>
      <c r="B98" s="3">
        <v>688</v>
      </c>
      <c r="C98" s="3">
        <v>118488193</v>
      </c>
      <c r="D98" s="4">
        <v>1.8318688411784214</v>
      </c>
      <c r="F98" s="3">
        <v>150010</v>
      </c>
      <c r="G98" s="8">
        <v>688</v>
      </c>
      <c r="H98" s="8">
        <v>118488193</v>
      </c>
    </row>
    <row r="99" spans="1:8" x14ac:dyDescent="0.3">
      <c r="A99" s="3">
        <v>200010</v>
      </c>
      <c r="B99" s="3">
        <v>390</v>
      </c>
      <c r="C99" s="3">
        <v>86938947</v>
      </c>
      <c r="D99" s="4">
        <v>1.7083783014640739</v>
      </c>
      <c r="F99" s="3">
        <v>200010</v>
      </c>
      <c r="G99" s="8">
        <v>390</v>
      </c>
      <c r="H99" s="8">
        <v>86938947</v>
      </c>
    </row>
    <row r="100" spans="1:8" x14ac:dyDescent="0.3">
      <c r="A100" s="3">
        <v>250010</v>
      </c>
      <c r="B100" s="3">
        <v>540</v>
      </c>
      <c r="C100" s="3">
        <v>181281201</v>
      </c>
      <c r="D100" s="4">
        <v>1.645329062025489</v>
      </c>
      <c r="F100" s="3">
        <v>250010</v>
      </c>
      <c r="G100" s="8">
        <v>540</v>
      </c>
      <c r="H100" s="8">
        <v>181281201</v>
      </c>
    </row>
    <row r="101" spans="1:8" x14ac:dyDescent="0.3">
      <c r="A101" s="3">
        <v>500010</v>
      </c>
      <c r="B101" s="3">
        <v>125</v>
      </c>
      <c r="C101" s="3">
        <v>92265697</v>
      </c>
      <c r="D101" s="4">
        <v>1.4762216275674487</v>
      </c>
      <c r="F101" s="3">
        <v>500010</v>
      </c>
      <c r="G101" s="8">
        <v>125</v>
      </c>
      <c r="H101" s="8">
        <v>92265697</v>
      </c>
    </row>
    <row r="102" spans="1:8" x14ac:dyDescent="0.3">
      <c r="A102" s="1" t="s">
        <v>0</v>
      </c>
      <c r="B102" s="1" t="s">
        <v>133</v>
      </c>
      <c r="C102" s="1" t="s">
        <v>27</v>
      </c>
      <c r="D102" s="2" t="s">
        <v>3</v>
      </c>
      <c r="E102">
        <v>88920</v>
      </c>
      <c r="G102" s="7"/>
      <c r="H102" s="7"/>
    </row>
    <row r="103" spans="1:8" x14ac:dyDescent="0.3">
      <c r="A103" s="3">
        <v>80010</v>
      </c>
      <c r="B103" s="3">
        <v>4</v>
      </c>
      <c r="C103" s="3">
        <v>340143</v>
      </c>
      <c r="D103" s="4">
        <v>2.5338379060233365</v>
      </c>
      <c r="F103" s="3">
        <v>80010</v>
      </c>
      <c r="G103" s="7">
        <v>87.431641791044768</v>
      </c>
      <c r="H103" s="7">
        <v>7431813.7791044768</v>
      </c>
    </row>
    <row r="104" spans="1:8" x14ac:dyDescent="0.3">
      <c r="A104" s="3">
        <v>90010</v>
      </c>
      <c r="B104" s="3">
        <v>72</v>
      </c>
      <c r="C104" s="3">
        <v>6973779</v>
      </c>
      <c r="D104" s="4">
        <v>2.2561916982573891</v>
      </c>
      <c r="F104" s="3">
        <v>90010</v>
      </c>
      <c r="G104" s="3">
        <v>72</v>
      </c>
      <c r="H104" s="3">
        <v>6973779</v>
      </c>
    </row>
    <row r="105" spans="1:8" x14ac:dyDescent="0.3">
      <c r="A105" s="3">
        <v>100010</v>
      </c>
      <c r="B105" s="3">
        <v>347</v>
      </c>
      <c r="C105" s="3">
        <v>38578991</v>
      </c>
      <c r="D105" s="4">
        <v>2.0901991640274789</v>
      </c>
      <c r="F105" s="3">
        <v>100010</v>
      </c>
      <c r="G105" s="3">
        <v>347</v>
      </c>
      <c r="H105" s="3">
        <v>38578991</v>
      </c>
    </row>
    <row r="106" spans="1:8" x14ac:dyDescent="0.3">
      <c r="A106" s="3">
        <v>125010</v>
      </c>
      <c r="B106" s="3">
        <v>253</v>
      </c>
      <c r="C106" s="3">
        <v>34569068</v>
      </c>
      <c r="D106" s="4">
        <v>1.9624103490524178</v>
      </c>
      <c r="F106" s="3">
        <v>125010</v>
      </c>
      <c r="G106" s="3">
        <v>253</v>
      </c>
      <c r="H106" s="3">
        <v>34569068</v>
      </c>
    </row>
    <row r="107" spans="1:8" x14ac:dyDescent="0.3">
      <c r="A107" s="3">
        <v>150010</v>
      </c>
      <c r="B107" s="3">
        <v>264</v>
      </c>
      <c r="C107" s="3">
        <v>45259703</v>
      </c>
      <c r="D107" s="4">
        <v>1.9037414196789026</v>
      </c>
      <c r="F107" s="3">
        <v>150010</v>
      </c>
      <c r="G107" s="3">
        <v>264</v>
      </c>
      <c r="H107" s="3">
        <v>45259703</v>
      </c>
    </row>
    <row r="108" spans="1:8" x14ac:dyDescent="0.3">
      <c r="A108" s="3">
        <v>200010</v>
      </c>
      <c r="B108" s="3">
        <v>137</v>
      </c>
      <c r="C108" s="3">
        <v>30489907</v>
      </c>
      <c r="D108" s="4">
        <v>1.7873999856093115</v>
      </c>
      <c r="F108" s="3">
        <v>200010</v>
      </c>
      <c r="G108" s="3">
        <v>137</v>
      </c>
      <c r="H108" s="3">
        <v>30489907</v>
      </c>
    </row>
    <row r="109" spans="1:8" x14ac:dyDescent="0.3">
      <c r="A109" s="3">
        <v>250010</v>
      </c>
      <c r="B109" s="3">
        <v>228</v>
      </c>
      <c r="C109" s="3">
        <v>74782483</v>
      </c>
      <c r="D109" s="4">
        <v>1.6921550230189373</v>
      </c>
      <c r="F109" s="3">
        <v>250010</v>
      </c>
      <c r="G109" s="3">
        <v>228</v>
      </c>
      <c r="H109" s="3">
        <v>74782483</v>
      </c>
    </row>
    <row r="110" spans="1:8" x14ac:dyDescent="0.3">
      <c r="A110" s="3">
        <v>500010</v>
      </c>
      <c r="B110" s="3">
        <v>54</v>
      </c>
      <c r="C110" s="3">
        <v>44519218</v>
      </c>
      <c r="D110" s="4">
        <v>1.6488269493869381</v>
      </c>
      <c r="F110" s="3">
        <v>500010</v>
      </c>
      <c r="G110" s="3">
        <v>54</v>
      </c>
      <c r="H110" s="3">
        <v>44519218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178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15650</v>
      </c>
    </row>
    <row r="4" spans="1:14" x14ac:dyDescent="0.3">
      <c r="A4" s="3">
        <v>80010</v>
      </c>
      <c r="B4" s="3">
        <v>159556</v>
      </c>
      <c r="C4" s="3">
        <v>13503997991</v>
      </c>
      <c r="D4" s="4">
        <v>1.5401248472187341</v>
      </c>
      <c r="F4" s="3">
        <v>80010</v>
      </c>
      <c r="G4" s="3">
        <v>159556</v>
      </c>
      <c r="H4" s="3">
        <v>13503997991</v>
      </c>
      <c r="J4" s="3">
        <v>80010</v>
      </c>
      <c r="K4" s="7">
        <f>G4+G13+G22+G31+G40+G49+G58+G67+G76+G85+G94+G103</f>
        <v>1220044.95622435</v>
      </c>
      <c r="L4" s="7">
        <f>H4+H13+H22+H31+H40+H49+H58+H67+H76+H85+H94+H103</f>
        <v>103580418905.8331</v>
      </c>
      <c r="M4">
        <f>1-SUM(K4:$K$11)/$K$13</f>
        <v>0.72284530700153171</v>
      </c>
      <c r="N4">
        <f>SUM(L4:$L$11)/(J4*SUM(K4:$K$11))</f>
        <v>1.7916319631442639</v>
      </c>
    </row>
    <row r="5" spans="1:14" x14ac:dyDescent="0.3">
      <c r="A5" s="3">
        <v>90010</v>
      </c>
      <c r="B5" s="3">
        <v>99121</v>
      </c>
      <c r="C5" s="3">
        <v>9381382360</v>
      </c>
      <c r="D5" s="4">
        <v>1.5583982369720428</v>
      </c>
      <c r="F5" s="3">
        <v>90010</v>
      </c>
      <c r="G5" s="3">
        <v>99121</v>
      </c>
      <c r="H5" s="3">
        <v>9381382360</v>
      </c>
      <c r="J5" s="3">
        <v>90010</v>
      </c>
      <c r="K5" s="7">
        <f t="shared" ref="K5:L11" si="0">G5+G14+G23+G32+G41+G50+G59+G68+G77+G86+G95+G104</f>
        <v>1042919.4117647059</v>
      </c>
      <c r="L5" s="7">
        <f t="shared" si="0"/>
        <v>98942816019.473206</v>
      </c>
      <c r="M5">
        <f>1-SUM(K5:$K$11)/$K$13</f>
        <v>0.77136814058385705</v>
      </c>
      <c r="N5">
        <f>SUM(L5:$L$11)/(J5*SUM(K5:$K$11))</f>
        <v>1.7304000801586656</v>
      </c>
    </row>
    <row r="6" spans="1:14" x14ac:dyDescent="0.3">
      <c r="A6" s="3">
        <v>100010</v>
      </c>
      <c r="B6" s="3">
        <v>128844</v>
      </c>
      <c r="C6" s="3">
        <v>14252098200</v>
      </c>
      <c r="D6" s="4">
        <v>1.5751052392490608</v>
      </c>
      <c r="F6" s="3">
        <v>100010</v>
      </c>
      <c r="G6" s="3">
        <v>128844</v>
      </c>
      <c r="H6" s="3">
        <v>14252098200</v>
      </c>
      <c r="J6" s="3">
        <v>100010</v>
      </c>
      <c r="K6" s="7">
        <f t="shared" si="0"/>
        <v>1840565</v>
      </c>
      <c r="L6" s="7">
        <f t="shared" si="0"/>
        <v>204990305352</v>
      </c>
      <c r="M6">
        <f>1-SUM(K6:$K$11)/$K$13</f>
        <v>0.81284645234496056</v>
      </c>
      <c r="N6">
        <f>SUM(L6:$L$11)/(J6*SUM(K6:$K$11))</f>
        <v>1.6922956099689557</v>
      </c>
    </row>
    <row r="7" spans="1:14" x14ac:dyDescent="0.3">
      <c r="A7" s="3">
        <v>125010</v>
      </c>
      <c r="B7" s="3">
        <v>54755</v>
      </c>
      <c r="C7" s="3">
        <v>7442486011</v>
      </c>
      <c r="D7" s="4">
        <v>1.6229493012825471</v>
      </c>
      <c r="F7" s="3">
        <v>125010</v>
      </c>
      <c r="G7" s="3">
        <v>54755</v>
      </c>
      <c r="H7" s="3">
        <v>7442486011</v>
      </c>
      <c r="J7" s="3">
        <v>125010</v>
      </c>
      <c r="K7" s="7">
        <f t="shared" si="0"/>
        <v>1054963</v>
      </c>
      <c r="L7" s="7">
        <f t="shared" si="0"/>
        <v>143828444959</v>
      </c>
      <c r="M7">
        <f>1-SUM(K7:$K$11)/$K$13</f>
        <v>0.88604820506466098</v>
      </c>
      <c r="N7">
        <f>SUM(L7:$L$11)/(J7*SUM(K7:$K$11))</f>
        <v>1.6512566443770469</v>
      </c>
    </row>
    <row r="8" spans="1:14" x14ac:dyDescent="0.3">
      <c r="A8" s="3">
        <v>150010</v>
      </c>
      <c r="B8" s="3">
        <v>42353</v>
      </c>
      <c r="C8" s="3">
        <v>7212290240</v>
      </c>
      <c r="D8" s="4">
        <v>1.6638370181003717</v>
      </c>
      <c r="F8" s="3">
        <v>150010</v>
      </c>
      <c r="G8" s="3">
        <v>42353</v>
      </c>
      <c r="H8" s="3">
        <v>7212290240</v>
      </c>
      <c r="J8" s="3">
        <v>150010</v>
      </c>
      <c r="K8" s="7">
        <f t="shared" si="0"/>
        <v>959383</v>
      </c>
      <c r="L8" s="7">
        <f t="shared" si="0"/>
        <v>163699806934</v>
      </c>
      <c r="M8">
        <f>1-SUM(K8:$K$11)/$K$13</f>
        <v>0.92800550657503056</v>
      </c>
      <c r="N8">
        <f>SUM(L8:$L$11)/(J8*SUM(K8:$K$11))</f>
        <v>1.6483576375419038</v>
      </c>
    </row>
    <row r="9" spans="1:14" x14ac:dyDescent="0.3">
      <c r="A9" s="3">
        <v>200010</v>
      </c>
      <c r="B9" s="3">
        <v>15754</v>
      </c>
      <c r="C9" s="3">
        <v>3488209919</v>
      </c>
      <c r="D9" s="4">
        <v>1.7124755403905234</v>
      </c>
      <c r="F9" s="3">
        <v>200010</v>
      </c>
      <c r="G9" s="3">
        <v>15754</v>
      </c>
      <c r="H9" s="3">
        <v>3488209919</v>
      </c>
      <c r="J9" s="3">
        <v>200010</v>
      </c>
      <c r="K9" s="7">
        <f t="shared" si="0"/>
        <v>368047</v>
      </c>
      <c r="L9" s="7">
        <f t="shared" si="0"/>
        <v>81567002868</v>
      </c>
      <c r="M9">
        <f>1-SUM(K9:$K$11)/$K$13</f>
        <v>0.96616146256109148</v>
      </c>
      <c r="N9">
        <f>SUM(L9:$L$11)/(J9*SUM(K9:$K$11))</f>
        <v>1.6683583079524933</v>
      </c>
    </row>
    <row r="10" spans="1:14" x14ac:dyDescent="0.3">
      <c r="A10" s="3">
        <v>250010</v>
      </c>
      <c r="B10" s="3">
        <v>16524</v>
      </c>
      <c r="C10" s="3">
        <v>5407406206</v>
      </c>
      <c r="D10" s="4">
        <v>1.7441901870806298</v>
      </c>
      <c r="F10" s="3">
        <v>250010</v>
      </c>
      <c r="G10" s="3">
        <v>16524</v>
      </c>
      <c r="H10" s="3">
        <v>5407406206</v>
      </c>
      <c r="J10" s="3">
        <v>250010</v>
      </c>
      <c r="K10" s="7">
        <f t="shared" si="0"/>
        <v>397297</v>
      </c>
      <c r="L10" s="7">
        <f t="shared" si="0"/>
        <v>130312095174</v>
      </c>
      <c r="M10">
        <f>1-SUM(K10:$K$11)/$K$13</f>
        <v>0.98079918819600664</v>
      </c>
      <c r="N10">
        <f>SUM(L10:$L$11)/(J10*SUM(K10:$K$11))</f>
        <v>1.6764236907304022</v>
      </c>
    </row>
    <row r="11" spans="1:14" x14ac:dyDescent="0.3">
      <c r="A11" s="3">
        <v>500010</v>
      </c>
      <c r="B11" s="3">
        <v>3868</v>
      </c>
      <c r="C11" s="3">
        <v>3484831043</v>
      </c>
      <c r="D11" s="4">
        <v>1.8018414414545214</v>
      </c>
      <c r="F11" s="3">
        <v>500010</v>
      </c>
      <c r="G11" s="3">
        <v>3868</v>
      </c>
      <c r="H11" s="3">
        <v>3484831043</v>
      </c>
      <c r="J11" s="3">
        <v>500010</v>
      </c>
      <c r="K11" s="7">
        <f t="shared" si="0"/>
        <v>85483</v>
      </c>
      <c r="L11" s="7">
        <f>H11+H20+H29+H38+H47+H56+H65+H74+H83+H92+H101+H110</f>
        <v>72031955617</v>
      </c>
      <c r="M11">
        <f>1-SUM(K11:$K$11)/$K$13</f>
        <v>0.99660022578515939</v>
      </c>
      <c r="N11">
        <f>SUM(L11:$L$11)/(J11*SUM(K11:$K$11))</f>
        <v>1.6852594084601584</v>
      </c>
    </row>
    <row r="12" spans="1:14" x14ac:dyDescent="0.3">
      <c r="A12" s="1" t="s">
        <v>0</v>
      </c>
      <c r="B12" s="1" t="s">
        <v>35</v>
      </c>
      <c r="C12" s="1" t="s">
        <v>5</v>
      </c>
      <c r="D12" s="2" t="s">
        <v>3</v>
      </c>
    </row>
    <row r="13" spans="1:14" x14ac:dyDescent="0.3">
      <c r="A13" s="3">
        <v>80010</v>
      </c>
      <c r="B13" s="3">
        <v>78788</v>
      </c>
      <c r="C13" s="3">
        <v>6673914269</v>
      </c>
      <c r="D13" s="4">
        <v>1.6468130189736914</v>
      </c>
      <c r="F13" s="3">
        <v>80010</v>
      </c>
      <c r="G13" s="3">
        <v>78788</v>
      </c>
      <c r="H13" s="3">
        <v>6673914269</v>
      </c>
      <c r="K13" s="9">
        <v>25143728.553164244</v>
      </c>
    </row>
    <row r="14" spans="1:14" x14ac:dyDescent="0.3">
      <c r="A14" s="3">
        <v>90010</v>
      </c>
      <c r="B14" s="3">
        <v>56698</v>
      </c>
      <c r="C14" s="3">
        <v>5371811786</v>
      </c>
      <c r="D14" s="4">
        <v>1.6528729720312736</v>
      </c>
      <c r="F14" s="3">
        <v>90010</v>
      </c>
      <c r="G14" s="3">
        <v>56698</v>
      </c>
      <c r="H14" s="3">
        <v>5371811786</v>
      </c>
    </row>
    <row r="15" spans="1:14" x14ac:dyDescent="0.3">
      <c r="A15" s="3">
        <v>100010</v>
      </c>
      <c r="B15" s="3">
        <v>75160</v>
      </c>
      <c r="C15" s="3">
        <v>8314060611</v>
      </c>
      <c r="D15" s="4">
        <v>1.6776169226537536</v>
      </c>
      <c r="F15" s="3">
        <v>100010</v>
      </c>
      <c r="G15" s="3">
        <v>75160</v>
      </c>
      <c r="H15" s="3">
        <v>8314060611</v>
      </c>
    </row>
    <row r="16" spans="1:14" x14ac:dyDescent="0.3">
      <c r="A16" s="3">
        <v>125010</v>
      </c>
      <c r="B16" s="3">
        <v>32732</v>
      </c>
      <c r="C16" s="3">
        <v>4452331453</v>
      </c>
      <c r="D16" s="4">
        <v>1.7415230541682181</v>
      </c>
      <c r="F16" s="3">
        <v>125010</v>
      </c>
      <c r="G16" s="3">
        <v>32732</v>
      </c>
      <c r="H16" s="3">
        <v>4452331453</v>
      </c>
    </row>
    <row r="17" spans="1:8" x14ac:dyDescent="0.3">
      <c r="A17" s="3">
        <v>150010</v>
      </c>
      <c r="B17" s="3">
        <v>27543</v>
      </c>
      <c r="C17" s="3">
        <v>4699102701</v>
      </c>
      <c r="D17" s="4">
        <v>1.7856037590666352</v>
      </c>
      <c r="F17" s="3">
        <v>150010</v>
      </c>
      <c r="G17" s="3">
        <v>27543</v>
      </c>
      <c r="H17" s="3">
        <v>4699102701</v>
      </c>
    </row>
    <row r="18" spans="1:8" x14ac:dyDescent="0.3">
      <c r="A18" s="3">
        <v>200010</v>
      </c>
      <c r="B18" s="3">
        <v>10831</v>
      </c>
      <c r="C18" s="3">
        <v>2401827652</v>
      </c>
      <c r="D18" s="4">
        <v>1.8588968182557111</v>
      </c>
      <c r="F18" s="3">
        <v>200010</v>
      </c>
      <c r="G18" s="3">
        <v>10831</v>
      </c>
      <c r="H18" s="3">
        <v>2401827652</v>
      </c>
    </row>
    <row r="19" spans="1:8" x14ac:dyDescent="0.3">
      <c r="A19" s="3">
        <v>250010</v>
      </c>
      <c r="B19" s="3">
        <v>11748</v>
      </c>
      <c r="C19" s="3">
        <v>3863234586</v>
      </c>
      <c r="D19" s="4">
        <v>1.922248724081427</v>
      </c>
      <c r="F19" s="3">
        <v>250010</v>
      </c>
      <c r="G19" s="3">
        <v>11748</v>
      </c>
      <c r="H19" s="3">
        <v>3863234586</v>
      </c>
    </row>
    <row r="20" spans="1:8" x14ac:dyDescent="0.3">
      <c r="A20" s="3">
        <v>500010</v>
      </c>
      <c r="B20" s="3">
        <v>3191</v>
      </c>
      <c r="C20" s="3">
        <v>3316171001</v>
      </c>
      <c r="D20" s="4">
        <v>2.0784109551278109</v>
      </c>
      <c r="F20" s="3">
        <v>500010</v>
      </c>
      <c r="G20" s="3">
        <v>3191</v>
      </c>
      <c r="H20" s="3">
        <v>3316171001</v>
      </c>
    </row>
    <row r="21" spans="1:8" x14ac:dyDescent="0.3">
      <c r="A21" s="1" t="s">
        <v>0</v>
      </c>
      <c r="B21" s="1" t="s">
        <v>134</v>
      </c>
      <c r="C21" s="1" t="s">
        <v>122</v>
      </c>
      <c r="D21" s="2" t="s">
        <v>3</v>
      </c>
    </row>
    <row r="22" spans="1:8" x14ac:dyDescent="0.3">
      <c r="A22" s="3">
        <v>80010</v>
      </c>
      <c r="B22" s="3">
        <v>379975</v>
      </c>
      <c r="C22" s="3">
        <v>32258100144</v>
      </c>
      <c r="D22" s="4">
        <v>1.7715043807216106</v>
      </c>
      <c r="F22" s="3">
        <v>80010</v>
      </c>
      <c r="G22" s="3">
        <v>379975</v>
      </c>
      <c r="H22" s="3">
        <v>32258100144</v>
      </c>
    </row>
    <row r="23" spans="1:8" x14ac:dyDescent="0.3">
      <c r="A23" s="3">
        <v>90010</v>
      </c>
      <c r="B23" s="3">
        <v>319354</v>
      </c>
      <c r="C23" s="3">
        <v>30292232630</v>
      </c>
      <c r="D23" s="4">
        <v>1.7177358727798195</v>
      </c>
      <c r="F23" s="3">
        <v>90010</v>
      </c>
      <c r="G23" s="3">
        <v>319354</v>
      </c>
      <c r="H23" s="3">
        <v>30292232630</v>
      </c>
    </row>
    <row r="24" spans="1:8" x14ac:dyDescent="0.3">
      <c r="A24" s="3">
        <v>100010</v>
      </c>
      <c r="B24" s="3">
        <v>546530</v>
      </c>
      <c r="C24" s="3">
        <v>60823508044</v>
      </c>
      <c r="D24" s="4">
        <v>1.6864782814301289</v>
      </c>
      <c r="F24" s="3">
        <v>100010</v>
      </c>
      <c r="G24" s="3">
        <v>546530</v>
      </c>
      <c r="H24" s="3">
        <v>60823508044</v>
      </c>
    </row>
    <row r="25" spans="1:8" x14ac:dyDescent="0.3">
      <c r="A25" s="3">
        <v>125010</v>
      </c>
      <c r="B25" s="3">
        <v>306867</v>
      </c>
      <c r="C25" s="3">
        <v>41798741724</v>
      </c>
      <c r="D25" s="4">
        <v>1.6582521568692787</v>
      </c>
      <c r="F25" s="3">
        <v>125010</v>
      </c>
      <c r="G25" s="3">
        <v>306867</v>
      </c>
      <c r="H25" s="3">
        <v>41798741724</v>
      </c>
    </row>
    <row r="26" spans="1:8" x14ac:dyDescent="0.3">
      <c r="A26" s="3">
        <v>150010</v>
      </c>
      <c r="B26" s="3">
        <v>268879</v>
      </c>
      <c r="C26" s="3">
        <v>45861816044</v>
      </c>
      <c r="D26" s="4">
        <v>1.66997611666081</v>
      </c>
      <c r="F26" s="3">
        <v>150010</v>
      </c>
      <c r="G26" s="3">
        <v>268879</v>
      </c>
      <c r="H26" s="3">
        <v>45861816044</v>
      </c>
    </row>
    <row r="27" spans="1:8" x14ac:dyDescent="0.3">
      <c r="A27" s="3">
        <v>200010</v>
      </c>
      <c r="B27" s="3">
        <v>102855</v>
      </c>
      <c r="C27" s="3">
        <v>22787532592</v>
      </c>
      <c r="D27" s="4">
        <v>1.7080871324803946</v>
      </c>
      <c r="F27" s="3">
        <v>200010</v>
      </c>
      <c r="G27" s="3">
        <v>102855</v>
      </c>
      <c r="H27" s="3">
        <v>22787532592</v>
      </c>
    </row>
    <row r="28" spans="1:8" x14ac:dyDescent="0.3">
      <c r="A28" s="3">
        <v>250010</v>
      </c>
      <c r="B28" s="3">
        <v>107970</v>
      </c>
      <c r="C28" s="3">
        <v>35369296027</v>
      </c>
      <c r="D28" s="4">
        <v>1.7377989194932877</v>
      </c>
      <c r="F28" s="3">
        <v>250010</v>
      </c>
      <c r="G28" s="3">
        <v>107970</v>
      </c>
      <c r="H28" s="3">
        <v>35369296027</v>
      </c>
    </row>
    <row r="29" spans="1:8" x14ac:dyDescent="0.3">
      <c r="A29" s="3">
        <v>500010</v>
      </c>
      <c r="B29" s="3">
        <v>25079</v>
      </c>
      <c r="C29" s="3">
        <v>22436118207</v>
      </c>
      <c r="D29" s="4">
        <v>1.7891996884732349</v>
      </c>
      <c r="F29" s="3">
        <v>500010</v>
      </c>
      <c r="G29" s="3">
        <v>25079</v>
      </c>
      <c r="H29" s="3">
        <v>22436118207</v>
      </c>
    </row>
    <row r="30" spans="1:8" x14ac:dyDescent="0.3">
      <c r="A30" s="1" t="s">
        <v>0</v>
      </c>
      <c r="B30" s="1" t="s">
        <v>135</v>
      </c>
      <c r="C30" s="1" t="s">
        <v>136</v>
      </c>
      <c r="D30" s="2" t="s">
        <v>3</v>
      </c>
    </row>
    <row r="31" spans="1:8" x14ac:dyDescent="0.3">
      <c r="A31" s="3">
        <v>80010</v>
      </c>
      <c r="B31" s="3">
        <v>31482</v>
      </c>
      <c r="C31" s="3">
        <v>2664256150</v>
      </c>
      <c r="D31" s="4">
        <v>1.5845874668583373</v>
      </c>
      <c r="F31" s="3">
        <v>80010</v>
      </c>
      <c r="G31" s="3">
        <v>31482</v>
      </c>
      <c r="H31" s="3">
        <v>2664256150</v>
      </c>
    </row>
    <row r="32" spans="1:8" x14ac:dyDescent="0.3">
      <c r="A32" s="3">
        <v>90010</v>
      </c>
      <c r="B32" s="3">
        <v>20447</v>
      </c>
      <c r="C32" s="3">
        <v>1935346213</v>
      </c>
      <c r="D32" s="4">
        <v>1.5990371630162028</v>
      </c>
      <c r="F32" s="3">
        <v>90010</v>
      </c>
      <c r="G32" s="3">
        <v>20447</v>
      </c>
      <c r="H32" s="3">
        <v>1935346213</v>
      </c>
    </row>
    <row r="33" spans="1:8" x14ac:dyDescent="0.3">
      <c r="A33" s="3">
        <v>100010</v>
      </c>
      <c r="B33" s="3">
        <v>26732</v>
      </c>
      <c r="C33" s="3">
        <v>2960672068</v>
      </c>
      <c r="D33" s="4">
        <v>1.6160486054920284</v>
      </c>
      <c r="F33" s="3">
        <v>100010</v>
      </c>
      <c r="G33" s="3">
        <v>26732</v>
      </c>
      <c r="H33" s="3">
        <v>2960672068</v>
      </c>
    </row>
    <row r="34" spans="1:8" x14ac:dyDescent="0.3">
      <c r="A34" s="3">
        <v>125010</v>
      </c>
      <c r="B34" s="3">
        <v>11768</v>
      </c>
      <c r="C34" s="3">
        <v>1600804191</v>
      </c>
      <c r="D34" s="4">
        <v>1.652804459164114</v>
      </c>
      <c r="F34" s="3">
        <v>125010</v>
      </c>
      <c r="G34" s="3">
        <v>11768</v>
      </c>
      <c r="H34" s="3">
        <v>1600804191</v>
      </c>
    </row>
    <row r="35" spans="1:8" x14ac:dyDescent="0.3">
      <c r="A35" s="3">
        <v>150010</v>
      </c>
      <c r="B35" s="3">
        <v>9546</v>
      </c>
      <c r="C35" s="3">
        <v>1631790325</v>
      </c>
      <c r="D35" s="4">
        <v>1.6774530700771404</v>
      </c>
      <c r="F35" s="3">
        <v>150010</v>
      </c>
      <c r="G35" s="3">
        <v>9546</v>
      </c>
      <c r="H35" s="3">
        <v>1631790325</v>
      </c>
    </row>
    <row r="36" spans="1:8" x14ac:dyDescent="0.3">
      <c r="A36" s="3">
        <v>200010</v>
      </c>
      <c r="B36" s="3">
        <v>3796</v>
      </c>
      <c r="C36" s="3">
        <v>841171716</v>
      </c>
      <c r="D36" s="4">
        <v>1.6905587496282048</v>
      </c>
      <c r="F36" s="3">
        <v>200010</v>
      </c>
      <c r="G36" s="3">
        <v>3796</v>
      </c>
      <c r="H36" s="3">
        <v>841171716</v>
      </c>
    </row>
    <row r="37" spans="1:8" x14ac:dyDescent="0.3">
      <c r="A37" s="3">
        <v>250010</v>
      </c>
      <c r="B37" s="3">
        <v>4176</v>
      </c>
      <c r="C37" s="3">
        <v>1370735223</v>
      </c>
      <c r="D37" s="4">
        <v>1.6987203799519253</v>
      </c>
      <c r="F37" s="3">
        <v>250010</v>
      </c>
      <c r="G37" s="3">
        <v>4176</v>
      </c>
      <c r="H37" s="3">
        <v>1370735223</v>
      </c>
    </row>
    <row r="38" spans="1:8" x14ac:dyDescent="0.3">
      <c r="A38" s="3">
        <v>500010</v>
      </c>
      <c r="B38" s="3">
        <v>934</v>
      </c>
      <c r="C38" s="3">
        <v>799466867</v>
      </c>
      <c r="D38" s="4">
        <v>1.7118862483564032</v>
      </c>
      <c r="F38" s="3">
        <v>500010</v>
      </c>
      <c r="G38" s="3">
        <v>934</v>
      </c>
      <c r="H38" s="3">
        <v>799466867</v>
      </c>
    </row>
    <row r="39" spans="1:8" x14ac:dyDescent="0.3">
      <c r="A39" s="1" t="s">
        <v>0</v>
      </c>
      <c r="B39" s="1" t="s">
        <v>125</v>
      </c>
      <c r="C39" s="1" t="s">
        <v>126</v>
      </c>
      <c r="D39" s="2" t="s">
        <v>3</v>
      </c>
    </row>
    <row r="40" spans="1:8" x14ac:dyDescent="0.3">
      <c r="A40" s="3">
        <v>80010</v>
      </c>
      <c r="B40" s="3">
        <v>281195</v>
      </c>
      <c r="C40" s="3">
        <v>23892580754</v>
      </c>
      <c r="D40" s="4">
        <v>1.7335266135953764</v>
      </c>
      <c r="F40" s="3">
        <v>80010</v>
      </c>
      <c r="G40" s="3">
        <v>281195</v>
      </c>
      <c r="H40" s="3">
        <v>23892580754</v>
      </c>
    </row>
    <row r="41" spans="1:8" x14ac:dyDescent="0.3">
      <c r="A41" s="3">
        <v>90010</v>
      </c>
      <c r="B41" s="3">
        <v>255437</v>
      </c>
      <c r="C41" s="3">
        <v>24247422132</v>
      </c>
      <c r="D41" s="4">
        <v>1.6601378012402563</v>
      </c>
      <c r="F41" s="3">
        <v>90010</v>
      </c>
      <c r="G41" s="3">
        <v>255437</v>
      </c>
      <c r="H41" s="3">
        <v>24247422132</v>
      </c>
    </row>
    <row r="42" spans="1:8" x14ac:dyDescent="0.3">
      <c r="A42" s="3">
        <v>100010</v>
      </c>
      <c r="B42" s="3">
        <v>470020</v>
      </c>
      <c r="C42" s="3">
        <v>52383167297</v>
      </c>
      <c r="D42" s="4">
        <v>1.6149047712851357</v>
      </c>
      <c r="F42" s="3">
        <v>100010</v>
      </c>
      <c r="G42" s="3">
        <v>470020</v>
      </c>
      <c r="H42" s="3">
        <v>52383167297</v>
      </c>
    </row>
    <row r="43" spans="1:8" x14ac:dyDescent="0.3">
      <c r="A43" s="3">
        <v>125010</v>
      </c>
      <c r="B43" s="3">
        <v>268453</v>
      </c>
      <c r="C43" s="3">
        <v>36600173764</v>
      </c>
      <c r="D43" s="4">
        <v>1.5676297126688346</v>
      </c>
      <c r="F43" s="3">
        <v>125010</v>
      </c>
      <c r="G43" s="3">
        <v>268453</v>
      </c>
      <c r="H43" s="3">
        <v>36600173764</v>
      </c>
    </row>
    <row r="44" spans="1:8" x14ac:dyDescent="0.3">
      <c r="A44" s="3">
        <v>150010</v>
      </c>
      <c r="B44" s="3">
        <v>235786</v>
      </c>
      <c r="C44" s="3">
        <v>40139994631</v>
      </c>
      <c r="D44" s="4">
        <v>1.5639807158867438</v>
      </c>
      <c r="F44" s="3">
        <v>150010</v>
      </c>
      <c r="G44" s="3">
        <v>235786</v>
      </c>
      <c r="H44" s="3">
        <v>40139994631</v>
      </c>
    </row>
    <row r="45" spans="1:8" x14ac:dyDescent="0.3">
      <c r="A45" s="3">
        <v>200010</v>
      </c>
      <c r="B45" s="3">
        <v>82162</v>
      </c>
      <c r="C45" s="3">
        <v>18185552887</v>
      </c>
      <c r="D45" s="4">
        <v>1.5982112136366804</v>
      </c>
      <c r="F45" s="3">
        <v>200010</v>
      </c>
      <c r="G45" s="3">
        <v>82162</v>
      </c>
      <c r="H45" s="3">
        <v>18185552887</v>
      </c>
    </row>
    <row r="46" spans="1:8" x14ac:dyDescent="0.3">
      <c r="A46" s="3">
        <v>250010</v>
      </c>
      <c r="B46" s="3">
        <v>81046</v>
      </c>
      <c r="C46" s="3">
        <v>26326108763</v>
      </c>
      <c r="D46" s="4">
        <v>1.6140698808047347</v>
      </c>
      <c r="F46" s="3">
        <v>250010</v>
      </c>
      <c r="G46" s="3">
        <v>81046</v>
      </c>
      <c r="H46" s="3">
        <v>26326108763</v>
      </c>
    </row>
    <row r="47" spans="1:8" x14ac:dyDescent="0.3">
      <c r="A47" s="3">
        <v>500010</v>
      </c>
      <c r="B47" s="3">
        <v>15266</v>
      </c>
      <c r="C47" s="3">
        <v>12539020370</v>
      </c>
      <c r="D47" s="4">
        <v>1.6427053052021627</v>
      </c>
      <c r="F47" s="3">
        <v>500010</v>
      </c>
      <c r="G47" s="3">
        <v>15266</v>
      </c>
      <c r="H47" s="3">
        <v>12539020370</v>
      </c>
    </row>
    <row r="48" spans="1:8" x14ac:dyDescent="0.3">
      <c r="A48" s="1" t="s">
        <v>0</v>
      </c>
      <c r="B48" s="1" t="s">
        <v>127</v>
      </c>
      <c r="C48" s="1" t="s">
        <v>15</v>
      </c>
      <c r="D48" s="2" t="s">
        <v>3</v>
      </c>
    </row>
    <row r="49" spans="1:8" x14ac:dyDescent="0.3">
      <c r="A49" s="3">
        <v>80010</v>
      </c>
      <c r="B49" s="3">
        <v>225498</v>
      </c>
      <c r="C49" s="3">
        <v>19179096950</v>
      </c>
      <c r="D49" s="4">
        <v>1.8596046577890093</v>
      </c>
      <c r="F49" s="3">
        <v>80010</v>
      </c>
      <c r="G49" s="3">
        <v>225498</v>
      </c>
      <c r="H49" s="3">
        <v>19179096950</v>
      </c>
    </row>
    <row r="50" spans="1:8" x14ac:dyDescent="0.3">
      <c r="A50" s="3">
        <v>90010</v>
      </c>
      <c r="B50" s="3">
        <v>220431</v>
      </c>
      <c r="C50" s="3">
        <v>20931306257</v>
      </c>
      <c r="D50" s="4">
        <v>1.7632249736198946</v>
      </c>
      <c r="F50" s="3">
        <v>90010</v>
      </c>
      <c r="G50" s="3">
        <v>220431</v>
      </c>
      <c r="H50" s="3">
        <v>20931306257</v>
      </c>
    </row>
    <row r="51" spans="1:8" x14ac:dyDescent="0.3">
      <c r="A51" s="3">
        <v>100010</v>
      </c>
      <c r="B51" s="3">
        <v>445243</v>
      </c>
      <c r="C51" s="3">
        <v>49718460559</v>
      </c>
      <c r="D51" s="4">
        <v>1.7013236870857436</v>
      </c>
      <c r="F51" s="3">
        <v>100010</v>
      </c>
      <c r="G51" s="3">
        <v>445243</v>
      </c>
      <c r="H51" s="3">
        <v>49718460559</v>
      </c>
    </row>
    <row r="52" spans="1:8" x14ac:dyDescent="0.3">
      <c r="A52" s="3">
        <v>125010</v>
      </c>
      <c r="B52" s="3">
        <v>284040</v>
      </c>
      <c r="C52" s="3">
        <v>38773415918</v>
      </c>
      <c r="D52" s="4">
        <v>1.627115392280259</v>
      </c>
      <c r="F52" s="3">
        <v>125010</v>
      </c>
      <c r="G52" s="3">
        <v>284040</v>
      </c>
      <c r="H52" s="3">
        <v>38773415918</v>
      </c>
    </row>
    <row r="53" spans="1:8" x14ac:dyDescent="0.3">
      <c r="A53" s="3">
        <v>150010</v>
      </c>
      <c r="B53" s="3">
        <v>268349</v>
      </c>
      <c r="C53" s="3">
        <v>45782525888</v>
      </c>
      <c r="D53" s="4">
        <v>1.6098229902286836</v>
      </c>
      <c r="F53" s="3">
        <v>150010</v>
      </c>
      <c r="G53" s="3">
        <v>268349</v>
      </c>
      <c r="H53" s="3">
        <v>45782525888</v>
      </c>
    </row>
    <row r="54" spans="1:8" x14ac:dyDescent="0.3">
      <c r="A54" s="3">
        <v>200010</v>
      </c>
      <c r="B54" s="3">
        <v>100832</v>
      </c>
      <c r="C54" s="3">
        <v>22339864777</v>
      </c>
      <c r="D54" s="4">
        <v>1.6197880369683757</v>
      </c>
      <c r="F54" s="3">
        <v>200010</v>
      </c>
      <c r="G54" s="3">
        <v>100832</v>
      </c>
      <c r="H54" s="3">
        <v>22339864777</v>
      </c>
    </row>
    <row r="55" spans="1:8" x14ac:dyDescent="0.3">
      <c r="A55" s="3">
        <v>250010</v>
      </c>
      <c r="B55" s="3">
        <v>108328</v>
      </c>
      <c r="C55" s="3">
        <v>35567791075</v>
      </c>
      <c r="D55" s="4">
        <v>1.6141520401340548</v>
      </c>
      <c r="F55" s="3">
        <v>250010</v>
      </c>
      <c r="G55" s="3">
        <v>108328</v>
      </c>
      <c r="H55" s="3">
        <v>35567791075</v>
      </c>
    </row>
    <row r="56" spans="1:8" x14ac:dyDescent="0.3">
      <c r="A56" s="3">
        <v>500010</v>
      </c>
      <c r="B56" s="3">
        <v>21441</v>
      </c>
      <c r="C56" s="3">
        <v>16801027618</v>
      </c>
      <c r="D56" s="4">
        <v>1.5671555994746436</v>
      </c>
      <c r="F56" s="3">
        <v>500010</v>
      </c>
      <c r="G56" s="3">
        <v>21441</v>
      </c>
      <c r="H56" s="3">
        <v>16801027618</v>
      </c>
    </row>
    <row r="57" spans="1:8" x14ac:dyDescent="0.3">
      <c r="A57" s="1" t="s">
        <v>0</v>
      </c>
      <c r="B57" s="1" t="s">
        <v>128</v>
      </c>
      <c r="C57" s="1" t="s">
        <v>17</v>
      </c>
      <c r="D57" s="2" t="s">
        <v>3</v>
      </c>
    </row>
    <row r="58" spans="1:8" x14ac:dyDescent="0.3">
      <c r="A58" s="3">
        <v>80010</v>
      </c>
      <c r="B58" s="3">
        <v>8033</v>
      </c>
      <c r="C58" s="3">
        <v>682112656</v>
      </c>
      <c r="D58" s="4">
        <v>1.7664160732981553</v>
      </c>
      <c r="F58" s="3">
        <v>80010</v>
      </c>
      <c r="G58" s="3">
        <v>8033</v>
      </c>
      <c r="H58" s="3">
        <v>682112656</v>
      </c>
    </row>
    <row r="59" spans="1:8" x14ac:dyDescent="0.3">
      <c r="A59" s="3">
        <v>90010</v>
      </c>
      <c r="B59" s="3">
        <v>6777</v>
      </c>
      <c r="C59" s="3">
        <v>642696064</v>
      </c>
      <c r="D59" s="4">
        <v>1.7073288011932799</v>
      </c>
      <c r="F59" s="3">
        <v>90010</v>
      </c>
      <c r="G59" s="3">
        <v>6777</v>
      </c>
      <c r="H59" s="3">
        <v>642696064</v>
      </c>
    </row>
    <row r="60" spans="1:8" x14ac:dyDescent="0.3">
      <c r="A60" s="3">
        <v>100010</v>
      </c>
      <c r="B60" s="3">
        <v>11771</v>
      </c>
      <c r="C60" s="3">
        <v>1308929690</v>
      </c>
      <c r="D60" s="4">
        <v>1.6698252151264896</v>
      </c>
      <c r="F60" s="3">
        <v>100010</v>
      </c>
      <c r="G60" s="3">
        <v>11771</v>
      </c>
      <c r="H60" s="3">
        <v>1308929690</v>
      </c>
    </row>
    <row r="61" spans="1:8" x14ac:dyDescent="0.3">
      <c r="A61" s="3">
        <v>125010</v>
      </c>
      <c r="B61" s="3">
        <v>6677</v>
      </c>
      <c r="C61" s="3">
        <v>910792656</v>
      </c>
      <c r="D61" s="4">
        <v>1.6251950021851895</v>
      </c>
      <c r="F61" s="3">
        <v>125010</v>
      </c>
      <c r="G61" s="3">
        <v>6677</v>
      </c>
      <c r="H61" s="3">
        <v>910792656</v>
      </c>
    </row>
    <row r="62" spans="1:8" x14ac:dyDescent="0.3">
      <c r="A62" s="3">
        <v>150010</v>
      </c>
      <c r="B62" s="3">
        <v>6072</v>
      </c>
      <c r="C62" s="3">
        <v>1037969130</v>
      </c>
      <c r="D62" s="4">
        <v>1.6130924488930507</v>
      </c>
      <c r="F62" s="3">
        <v>150010</v>
      </c>
      <c r="G62" s="3">
        <v>6072</v>
      </c>
      <c r="H62" s="3">
        <v>1037969130</v>
      </c>
    </row>
    <row r="63" spans="1:8" x14ac:dyDescent="0.3">
      <c r="A63" s="3">
        <v>200010</v>
      </c>
      <c r="B63" s="3">
        <v>2523</v>
      </c>
      <c r="C63" s="3">
        <v>560055423</v>
      </c>
      <c r="D63" s="4">
        <v>1.6083168217790145</v>
      </c>
      <c r="F63" s="3">
        <v>200010</v>
      </c>
      <c r="G63" s="3">
        <v>2523</v>
      </c>
      <c r="H63" s="3">
        <v>560055423</v>
      </c>
    </row>
    <row r="64" spans="1:8" x14ac:dyDescent="0.3">
      <c r="A64" s="3">
        <v>250010</v>
      </c>
      <c r="B64" s="3">
        <v>2440</v>
      </c>
      <c r="C64" s="3">
        <v>794186517</v>
      </c>
      <c r="D64" s="4">
        <v>1.6349276759286153</v>
      </c>
      <c r="F64" s="3">
        <v>250010</v>
      </c>
      <c r="G64" s="3">
        <v>2440</v>
      </c>
      <c r="H64" s="3">
        <v>794186517</v>
      </c>
    </row>
    <row r="65" spans="1:8" x14ac:dyDescent="0.3">
      <c r="A65" s="3">
        <v>500010</v>
      </c>
      <c r="B65" s="3">
        <v>449</v>
      </c>
      <c r="C65" s="3">
        <v>386687230</v>
      </c>
      <c r="D65" s="4">
        <v>1.7224031020493176</v>
      </c>
      <c r="F65" s="3">
        <v>500010</v>
      </c>
      <c r="G65" s="3">
        <v>449</v>
      </c>
      <c r="H65" s="3">
        <v>386687230</v>
      </c>
    </row>
    <row r="66" spans="1:8" x14ac:dyDescent="0.3">
      <c r="A66" s="1" t="s">
        <v>0</v>
      </c>
      <c r="B66" s="1" t="s">
        <v>129</v>
      </c>
      <c r="C66" s="1" t="s">
        <v>19</v>
      </c>
      <c r="D66" s="2" t="s">
        <v>3</v>
      </c>
    </row>
    <row r="67" spans="1:8" x14ac:dyDescent="0.3">
      <c r="A67" s="3">
        <v>80010</v>
      </c>
      <c r="B67" s="3">
        <v>45405</v>
      </c>
      <c r="C67" s="3">
        <v>3864197962</v>
      </c>
      <c r="D67" s="4">
        <v>2.1346673160532572</v>
      </c>
      <c r="F67" s="3">
        <v>80010</v>
      </c>
      <c r="G67" s="3">
        <v>45405</v>
      </c>
      <c r="H67" s="3">
        <v>3864197962</v>
      </c>
    </row>
    <row r="68" spans="1:8" x14ac:dyDescent="0.3">
      <c r="A68" s="3">
        <v>90010</v>
      </c>
      <c r="B68" s="3">
        <v>54944</v>
      </c>
      <c r="C68" s="3">
        <v>5217936471</v>
      </c>
      <c r="D68" s="4">
        <v>1.9996294897413995</v>
      </c>
      <c r="F68" s="3">
        <v>90010</v>
      </c>
      <c r="G68" s="3">
        <v>54944</v>
      </c>
      <c r="H68" s="3">
        <v>5217936471</v>
      </c>
    </row>
    <row r="69" spans="1:8" x14ac:dyDescent="0.3">
      <c r="A69" s="3">
        <v>100010</v>
      </c>
      <c r="B69" s="3">
        <v>113097</v>
      </c>
      <c r="C69" s="3">
        <v>12636028595</v>
      </c>
      <c r="D69" s="4">
        <v>1.9264948929314445</v>
      </c>
      <c r="F69" s="3">
        <v>100010</v>
      </c>
      <c r="G69" s="3">
        <v>113097</v>
      </c>
      <c r="H69" s="3">
        <v>12636028595</v>
      </c>
    </row>
    <row r="70" spans="1:8" x14ac:dyDescent="0.3">
      <c r="A70" s="3">
        <v>125010</v>
      </c>
      <c r="B70" s="3">
        <v>73789</v>
      </c>
      <c r="C70" s="3">
        <v>10079482494</v>
      </c>
      <c r="D70" s="4">
        <v>1.8281286261580711</v>
      </c>
      <c r="F70" s="3">
        <v>125010</v>
      </c>
      <c r="G70" s="3">
        <v>73789</v>
      </c>
      <c r="H70" s="3">
        <v>10079482494</v>
      </c>
    </row>
    <row r="71" spans="1:8" x14ac:dyDescent="0.3">
      <c r="A71" s="3">
        <v>150010</v>
      </c>
      <c r="B71" s="3">
        <v>81554</v>
      </c>
      <c r="C71" s="3">
        <v>14007447897</v>
      </c>
      <c r="D71" s="4">
        <v>1.7726924636251562</v>
      </c>
      <c r="F71" s="3">
        <v>150010</v>
      </c>
      <c r="G71" s="3">
        <v>81554</v>
      </c>
      <c r="H71" s="3">
        <v>14007447897</v>
      </c>
    </row>
    <row r="72" spans="1:8" x14ac:dyDescent="0.3">
      <c r="A72" s="3">
        <v>200010</v>
      </c>
      <c r="B72" s="3">
        <v>38645</v>
      </c>
      <c r="C72" s="3">
        <v>8588808412</v>
      </c>
      <c r="D72" s="4">
        <v>1.7139058326780139</v>
      </c>
      <c r="F72" s="3">
        <v>200010</v>
      </c>
      <c r="G72" s="3">
        <v>38645</v>
      </c>
      <c r="H72" s="3">
        <v>8588808412</v>
      </c>
    </row>
    <row r="73" spans="1:8" x14ac:dyDescent="0.3">
      <c r="A73" s="3">
        <v>250010</v>
      </c>
      <c r="B73" s="3">
        <v>49820</v>
      </c>
      <c r="C73" s="3">
        <v>16522443247</v>
      </c>
      <c r="D73" s="4">
        <v>1.6753683737285359</v>
      </c>
      <c r="F73" s="3">
        <v>250010</v>
      </c>
      <c r="G73" s="3">
        <v>49820</v>
      </c>
      <c r="H73" s="3">
        <v>16522443247</v>
      </c>
    </row>
    <row r="74" spans="1:8" x14ac:dyDescent="0.3">
      <c r="A74" s="3">
        <v>500010</v>
      </c>
      <c r="B74" s="3">
        <v>11429</v>
      </c>
      <c r="C74" s="3">
        <v>9132242280</v>
      </c>
      <c r="D74" s="4">
        <v>1.5980505098971431</v>
      </c>
      <c r="F74" s="3">
        <v>500010</v>
      </c>
      <c r="G74" s="3">
        <v>11429</v>
      </c>
      <c r="H74" s="3">
        <v>9132242280</v>
      </c>
    </row>
    <row r="75" spans="1:8" x14ac:dyDescent="0.3">
      <c r="A75" s="1" t="s">
        <v>0</v>
      </c>
      <c r="B75" s="1" t="s">
        <v>130</v>
      </c>
      <c r="C75" s="1" t="s">
        <v>21</v>
      </c>
      <c r="D75" s="2" t="s">
        <v>3</v>
      </c>
    </row>
    <row r="76" spans="1:8" x14ac:dyDescent="0.3">
      <c r="A76" s="3">
        <v>80010</v>
      </c>
      <c r="B76" s="3">
        <v>8513</v>
      </c>
      <c r="C76" s="3">
        <v>723120000</v>
      </c>
      <c r="D76" s="4">
        <v>2.3470980406090978</v>
      </c>
      <c r="F76" s="3">
        <v>80010</v>
      </c>
      <c r="G76" s="3">
        <v>8513</v>
      </c>
      <c r="H76" s="3">
        <v>723120000</v>
      </c>
    </row>
    <row r="77" spans="1:8" x14ac:dyDescent="0.3">
      <c r="A77" s="3">
        <v>90010</v>
      </c>
      <c r="B77" s="3">
        <v>7493</v>
      </c>
      <c r="C77" s="3">
        <v>711833626</v>
      </c>
      <c r="D77" s="4">
        <v>2.212123584112073</v>
      </c>
      <c r="F77" s="3">
        <v>90010</v>
      </c>
      <c r="G77" s="3">
        <v>7493</v>
      </c>
      <c r="H77" s="3">
        <v>711833626</v>
      </c>
    </row>
    <row r="78" spans="1:8" x14ac:dyDescent="0.3">
      <c r="A78" s="3">
        <v>100010</v>
      </c>
      <c r="B78" s="3">
        <v>18717</v>
      </c>
      <c r="C78" s="3">
        <v>2094121638</v>
      </c>
      <c r="D78" s="4">
        <v>2.1026250793497665</v>
      </c>
      <c r="F78" s="3">
        <v>100010</v>
      </c>
      <c r="G78" s="3">
        <v>18717</v>
      </c>
      <c r="H78" s="3">
        <v>2094121638</v>
      </c>
    </row>
    <row r="79" spans="1:8" x14ac:dyDescent="0.3">
      <c r="A79" s="3">
        <v>125010</v>
      </c>
      <c r="B79" s="3">
        <v>12655</v>
      </c>
      <c r="C79" s="3">
        <v>1729062363</v>
      </c>
      <c r="D79" s="4">
        <v>1.9703239837209876</v>
      </c>
      <c r="F79" s="3">
        <v>125010</v>
      </c>
      <c r="G79" s="3">
        <v>12655</v>
      </c>
      <c r="H79" s="3">
        <v>1729062363</v>
      </c>
    </row>
    <row r="80" spans="1:8" x14ac:dyDescent="0.3">
      <c r="A80" s="3">
        <v>150010</v>
      </c>
      <c r="B80" s="3">
        <v>15277</v>
      </c>
      <c r="C80" s="3">
        <v>2633315366</v>
      </c>
      <c r="D80" s="4">
        <v>1.882493843916961</v>
      </c>
      <c r="F80" s="3">
        <v>150010</v>
      </c>
      <c r="G80" s="3">
        <v>15277</v>
      </c>
      <c r="H80" s="3">
        <v>2633315366</v>
      </c>
    </row>
    <row r="81" spans="1:8" x14ac:dyDescent="0.3">
      <c r="A81" s="3">
        <v>200010</v>
      </c>
      <c r="B81" s="3">
        <v>8287</v>
      </c>
      <c r="C81" s="3">
        <v>1848050601</v>
      </c>
      <c r="D81" s="4">
        <v>1.774273592702426</v>
      </c>
      <c r="F81" s="3">
        <v>200010</v>
      </c>
      <c r="G81" s="3">
        <v>8287</v>
      </c>
      <c r="H81" s="3">
        <v>1848050601</v>
      </c>
    </row>
    <row r="82" spans="1:8" x14ac:dyDescent="0.3">
      <c r="A82" s="3">
        <v>250010</v>
      </c>
      <c r="B82" s="3">
        <v>11903</v>
      </c>
      <c r="C82" s="3">
        <v>3972448337</v>
      </c>
      <c r="D82" s="4">
        <v>1.7127253649705048</v>
      </c>
      <c r="F82" s="3">
        <v>250010</v>
      </c>
      <c r="G82" s="3">
        <v>11903</v>
      </c>
      <c r="H82" s="3">
        <v>3972448337</v>
      </c>
    </row>
    <row r="83" spans="1:8" x14ac:dyDescent="0.3">
      <c r="A83" s="3">
        <v>500010</v>
      </c>
      <c r="B83" s="3">
        <v>3000</v>
      </c>
      <c r="C83" s="3">
        <v>2408993439</v>
      </c>
      <c r="D83" s="4">
        <v>1.6059635067298654</v>
      </c>
      <c r="F83" s="3">
        <v>500010</v>
      </c>
      <c r="G83" s="3">
        <v>3000</v>
      </c>
      <c r="H83" s="3">
        <v>2408993439</v>
      </c>
    </row>
    <row r="84" spans="1:8" x14ac:dyDescent="0.3">
      <c r="A84" s="1" t="s">
        <v>0</v>
      </c>
      <c r="B84" s="1" t="s">
        <v>131</v>
      </c>
      <c r="C84" s="1" t="s">
        <v>23</v>
      </c>
      <c r="D84" s="2" t="s">
        <v>3</v>
      </c>
      <c r="E84">
        <v>78250</v>
      </c>
    </row>
    <row r="85" spans="1:8" x14ac:dyDescent="0.3">
      <c r="A85" s="3">
        <v>80010</v>
      </c>
      <c r="B85" s="3">
        <v>1179</v>
      </c>
      <c r="C85" s="3">
        <v>102459399</v>
      </c>
      <c r="D85" s="4">
        <v>2.4677899467739892</v>
      </c>
      <c r="F85" s="3">
        <v>80010</v>
      </c>
      <c r="G85" s="3">
        <v>1179</v>
      </c>
      <c r="H85" s="3">
        <v>102459399</v>
      </c>
    </row>
    <row r="86" spans="1:8" x14ac:dyDescent="0.3">
      <c r="A86" s="3">
        <v>90010</v>
      </c>
      <c r="B86" s="3">
        <v>1634</v>
      </c>
      <c r="C86" s="3">
        <v>154920236</v>
      </c>
      <c r="D86" s="4">
        <v>2.2883218861882146</v>
      </c>
      <c r="F86" s="3">
        <v>90010</v>
      </c>
      <c r="G86" s="3">
        <v>1634</v>
      </c>
      <c r="H86" s="3">
        <v>154920236</v>
      </c>
    </row>
    <row r="87" spans="1:8" x14ac:dyDescent="0.3">
      <c r="A87" s="3">
        <v>100010</v>
      </c>
      <c r="B87" s="3">
        <v>3349</v>
      </c>
      <c r="C87" s="3">
        <v>376073187</v>
      </c>
      <c r="D87" s="4">
        <v>2.1925087778275483</v>
      </c>
      <c r="F87" s="3">
        <v>100010</v>
      </c>
      <c r="G87" s="3">
        <v>3349</v>
      </c>
      <c r="H87" s="3">
        <v>376073187</v>
      </c>
    </row>
    <row r="88" spans="1:8" x14ac:dyDescent="0.3">
      <c r="A88" s="3">
        <v>125010</v>
      </c>
      <c r="B88" s="3">
        <v>2397</v>
      </c>
      <c r="C88" s="3">
        <v>327639896</v>
      </c>
      <c r="D88" s="4">
        <v>2.0320999402030955</v>
      </c>
      <c r="F88" s="3">
        <v>125010</v>
      </c>
      <c r="G88" s="3">
        <v>2397</v>
      </c>
      <c r="H88" s="3">
        <v>327639896</v>
      </c>
    </row>
    <row r="89" spans="1:8" x14ac:dyDescent="0.3">
      <c r="A89" s="3">
        <v>150010</v>
      </c>
      <c r="B89" s="3">
        <v>3012</v>
      </c>
      <c r="C89" s="3">
        <v>518981874</v>
      </c>
      <c r="D89" s="4">
        <v>1.930487662390143</v>
      </c>
      <c r="F89" s="3">
        <v>150010</v>
      </c>
      <c r="G89" s="3">
        <v>3012</v>
      </c>
      <c r="H89" s="3">
        <v>518981874</v>
      </c>
    </row>
    <row r="90" spans="1:8" x14ac:dyDescent="0.3">
      <c r="A90" s="3">
        <v>200010</v>
      </c>
      <c r="B90" s="3">
        <v>1760</v>
      </c>
      <c r="C90" s="3">
        <v>392553545</v>
      </c>
      <c r="D90" s="4">
        <v>1.8084992432697677</v>
      </c>
      <c r="F90" s="3">
        <v>200010</v>
      </c>
      <c r="G90" s="3">
        <v>1760</v>
      </c>
      <c r="H90" s="3">
        <v>392553545</v>
      </c>
    </row>
    <row r="91" spans="1:8" x14ac:dyDescent="0.3">
      <c r="A91" s="3">
        <v>250010</v>
      </c>
      <c r="B91" s="3">
        <v>2511</v>
      </c>
      <c r="C91" s="3">
        <v>840573002</v>
      </c>
      <c r="D91" s="4">
        <v>1.7579168012374469</v>
      </c>
      <c r="F91" s="3">
        <v>250010</v>
      </c>
      <c r="G91" s="3">
        <v>2511</v>
      </c>
      <c r="H91" s="3">
        <v>840573002</v>
      </c>
    </row>
    <row r="92" spans="1:8" x14ac:dyDescent="0.3">
      <c r="A92" s="3">
        <v>500010</v>
      </c>
      <c r="B92" s="3">
        <v>627</v>
      </c>
      <c r="C92" s="3">
        <v>538567892</v>
      </c>
      <c r="D92" s="4">
        <v>1.7178855529747459</v>
      </c>
      <c r="F92" s="3">
        <v>500010</v>
      </c>
      <c r="G92" s="3">
        <v>627</v>
      </c>
      <c r="H92" s="3">
        <v>538567892</v>
      </c>
    </row>
    <row r="93" spans="1:8" x14ac:dyDescent="0.3">
      <c r="A93" s="1" t="s">
        <v>0</v>
      </c>
      <c r="B93" s="1" t="s">
        <v>132</v>
      </c>
      <c r="C93" s="1" t="s">
        <v>25</v>
      </c>
      <c r="D93" s="2" t="s">
        <v>3</v>
      </c>
      <c r="E93">
        <v>86075</v>
      </c>
    </row>
    <row r="94" spans="1:8" x14ac:dyDescent="0.3">
      <c r="A94" s="3">
        <v>80010</v>
      </c>
      <c r="B94" s="3">
        <v>3</v>
      </c>
      <c r="C94" s="3">
        <v>253886</v>
      </c>
      <c r="D94" s="4">
        <v>2.6328443868966929</v>
      </c>
      <c r="F94" s="3">
        <v>80010</v>
      </c>
      <c r="G94" s="7">
        <v>292.22460220318237</v>
      </c>
      <c r="H94" s="7">
        <v>25395383.473072212</v>
      </c>
    </row>
    <row r="95" spans="1:8" x14ac:dyDescent="0.3">
      <c r="A95" s="3">
        <v>90010</v>
      </c>
      <c r="B95" s="3">
        <v>405</v>
      </c>
      <c r="C95" s="3">
        <v>38824961</v>
      </c>
      <c r="D95" s="4">
        <v>2.3414935229907705</v>
      </c>
      <c r="F95" s="3">
        <v>90010</v>
      </c>
      <c r="G95" s="8">
        <v>405</v>
      </c>
      <c r="H95" s="8">
        <v>38824961</v>
      </c>
    </row>
    <row r="96" spans="1:8" x14ac:dyDescent="0.3">
      <c r="A96" s="3">
        <v>100010</v>
      </c>
      <c r="B96" s="3">
        <v>765</v>
      </c>
      <c r="C96" s="3">
        <v>85225097</v>
      </c>
      <c r="D96" s="4">
        <v>2.2513258389507582</v>
      </c>
      <c r="F96" s="3">
        <v>100010</v>
      </c>
      <c r="G96" s="8">
        <v>765</v>
      </c>
      <c r="H96" s="8">
        <v>85225097</v>
      </c>
    </row>
    <row r="97" spans="1:8" x14ac:dyDescent="0.3">
      <c r="A97" s="3">
        <v>125010</v>
      </c>
      <c r="B97" s="3">
        <v>586</v>
      </c>
      <c r="C97" s="3">
        <v>80195734</v>
      </c>
      <c r="D97" s="4">
        <v>2.0832583154190796</v>
      </c>
      <c r="F97" s="3">
        <v>125010</v>
      </c>
      <c r="G97" s="8">
        <v>586</v>
      </c>
      <c r="H97" s="8">
        <v>80195734</v>
      </c>
    </row>
    <row r="98" spans="1:8" x14ac:dyDescent="0.3">
      <c r="A98" s="3">
        <v>150010</v>
      </c>
      <c r="B98" s="3">
        <v>728</v>
      </c>
      <c r="C98" s="3">
        <v>125591559</v>
      </c>
      <c r="D98" s="4">
        <v>1.992709410370338</v>
      </c>
      <c r="F98" s="3">
        <v>150010</v>
      </c>
      <c r="G98" s="8">
        <v>728</v>
      </c>
      <c r="H98" s="8">
        <v>125591559</v>
      </c>
    </row>
    <row r="99" spans="1:8" x14ac:dyDescent="0.3">
      <c r="A99" s="3">
        <v>200010</v>
      </c>
      <c r="B99" s="3">
        <v>431</v>
      </c>
      <c r="C99" s="3">
        <v>95489842</v>
      </c>
      <c r="D99" s="4">
        <v>1.8936125353316029</v>
      </c>
      <c r="F99" s="3">
        <v>200010</v>
      </c>
      <c r="G99" s="8">
        <v>431</v>
      </c>
      <c r="H99" s="8">
        <v>95489842</v>
      </c>
    </row>
    <row r="100" spans="1:8" x14ac:dyDescent="0.3">
      <c r="A100" s="3">
        <v>250010</v>
      </c>
      <c r="B100" s="3">
        <v>577</v>
      </c>
      <c r="C100" s="3">
        <v>191195860</v>
      </c>
      <c r="D100" s="4">
        <v>1.8902237927103414</v>
      </c>
      <c r="F100" s="3">
        <v>250010</v>
      </c>
      <c r="G100" s="8">
        <v>577</v>
      </c>
      <c r="H100" s="8">
        <v>191195860</v>
      </c>
    </row>
    <row r="101" spans="1:8" x14ac:dyDescent="0.3">
      <c r="A101" s="3">
        <v>500010</v>
      </c>
      <c r="B101" s="3">
        <v>145</v>
      </c>
      <c r="C101" s="3">
        <v>150003182</v>
      </c>
      <c r="D101" s="4">
        <v>2.068968027536001</v>
      </c>
      <c r="F101" s="3">
        <v>500010</v>
      </c>
      <c r="G101" s="8">
        <v>145</v>
      </c>
      <c r="H101" s="8">
        <v>150003182</v>
      </c>
    </row>
    <row r="102" spans="1:8" x14ac:dyDescent="0.3">
      <c r="A102" s="1" t="s">
        <v>0</v>
      </c>
      <c r="B102" s="1" t="s">
        <v>133</v>
      </c>
      <c r="C102" s="1" t="s">
        <v>27</v>
      </c>
      <c r="D102" s="2" t="s">
        <v>3</v>
      </c>
      <c r="E102">
        <v>93900</v>
      </c>
      <c r="G102" s="7"/>
      <c r="H102" s="7"/>
    </row>
    <row r="103" spans="1:8" x14ac:dyDescent="0.3">
      <c r="A103" s="3">
        <v>80010</v>
      </c>
      <c r="B103" s="3">
        <v>0</v>
      </c>
      <c r="C103" s="3">
        <v>0</v>
      </c>
      <c r="D103" s="4">
        <v>2.6284061314213032</v>
      </c>
      <c r="F103" s="3">
        <v>80010</v>
      </c>
      <c r="G103" s="7">
        <v>128.73162214702282</v>
      </c>
      <c r="H103" s="7">
        <v>11187247.360033117</v>
      </c>
    </row>
    <row r="104" spans="1:8" x14ac:dyDescent="0.3">
      <c r="A104" s="3">
        <v>90010</v>
      </c>
      <c r="B104" s="3">
        <v>9</v>
      </c>
      <c r="C104" s="3">
        <v>885521</v>
      </c>
      <c r="D104" s="4">
        <v>2.3363934515611429</v>
      </c>
      <c r="F104" s="3">
        <v>90010</v>
      </c>
      <c r="G104" s="7">
        <v>178.41176470588235</v>
      </c>
      <c r="H104" s="7">
        <v>17103283.473202612</v>
      </c>
    </row>
    <row r="105" spans="1:8" x14ac:dyDescent="0.3">
      <c r="A105" s="3">
        <v>100010</v>
      </c>
      <c r="B105" s="3">
        <v>337</v>
      </c>
      <c r="C105" s="3">
        <v>37960366</v>
      </c>
      <c r="D105" s="4">
        <v>2.1102705280067231</v>
      </c>
      <c r="F105" s="3">
        <v>100010</v>
      </c>
      <c r="G105" s="8">
        <v>337</v>
      </c>
      <c r="H105" s="8">
        <v>37960366</v>
      </c>
    </row>
    <row r="106" spans="1:8" x14ac:dyDescent="0.3">
      <c r="A106" s="3">
        <v>125010</v>
      </c>
      <c r="B106" s="3">
        <v>244</v>
      </c>
      <c r="C106" s="3">
        <v>33318755</v>
      </c>
      <c r="D106" s="4">
        <v>1.9516877974488953</v>
      </c>
      <c r="F106" s="3">
        <v>125010</v>
      </c>
      <c r="G106" s="3">
        <v>244</v>
      </c>
      <c r="H106" s="3">
        <v>33318755</v>
      </c>
    </row>
    <row r="107" spans="1:8" x14ac:dyDescent="0.3">
      <c r="A107" s="3">
        <v>150010</v>
      </c>
      <c r="B107" s="3">
        <v>284</v>
      </c>
      <c r="C107" s="3">
        <v>48981279</v>
      </c>
      <c r="D107" s="4">
        <v>1.8554429267843482</v>
      </c>
      <c r="F107" s="3">
        <v>150010</v>
      </c>
      <c r="G107" s="3">
        <v>284</v>
      </c>
      <c r="H107" s="3">
        <v>48981279</v>
      </c>
    </row>
    <row r="108" spans="1:8" x14ac:dyDescent="0.3">
      <c r="A108" s="3">
        <v>200010</v>
      </c>
      <c r="B108" s="3">
        <v>171</v>
      </c>
      <c r="C108" s="3">
        <v>37885502</v>
      </c>
      <c r="D108" s="4">
        <v>1.705429561507311</v>
      </c>
      <c r="F108" s="3">
        <v>200010</v>
      </c>
      <c r="G108" s="3">
        <v>171</v>
      </c>
      <c r="H108" s="3">
        <v>37885502</v>
      </c>
    </row>
    <row r="109" spans="1:8" x14ac:dyDescent="0.3">
      <c r="A109" s="3">
        <v>250010</v>
      </c>
      <c r="B109" s="3">
        <v>254</v>
      </c>
      <c r="C109" s="3">
        <v>86676331</v>
      </c>
      <c r="D109" s="4">
        <v>1.6298415465978764</v>
      </c>
      <c r="F109" s="3">
        <v>250010</v>
      </c>
      <c r="G109" s="3">
        <v>254</v>
      </c>
      <c r="H109" s="3">
        <v>86676331</v>
      </c>
    </row>
    <row r="110" spans="1:8" x14ac:dyDescent="0.3">
      <c r="A110" s="3">
        <v>500010</v>
      </c>
      <c r="B110" s="3">
        <v>54</v>
      </c>
      <c r="C110" s="3">
        <v>38826488</v>
      </c>
      <c r="D110" s="4">
        <v>1.4379893142877884</v>
      </c>
      <c r="F110" s="3">
        <v>500010</v>
      </c>
      <c r="G110" s="3">
        <v>54</v>
      </c>
      <c r="H110" s="3">
        <v>38826488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8" max="8" width="11.296875" bestFit="1" customWidth="1"/>
    <col min="12" max="12" width="13.296875" bestFit="1" customWidth="1"/>
  </cols>
  <sheetData>
    <row r="1" spans="1:14" x14ac:dyDescent="0.3">
      <c r="A1" s="16" t="s">
        <v>179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16030</v>
      </c>
    </row>
    <row r="4" spans="1:14" x14ac:dyDescent="0.3">
      <c r="A4" s="3">
        <v>80010</v>
      </c>
      <c r="B4" s="3">
        <v>182748</v>
      </c>
      <c r="C4" s="3">
        <v>15467952623</v>
      </c>
      <c r="D4" s="4">
        <v>1.552528950998745</v>
      </c>
      <c r="F4" s="3">
        <v>80010</v>
      </c>
      <c r="G4" s="3">
        <v>182748</v>
      </c>
      <c r="H4" s="3">
        <v>15467952623</v>
      </c>
      <c r="J4" s="3">
        <v>80010</v>
      </c>
      <c r="K4" s="7">
        <f>G4+G13+G22+G31+G40+G49+G58+G67+G76+G85+G94+G103</f>
        <v>1135399.0750840916</v>
      </c>
      <c r="L4" s="7">
        <f>H4+H13+H22+H31+H40+H49+H58+H67+H76+H85+H94+H103</f>
        <v>96454849137.663116</v>
      </c>
      <c r="M4">
        <f>1-SUM(K4:$K$11)/$K$13</f>
        <v>0.71699181508987142</v>
      </c>
      <c r="N4">
        <f>SUM(L4:$L$11)/(J4*SUM(K4:$K$11))</f>
        <v>1.8521496347195399</v>
      </c>
    </row>
    <row r="5" spans="1:14" x14ac:dyDescent="0.3">
      <c r="A5" s="3">
        <v>90010</v>
      </c>
      <c r="B5" s="3">
        <v>116752</v>
      </c>
      <c r="C5" s="3">
        <v>11049651615</v>
      </c>
      <c r="D5" s="4">
        <v>1.5677237799669927</v>
      </c>
      <c r="F5" s="3">
        <v>90010</v>
      </c>
      <c r="G5" s="3">
        <v>116752</v>
      </c>
      <c r="H5" s="3">
        <v>11049651615</v>
      </c>
      <c r="J5" s="3">
        <v>90010</v>
      </c>
      <c r="K5" s="7">
        <f t="shared" ref="K5:L11" si="0">G5+G14+G23+G32+G41+G50+G59+G68+G77+G86+G95+G104</f>
        <v>1008826.6629197159</v>
      </c>
      <c r="L5" s="7">
        <f t="shared" si="0"/>
        <v>95729287109.543625</v>
      </c>
      <c r="M5">
        <f>1-SUM(K5:$K$11)/$K$13</f>
        <v>0.76145741308858472</v>
      </c>
      <c r="N5">
        <f>SUM(L5:$L$11)/(J5*SUM(K5:$K$11))</f>
        <v>1.7773404190897801</v>
      </c>
    </row>
    <row r="6" spans="1:14" x14ac:dyDescent="0.3">
      <c r="A6" s="3">
        <v>100010</v>
      </c>
      <c r="B6" s="3">
        <v>151814</v>
      </c>
      <c r="C6" s="3">
        <v>16799903238</v>
      </c>
      <c r="D6" s="4">
        <v>1.5851781519665247</v>
      </c>
      <c r="F6" s="3">
        <v>100010</v>
      </c>
      <c r="G6" s="3">
        <v>151814</v>
      </c>
      <c r="H6" s="3">
        <v>16799903238</v>
      </c>
      <c r="J6" s="3">
        <v>100010</v>
      </c>
      <c r="K6" s="7">
        <f t="shared" si="0"/>
        <v>1900662.5161596958</v>
      </c>
      <c r="L6" s="7">
        <f t="shared" si="0"/>
        <v>211961841869.91635</v>
      </c>
      <c r="M6">
        <f>1-SUM(K6:$K$11)/$K$13</f>
        <v>0.80096605972056223</v>
      </c>
      <c r="N6">
        <f>SUM(L6:$L$11)/(J6*SUM(K6:$K$11))</f>
        <v>1.7288096711138206</v>
      </c>
    </row>
    <row r="7" spans="1:14" x14ac:dyDescent="0.3">
      <c r="A7" s="3">
        <v>125010</v>
      </c>
      <c r="B7" s="3">
        <v>65057</v>
      </c>
      <c r="C7" s="3">
        <v>8847609285</v>
      </c>
      <c r="D7" s="4">
        <v>1.6324883300273894</v>
      </c>
      <c r="F7" s="3">
        <v>125010</v>
      </c>
      <c r="G7" s="3">
        <v>65057</v>
      </c>
      <c r="H7" s="3">
        <v>8847609285</v>
      </c>
      <c r="J7" s="3">
        <v>125010</v>
      </c>
      <c r="K7" s="7">
        <f t="shared" si="0"/>
        <v>1137595</v>
      </c>
      <c r="L7" s="7">
        <f t="shared" si="0"/>
        <v>155192916817</v>
      </c>
      <c r="M7">
        <f>1-SUM(K7:$K$11)/$K$13</f>
        <v>0.8754016456122633</v>
      </c>
      <c r="N7">
        <f>SUM(L7:$L$11)/(J7*SUM(K7:$K$11))</f>
        <v>1.6763930775917886</v>
      </c>
    </row>
    <row r="8" spans="1:14" x14ac:dyDescent="0.3">
      <c r="A8" s="3">
        <v>150010</v>
      </c>
      <c r="B8" s="3">
        <v>51177</v>
      </c>
      <c r="C8" s="3">
        <v>8715700067</v>
      </c>
      <c r="D8" s="4">
        <v>1.6727933027768527</v>
      </c>
      <c r="F8" s="3">
        <v>150010</v>
      </c>
      <c r="G8" s="3">
        <v>51177</v>
      </c>
      <c r="H8" s="3">
        <v>8715700067</v>
      </c>
      <c r="J8" s="3">
        <v>150010</v>
      </c>
      <c r="K8" s="7">
        <f t="shared" si="0"/>
        <v>1072428</v>
      </c>
      <c r="L8" s="7">
        <f t="shared" si="0"/>
        <v>183177772959</v>
      </c>
      <c r="M8">
        <f>1-SUM(K8:$K$11)/$K$13</f>
        <v>0.91995324254887323</v>
      </c>
      <c r="N8">
        <f>SUM(L8:$L$11)/(J8*SUM(K8:$K$11))</f>
        <v>1.6683928214845334</v>
      </c>
    </row>
    <row r="9" spans="1:14" x14ac:dyDescent="0.3">
      <c r="A9" s="3">
        <v>200010</v>
      </c>
      <c r="B9" s="3">
        <v>18825</v>
      </c>
      <c r="C9" s="3">
        <v>4168511692</v>
      </c>
      <c r="D9" s="4">
        <v>1.7306132944512134</v>
      </c>
      <c r="F9" s="3">
        <v>200010</v>
      </c>
      <c r="G9" s="3">
        <v>18825</v>
      </c>
      <c r="H9" s="3">
        <v>4168511692</v>
      </c>
      <c r="J9" s="3">
        <v>200010</v>
      </c>
      <c r="K9" s="7">
        <f t="shared" si="0"/>
        <v>417365</v>
      </c>
      <c r="L9" s="7">
        <f t="shared" si="0"/>
        <v>92506512744</v>
      </c>
      <c r="M9">
        <f>1-SUM(K9:$K$11)/$K$13</f>
        <v>0.96195270632951113</v>
      </c>
      <c r="N9">
        <f>SUM(L9:$L$11)/(J9*SUM(K9:$K$11))</f>
        <v>1.6899129079944935</v>
      </c>
    </row>
    <row r="10" spans="1:14" x14ac:dyDescent="0.3">
      <c r="A10" s="3">
        <v>250010</v>
      </c>
      <c r="B10" s="3">
        <v>19701</v>
      </c>
      <c r="C10" s="3">
        <v>6437535437</v>
      </c>
      <c r="D10" s="4">
        <v>1.7674850248832039</v>
      </c>
      <c r="F10" s="3">
        <v>250010</v>
      </c>
      <c r="G10" s="3">
        <v>19701</v>
      </c>
      <c r="H10" s="3">
        <v>6437535437</v>
      </c>
      <c r="J10" s="3">
        <v>250010</v>
      </c>
      <c r="K10" s="7">
        <f t="shared" si="0"/>
        <v>452193</v>
      </c>
      <c r="L10" s="7">
        <f t="shared" si="0"/>
        <v>148419508052</v>
      </c>
      <c r="M10">
        <f>1-SUM(K10:$K$11)/$K$13</f>
        <v>0.97829795859894642</v>
      </c>
      <c r="N10">
        <f>SUM(L10:$L$11)/(J10*SUM(K10:$K$11))</f>
        <v>1.7024695944781172</v>
      </c>
    </row>
    <row r="11" spans="1:14" x14ac:dyDescent="0.3">
      <c r="A11" s="3">
        <v>500010</v>
      </c>
      <c r="B11" s="3">
        <v>4817</v>
      </c>
      <c r="C11" s="3">
        <v>4396697375</v>
      </c>
      <c r="D11" s="4">
        <v>1.8254554464650794</v>
      </c>
      <c r="F11" s="3">
        <v>500010</v>
      </c>
      <c r="G11" s="3">
        <v>4817</v>
      </c>
      <c r="H11" s="3">
        <v>4396697375</v>
      </c>
      <c r="J11" s="3">
        <v>500010</v>
      </c>
      <c r="K11" s="7">
        <f t="shared" si="0"/>
        <v>101954</v>
      </c>
      <c r="L11" s="7">
        <f>H11+H20+H29+H38+H47+H56+H65+H74+H83+H92+H101+H110</f>
        <v>87444530725</v>
      </c>
      <c r="M11">
        <f>1-SUM(K11:$K$11)/$K$13</f>
        <v>0.99600717872874345</v>
      </c>
      <c r="N11">
        <f>SUM(L11:$L$11)/(J11*SUM(K11:$K$11))</f>
        <v>1.7153379341538852</v>
      </c>
    </row>
    <row r="12" spans="1:14" x14ac:dyDescent="0.3">
      <c r="A12" s="1" t="s">
        <v>0</v>
      </c>
      <c r="B12" s="1" t="s">
        <v>35</v>
      </c>
      <c r="C12" s="1" t="s">
        <v>5</v>
      </c>
      <c r="D12" s="2" t="s">
        <v>3</v>
      </c>
    </row>
    <row r="13" spans="1:14" x14ac:dyDescent="0.3">
      <c r="A13" s="3">
        <v>80010</v>
      </c>
      <c r="B13" s="3">
        <v>89707</v>
      </c>
      <c r="C13" s="3">
        <v>7599544990</v>
      </c>
      <c r="D13" s="4">
        <v>1.6567636335448899</v>
      </c>
      <c r="F13" s="3">
        <v>80010</v>
      </c>
      <c r="G13" s="3">
        <v>89707</v>
      </c>
      <c r="H13" s="3">
        <v>7599544990</v>
      </c>
      <c r="K13" s="9">
        <v>25534326</v>
      </c>
    </row>
    <row r="14" spans="1:14" x14ac:dyDescent="0.3">
      <c r="A14" s="3">
        <v>90010</v>
      </c>
      <c r="B14" s="3">
        <v>63929</v>
      </c>
      <c r="C14" s="3">
        <v>6058511501</v>
      </c>
      <c r="D14" s="4">
        <v>1.6581326582702627</v>
      </c>
      <c r="F14" s="3">
        <v>90010</v>
      </c>
      <c r="G14" s="3">
        <v>63929</v>
      </c>
      <c r="H14" s="3">
        <v>6058511501</v>
      </c>
    </row>
    <row r="15" spans="1:14" x14ac:dyDescent="0.3">
      <c r="A15" s="3">
        <v>100010</v>
      </c>
      <c r="B15" s="3">
        <v>90278</v>
      </c>
      <c r="C15" s="3">
        <v>9984161542</v>
      </c>
      <c r="D15" s="4">
        <v>1.6725813540195</v>
      </c>
      <c r="F15" s="3">
        <v>100010</v>
      </c>
      <c r="G15" s="3">
        <v>90278</v>
      </c>
      <c r="H15" s="3">
        <v>9984161542</v>
      </c>
    </row>
    <row r="16" spans="1:14" x14ac:dyDescent="0.3">
      <c r="A16" s="3">
        <v>125010</v>
      </c>
      <c r="B16" s="3">
        <v>39389</v>
      </c>
      <c r="C16" s="3">
        <v>5358147199</v>
      </c>
      <c r="D16" s="4">
        <v>1.7357810266831071</v>
      </c>
      <c r="F16" s="3">
        <v>125010</v>
      </c>
      <c r="G16" s="3">
        <v>39389</v>
      </c>
      <c r="H16" s="3">
        <v>5358147199</v>
      </c>
    </row>
    <row r="17" spans="1:8" x14ac:dyDescent="0.3">
      <c r="A17" s="3">
        <v>150010</v>
      </c>
      <c r="B17" s="3">
        <v>32992</v>
      </c>
      <c r="C17" s="3">
        <v>5628258816</v>
      </c>
      <c r="D17" s="4">
        <v>1.7810653219707659</v>
      </c>
      <c r="F17" s="3">
        <v>150010</v>
      </c>
      <c r="G17" s="3">
        <v>32992</v>
      </c>
      <c r="H17" s="3">
        <v>5628258816</v>
      </c>
    </row>
    <row r="18" spans="1:8" x14ac:dyDescent="0.3">
      <c r="A18" s="3">
        <v>200010</v>
      </c>
      <c r="B18" s="3">
        <v>12681</v>
      </c>
      <c r="C18" s="3">
        <v>2811827873</v>
      </c>
      <c r="D18" s="4">
        <v>1.8573627378145938</v>
      </c>
      <c r="F18" s="3">
        <v>200010</v>
      </c>
      <c r="G18" s="3">
        <v>12681</v>
      </c>
      <c r="H18" s="3">
        <v>2811827873</v>
      </c>
    </row>
    <row r="19" spans="1:8" x14ac:dyDescent="0.3">
      <c r="A19" s="3">
        <v>250010</v>
      </c>
      <c r="B19" s="3">
        <v>14055</v>
      </c>
      <c r="C19" s="3">
        <v>4621597057</v>
      </c>
      <c r="D19" s="4">
        <v>1.9110645864101627</v>
      </c>
      <c r="F19" s="3">
        <v>250010</v>
      </c>
      <c r="G19" s="3">
        <v>14055</v>
      </c>
      <c r="H19" s="3">
        <v>4621597057</v>
      </c>
    </row>
    <row r="20" spans="1:8" x14ac:dyDescent="0.3">
      <c r="A20" s="3">
        <v>500010</v>
      </c>
      <c r="B20" s="3">
        <v>3811</v>
      </c>
      <c r="C20" s="3">
        <v>3914514349</v>
      </c>
      <c r="D20" s="4">
        <v>2.0542828970237701</v>
      </c>
      <c r="F20" s="3">
        <v>500010</v>
      </c>
      <c r="G20" s="3">
        <v>3811</v>
      </c>
      <c r="H20" s="3">
        <v>3914514349</v>
      </c>
    </row>
    <row r="21" spans="1:8" x14ac:dyDescent="0.3">
      <c r="A21" s="1" t="s">
        <v>0</v>
      </c>
      <c r="B21" s="1" t="s">
        <v>134</v>
      </c>
      <c r="C21" s="1" t="s">
        <v>122</v>
      </c>
      <c r="D21" s="2" t="s">
        <v>3</v>
      </c>
    </row>
    <row r="22" spans="1:8" x14ac:dyDescent="0.3">
      <c r="A22" s="3">
        <v>80010</v>
      </c>
      <c r="B22" s="3">
        <v>376605</v>
      </c>
      <c r="C22" s="3">
        <v>31979051548</v>
      </c>
      <c r="D22" s="4">
        <v>1.8140180253773386</v>
      </c>
      <c r="F22" s="3">
        <v>80010</v>
      </c>
      <c r="G22" s="3">
        <v>376605</v>
      </c>
      <c r="H22" s="3">
        <v>31979051548</v>
      </c>
    </row>
    <row r="23" spans="1:8" x14ac:dyDescent="0.3">
      <c r="A23" s="3">
        <v>90010</v>
      </c>
      <c r="B23" s="3">
        <v>325633</v>
      </c>
      <c r="C23" s="3">
        <v>30890062179</v>
      </c>
      <c r="D23" s="4">
        <v>1.7515354325598964</v>
      </c>
      <c r="F23" s="3">
        <v>90010</v>
      </c>
      <c r="G23" s="3">
        <v>325633</v>
      </c>
      <c r="H23" s="3">
        <v>30890062179</v>
      </c>
    </row>
    <row r="24" spans="1:8" x14ac:dyDescent="0.3">
      <c r="A24" s="3">
        <v>100010</v>
      </c>
      <c r="B24" s="3">
        <v>577258</v>
      </c>
      <c r="C24" s="3">
        <v>64291032743</v>
      </c>
      <c r="D24" s="4">
        <v>1.7139398961971173</v>
      </c>
      <c r="F24" s="3">
        <v>100010</v>
      </c>
      <c r="G24" s="3">
        <v>577258</v>
      </c>
      <c r="H24" s="3">
        <v>64291032743</v>
      </c>
    </row>
    <row r="25" spans="1:8" x14ac:dyDescent="0.3">
      <c r="A25" s="3">
        <v>125010</v>
      </c>
      <c r="B25" s="3">
        <v>336105</v>
      </c>
      <c r="C25" s="3">
        <v>45835560655</v>
      </c>
      <c r="D25" s="4">
        <v>1.6760797725535408</v>
      </c>
      <c r="F25" s="3">
        <v>125010</v>
      </c>
      <c r="G25" s="3">
        <v>336105</v>
      </c>
      <c r="H25" s="3">
        <v>45835560655</v>
      </c>
    </row>
    <row r="26" spans="1:8" x14ac:dyDescent="0.3">
      <c r="A26" s="3">
        <v>150010</v>
      </c>
      <c r="B26" s="3">
        <v>303557</v>
      </c>
      <c r="C26" s="3">
        <v>51820020476</v>
      </c>
      <c r="D26" s="4">
        <v>1.682716421334558</v>
      </c>
      <c r="F26" s="3">
        <v>150010</v>
      </c>
      <c r="G26" s="3">
        <v>303557</v>
      </c>
      <c r="H26" s="3">
        <v>51820020476</v>
      </c>
    </row>
    <row r="27" spans="1:8" x14ac:dyDescent="0.3">
      <c r="A27" s="3">
        <v>200010</v>
      </c>
      <c r="B27" s="3">
        <v>117559</v>
      </c>
      <c r="C27" s="3">
        <v>26051641689</v>
      </c>
      <c r="D27" s="4">
        <v>1.7220559684046925</v>
      </c>
      <c r="F27" s="3">
        <v>200010</v>
      </c>
      <c r="G27" s="3">
        <v>117559</v>
      </c>
      <c r="H27" s="3">
        <v>26051641689</v>
      </c>
    </row>
    <row r="28" spans="1:8" x14ac:dyDescent="0.3">
      <c r="A28" s="3">
        <v>250010</v>
      </c>
      <c r="B28" s="3">
        <v>123045</v>
      </c>
      <c r="C28" s="3">
        <v>40278072901</v>
      </c>
      <c r="D28" s="4">
        <v>1.7574925716157805</v>
      </c>
      <c r="F28" s="3">
        <v>250010</v>
      </c>
      <c r="G28" s="3">
        <v>123045</v>
      </c>
      <c r="H28" s="3">
        <v>40278072901</v>
      </c>
    </row>
    <row r="29" spans="1:8" x14ac:dyDescent="0.3">
      <c r="A29" s="3">
        <v>500010</v>
      </c>
      <c r="B29" s="3">
        <v>29005</v>
      </c>
      <c r="C29" s="3">
        <v>26531285745</v>
      </c>
      <c r="D29" s="4">
        <v>1.8293918379518981</v>
      </c>
      <c r="F29" s="3">
        <v>500010</v>
      </c>
      <c r="G29" s="3">
        <v>29005</v>
      </c>
      <c r="H29" s="3">
        <v>26531285745</v>
      </c>
    </row>
    <row r="30" spans="1:8" x14ac:dyDescent="0.3">
      <c r="A30" s="1" t="s">
        <v>0</v>
      </c>
      <c r="B30" s="1" t="s">
        <v>135</v>
      </c>
      <c r="C30" s="1" t="s">
        <v>136</v>
      </c>
      <c r="D30" s="2" t="s">
        <v>3</v>
      </c>
    </row>
    <row r="31" spans="1:8" x14ac:dyDescent="0.3">
      <c r="A31" s="3">
        <v>80010</v>
      </c>
      <c r="B31" s="3">
        <v>38113</v>
      </c>
      <c r="C31" s="3">
        <v>3227090443</v>
      </c>
      <c r="D31" s="4">
        <v>1.5888682255399829</v>
      </c>
      <c r="F31" s="3">
        <v>80010</v>
      </c>
      <c r="G31" s="3">
        <v>38113</v>
      </c>
      <c r="H31" s="3">
        <v>3227090443</v>
      </c>
    </row>
    <row r="32" spans="1:8" x14ac:dyDescent="0.3">
      <c r="A32" s="3">
        <v>90010</v>
      </c>
      <c r="B32" s="3">
        <v>24859</v>
      </c>
      <c r="C32" s="3">
        <v>2352643910</v>
      </c>
      <c r="D32" s="4">
        <v>1.6010754313737177</v>
      </c>
      <c r="F32" s="3">
        <v>90010</v>
      </c>
      <c r="G32" s="3">
        <v>24859</v>
      </c>
      <c r="H32" s="3">
        <v>2352643910</v>
      </c>
    </row>
    <row r="33" spans="1:8" x14ac:dyDescent="0.3">
      <c r="A33" s="3">
        <v>100010</v>
      </c>
      <c r="B33" s="3">
        <v>33016</v>
      </c>
      <c r="C33" s="3">
        <v>3656024916</v>
      </c>
      <c r="D33" s="4">
        <v>1.6156867246930655</v>
      </c>
      <c r="F33" s="3">
        <v>100010</v>
      </c>
      <c r="G33" s="3">
        <v>33016</v>
      </c>
      <c r="H33" s="3">
        <v>3656024916</v>
      </c>
    </row>
    <row r="34" spans="1:8" x14ac:dyDescent="0.3">
      <c r="A34" s="3">
        <v>125010</v>
      </c>
      <c r="B34" s="3">
        <v>14525</v>
      </c>
      <c r="C34" s="3">
        <v>1975343863</v>
      </c>
      <c r="D34" s="4">
        <v>1.651910704959197</v>
      </c>
      <c r="F34" s="3">
        <v>125010</v>
      </c>
      <c r="G34" s="3">
        <v>14525</v>
      </c>
      <c r="H34" s="3">
        <v>1975343863</v>
      </c>
    </row>
    <row r="35" spans="1:8" x14ac:dyDescent="0.3">
      <c r="A35" s="3">
        <v>150010</v>
      </c>
      <c r="B35" s="3">
        <v>11888</v>
      </c>
      <c r="C35" s="3">
        <v>2029427748</v>
      </c>
      <c r="D35" s="4">
        <v>1.6754065223463344</v>
      </c>
      <c r="F35" s="3">
        <v>150010</v>
      </c>
      <c r="G35" s="3">
        <v>11888</v>
      </c>
      <c r="H35" s="3">
        <v>2029427748</v>
      </c>
    </row>
    <row r="36" spans="1:8" x14ac:dyDescent="0.3">
      <c r="A36" s="3">
        <v>200010</v>
      </c>
      <c r="B36" s="3">
        <v>4625</v>
      </c>
      <c r="C36" s="3">
        <v>1024345684</v>
      </c>
      <c r="D36" s="4">
        <v>1.6937204458087469</v>
      </c>
      <c r="F36" s="3">
        <v>200010</v>
      </c>
      <c r="G36" s="3">
        <v>4625</v>
      </c>
      <c r="H36" s="3">
        <v>1024345684</v>
      </c>
    </row>
    <row r="37" spans="1:8" x14ac:dyDescent="0.3">
      <c r="A37" s="3">
        <v>250010</v>
      </c>
      <c r="B37" s="3">
        <v>5150</v>
      </c>
      <c r="C37" s="3">
        <v>1682002948</v>
      </c>
      <c r="D37" s="4">
        <v>1.6974156425157136</v>
      </c>
      <c r="F37" s="3">
        <v>250010</v>
      </c>
      <c r="G37" s="3">
        <v>5150</v>
      </c>
      <c r="H37" s="3">
        <v>1682002948</v>
      </c>
    </row>
    <row r="38" spans="1:8" x14ac:dyDescent="0.3">
      <c r="A38" s="3">
        <v>500010</v>
      </c>
      <c r="B38" s="3">
        <v>1186</v>
      </c>
      <c r="C38" s="3">
        <v>1006810978</v>
      </c>
      <c r="D38" s="4">
        <v>1.6977923139682232</v>
      </c>
      <c r="F38" s="3">
        <v>500010</v>
      </c>
      <c r="G38" s="3">
        <v>1186</v>
      </c>
      <c r="H38" s="3">
        <v>1006810978</v>
      </c>
    </row>
    <row r="39" spans="1:8" x14ac:dyDescent="0.3">
      <c r="A39" s="1" t="s">
        <v>0</v>
      </c>
      <c r="B39" s="1" t="s">
        <v>125</v>
      </c>
      <c r="C39" s="1" t="s">
        <v>126</v>
      </c>
      <c r="D39" s="2" t="s">
        <v>3</v>
      </c>
    </row>
    <row r="40" spans="1:8" x14ac:dyDescent="0.3">
      <c r="A40" s="3">
        <v>80010</v>
      </c>
      <c r="B40" s="3">
        <v>252210</v>
      </c>
      <c r="C40" s="3">
        <v>21459181376</v>
      </c>
      <c r="D40" s="4">
        <v>1.7939887001454662</v>
      </c>
      <c r="F40" s="3">
        <v>80010</v>
      </c>
      <c r="G40" s="3">
        <v>252210</v>
      </c>
      <c r="H40" s="3">
        <v>21459181376</v>
      </c>
    </row>
    <row r="41" spans="1:8" x14ac:dyDescent="0.3">
      <c r="A41" s="3">
        <v>90010</v>
      </c>
      <c r="B41" s="3">
        <v>249672</v>
      </c>
      <c r="C41" s="3">
        <v>23705805631</v>
      </c>
      <c r="D41" s="4">
        <v>1.7044886569887774</v>
      </c>
      <c r="F41" s="3">
        <v>90010</v>
      </c>
      <c r="G41" s="3">
        <v>249672</v>
      </c>
      <c r="H41" s="3">
        <v>23705805631</v>
      </c>
    </row>
    <row r="42" spans="1:8" x14ac:dyDescent="0.3">
      <c r="A42" s="3">
        <v>100010</v>
      </c>
      <c r="B42" s="3">
        <v>482762</v>
      </c>
      <c r="C42" s="3">
        <v>53850828604</v>
      </c>
      <c r="D42" s="4">
        <v>1.6516035527454669</v>
      </c>
      <c r="F42" s="3">
        <v>100010</v>
      </c>
      <c r="G42" s="3">
        <v>482762</v>
      </c>
      <c r="H42" s="3">
        <v>53850828604</v>
      </c>
    </row>
    <row r="43" spans="1:8" x14ac:dyDescent="0.3">
      <c r="A43" s="3">
        <v>125010</v>
      </c>
      <c r="B43" s="3">
        <v>287549</v>
      </c>
      <c r="C43" s="3">
        <v>39214972906</v>
      </c>
      <c r="D43" s="4">
        <v>1.5941402623395367</v>
      </c>
      <c r="F43" s="3">
        <v>125010</v>
      </c>
      <c r="G43" s="3">
        <v>287549</v>
      </c>
      <c r="H43" s="3">
        <v>39214972906</v>
      </c>
    </row>
    <row r="44" spans="1:8" x14ac:dyDescent="0.3">
      <c r="A44" s="3">
        <v>150010</v>
      </c>
      <c r="B44" s="3">
        <v>264677</v>
      </c>
      <c r="C44" s="3">
        <v>45130129140</v>
      </c>
      <c r="D44" s="4">
        <v>1.584186093273632</v>
      </c>
      <c r="F44" s="3">
        <v>150010</v>
      </c>
      <c r="G44" s="3">
        <v>264677</v>
      </c>
      <c r="H44" s="3">
        <v>45130129140</v>
      </c>
    </row>
    <row r="45" spans="1:8" x14ac:dyDescent="0.3">
      <c r="A45" s="3">
        <v>200010</v>
      </c>
      <c r="B45" s="3">
        <v>94350</v>
      </c>
      <c r="C45" s="3">
        <v>20891366054</v>
      </c>
      <c r="D45" s="4">
        <v>1.6175972108521168</v>
      </c>
      <c r="F45" s="3">
        <v>200010</v>
      </c>
      <c r="G45" s="3">
        <v>94350</v>
      </c>
      <c r="H45" s="3">
        <v>20891366054</v>
      </c>
    </row>
    <row r="46" spans="1:8" x14ac:dyDescent="0.3">
      <c r="A46" s="3">
        <v>250010</v>
      </c>
      <c r="B46" s="3">
        <v>93930</v>
      </c>
      <c r="C46" s="3">
        <v>30569518394</v>
      </c>
      <c r="D46" s="4">
        <v>1.6365570194518455</v>
      </c>
      <c r="F46" s="3">
        <v>250010</v>
      </c>
      <c r="G46" s="3">
        <v>93930</v>
      </c>
      <c r="H46" s="3">
        <v>30569518394</v>
      </c>
    </row>
    <row r="47" spans="1:8" x14ac:dyDescent="0.3">
      <c r="A47" s="3">
        <v>500010</v>
      </c>
      <c r="B47" s="3">
        <v>18593</v>
      </c>
      <c r="C47" s="3">
        <v>15469899484</v>
      </c>
      <c r="D47" s="4">
        <v>1.6640230293334217</v>
      </c>
      <c r="F47" s="3">
        <v>500010</v>
      </c>
      <c r="G47" s="3">
        <v>18593</v>
      </c>
      <c r="H47" s="3">
        <v>15469899484</v>
      </c>
    </row>
    <row r="48" spans="1:8" x14ac:dyDescent="0.3">
      <c r="A48" s="1" t="s">
        <v>0</v>
      </c>
      <c r="B48" s="1" t="s">
        <v>127</v>
      </c>
      <c r="C48" s="1" t="s">
        <v>15</v>
      </c>
      <c r="D48" s="2" t="s">
        <v>3</v>
      </c>
    </row>
    <row r="49" spans="1:9" x14ac:dyDescent="0.3">
      <c r="A49" s="3">
        <v>80010</v>
      </c>
      <c r="B49" s="3">
        <v>156125</v>
      </c>
      <c r="C49" s="3">
        <v>13329330204</v>
      </c>
      <c r="D49" s="4">
        <v>1.962706885056813</v>
      </c>
      <c r="F49" s="3">
        <v>80010</v>
      </c>
      <c r="G49" s="3">
        <v>156125</v>
      </c>
      <c r="H49" s="3">
        <v>13329330204</v>
      </c>
      <c r="I49" s="4"/>
    </row>
    <row r="50" spans="1:9" x14ac:dyDescent="0.3">
      <c r="A50" s="3">
        <v>90010</v>
      </c>
      <c r="B50" s="3">
        <v>189488</v>
      </c>
      <c r="C50" s="3">
        <v>18012695884</v>
      </c>
      <c r="D50" s="4">
        <v>1.8278001609749703</v>
      </c>
      <c r="F50" s="3">
        <v>90010</v>
      </c>
      <c r="G50" s="3">
        <v>189488</v>
      </c>
      <c r="H50" s="3">
        <v>18012695884</v>
      </c>
      <c r="I50" s="4"/>
    </row>
    <row r="51" spans="1:9" x14ac:dyDescent="0.3">
      <c r="A51" s="3">
        <v>100010</v>
      </c>
      <c r="B51" s="3">
        <v>447532</v>
      </c>
      <c r="C51" s="3">
        <v>50068581812</v>
      </c>
      <c r="D51" s="4">
        <v>1.7458547908366009</v>
      </c>
      <c r="F51" s="3">
        <v>100010</v>
      </c>
      <c r="G51" s="3">
        <v>447532</v>
      </c>
      <c r="H51" s="3">
        <v>50068581812</v>
      </c>
    </row>
    <row r="52" spans="1:9" x14ac:dyDescent="0.3">
      <c r="A52" s="3">
        <v>125010</v>
      </c>
      <c r="B52" s="3">
        <v>299516</v>
      </c>
      <c r="C52" s="3">
        <v>40903158229</v>
      </c>
      <c r="D52" s="4">
        <v>1.6584717889745275</v>
      </c>
      <c r="F52" s="3">
        <v>125010</v>
      </c>
      <c r="G52" s="3">
        <v>299516</v>
      </c>
      <c r="H52" s="3">
        <v>40903158229</v>
      </c>
    </row>
    <row r="53" spans="1:9" x14ac:dyDescent="0.3">
      <c r="A53" s="3">
        <v>150010</v>
      </c>
      <c r="B53" s="3">
        <v>295991</v>
      </c>
      <c r="C53" s="3">
        <v>50569211851</v>
      </c>
      <c r="D53" s="4">
        <v>1.6351157491887787</v>
      </c>
      <c r="F53" s="3">
        <v>150010</v>
      </c>
      <c r="G53" s="3">
        <v>295991</v>
      </c>
      <c r="H53" s="3">
        <v>50569211851</v>
      </c>
    </row>
    <row r="54" spans="1:9" x14ac:dyDescent="0.3">
      <c r="A54" s="3">
        <v>200010</v>
      </c>
      <c r="B54" s="3">
        <v>113742</v>
      </c>
      <c r="C54" s="3">
        <v>25195652439</v>
      </c>
      <c r="D54" s="4">
        <v>1.6462200026468861</v>
      </c>
      <c r="F54" s="3">
        <v>200010</v>
      </c>
      <c r="G54" s="3">
        <v>113742</v>
      </c>
      <c r="H54" s="3">
        <v>25195652439</v>
      </c>
    </row>
    <row r="55" spans="1:9" x14ac:dyDescent="0.3">
      <c r="A55" s="3">
        <v>250010</v>
      </c>
      <c r="B55" s="3">
        <v>122716</v>
      </c>
      <c r="C55" s="3">
        <v>40335978781</v>
      </c>
      <c r="D55" s="4">
        <v>1.6468062502343976</v>
      </c>
      <c r="F55" s="3">
        <v>250010</v>
      </c>
      <c r="G55" s="3">
        <v>122716</v>
      </c>
      <c r="H55" s="3">
        <v>40335978781</v>
      </c>
    </row>
    <row r="56" spans="1:9" x14ac:dyDescent="0.3">
      <c r="A56" s="3">
        <v>500010</v>
      </c>
      <c r="B56" s="3">
        <v>25907</v>
      </c>
      <c r="C56" s="3">
        <v>20854790084</v>
      </c>
      <c r="D56" s="4">
        <v>1.6099411739329192</v>
      </c>
      <c r="F56" s="3">
        <v>500010</v>
      </c>
      <c r="G56" s="3">
        <v>25907</v>
      </c>
      <c r="H56" s="3">
        <v>20854790084</v>
      </c>
    </row>
    <row r="57" spans="1:9" x14ac:dyDescent="0.3">
      <c r="A57" s="1" t="s">
        <v>0</v>
      </c>
      <c r="B57" s="1" t="s">
        <v>128</v>
      </c>
      <c r="C57" s="1" t="s">
        <v>17</v>
      </c>
      <c r="D57" s="2" t="s">
        <v>3</v>
      </c>
    </row>
    <row r="58" spans="1:9" x14ac:dyDescent="0.3">
      <c r="A58" s="3">
        <v>80010</v>
      </c>
      <c r="B58" s="3">
        <v>5538</v>
      </c>
      <c r="C58" s="3">
        <v>471001627</v>
      </c>
      <c r="D58" s="4">
        <v>1.9062052609918299</v>
      </c>
      <c r="F58" s="3">
        <v>80010</v>
      </c>
      <c r="G58" s="3">
        <v>5538</v>
      </c>
      <c r="H58" s="3">
        <v>471001627</v>
      </c>
    </row>
    <row r="59" spans="1:9" x14ac:dyDescent="0.3">
      <c r="A59" s="3">
        <v>90010</v>
      </c>
      <c r="B59" s="3">
        <v>5344</v>
      </c>
      <c r="C59" s="3">
        <v>508287632</v>
      </c>
      <c r="D59" s="4">
        <v>1.8030128420270044</v>
      </c>
      <c r="F59" s="3">
        <v>90010</v>
      </c>
      <c r="G59" s="3">
        <v>5344</v>
      </c>
      <c r="H59" s="3">
        <v>508287632</v>
      </c>
    </row>
    <row r="60" spans="1:9" x14ac:dyDescent="0.3">
      <c r="A60" s="3">
        <v>100010</v>
      </c>
      <c r="B60" s="3">
        <v>11842</v>
      </c>
      <c r="C60" s="3">
        <v>1322205793</v>
      </c>
      <c r="D60" s="4">
        <v>1.7318859790824226</v>
      </c>
      <c r="F60" s="3">
        <v>100010</v>
      </c>
      <c r="G60" s="3">
        <v>11842</v>
      </c>
      <c r="H60" s="3">
        <v>1322205793</v>
      </c>
    </row>
    <row r="61" spans="1:9" x14ac:dyDescent="0.3">
      <c r="A61" s="3">
        <v>125010</v>
      </c>
      <c r="B61" s="3">
        <v>7465</v>
      </c>
      <c r="C61" s="3">
        <v>1018581013</v>
      </c>
      <c r="D61" s="4">
        <v>1.6626357654908184</v>
      </c>
      <c r="F61" s="3">
        <v>125010</v>
      </c>
      <c r="G61" s="3">
        <v>7465</v>
      </c>
      <c r="H61" s="3">
        <v>1018581013</v>
      </c>
    </row>
    <row r="62" spans="1:9" x14ac:dyDescent="0.3">
      <c r="A62" s="3">
        <v>150010</v>
      </c>
      <c r="B62" s="3">
        <v>6991</v>
      </c>
      <c r="C62" s="3">
        <v>1195426343</v>
      </c>
      <c r="D62" s="4">
        <v>1.6472430899342907</v>
      </c>
      <c r="F62" s="3">
        <v>150010</v>
      </c>
      <c r="G62" s="3">
        <v>6991</v>
      </c>
      <c r="H62" s="3">
        <v>1195426343</v>
      </c>
    </row>
    <row r="63" spans="1:9" x14ac:dyDescent="0.3">
      <c r="A63" s="3">
        <v>200010</v>
      </c>
      <c r="B63" s="3">
        <v>2930</v>
      </c>
      <c r="C63" s="3">
        <v>650794390</v>
      </c>
      <c r="D63" s="4">
        <v>1.6393731011900665</v>
      </c>
      <c r="F63" s="3">
        <v>200010</v>
      </c>
      <c r="G63" s="3">
        <v>2930</v>
      </c>
      <c r="H63" s="3">
        <v>650794390</v>
      </c>
    </row>
    <row r="64" spans="1:9" x14ac:dyDescent="0.3">
      <c r="A64" s="3">
        <v>250010</v>
      </c>
      <c r="B64" s="3">
        <v>3055</v>
      </c>
      <c r="C64" s="3">
        <v>995715309</v>
      </c>
      <c r="D64" s="4">
        <v>1.6505858671561233</v>
      </c>
      <c r="F64" s="3">
        <v>250010</v>
      </c>
      <c r="G64" s="3">
        <v>3055</v>
      </c>
      <c r="H64" s="3">
        <v>995715309</v>
      </c>
    </row>
    <row r="65" spans="1:8" x14ac:dyDescent="0.3">
      <c r="A65" s="3">
        <v>500010</v>
      </c>
      <c r="B65" s="3">
        <v>601</v>
      </c>
      <c r="C65" s="3">
        <v>512980519</v>
      </c>
      <c r="D65" s="4">
        <v>1.7070557723620903</v>
      </c>
      <c r="F65" s="3">
        <v>500010</v>
      </c>
      <c r="G65" s="3">
        <v>601</v>
      </c>
      <c r="H65" s="3">
        <v>512980519</v>
      </c>
    </row>
    <row r="66" spans="1:8" x14ac:dyDescent="0.3">
      <c r="A66" s="1" t="s">
        <v>0</v>
      </c>
      <c r="B66" s="1" t="s">
        <v>129</v>
      </c>
      <c r="C66" s="1" t="s">
        <v>19</v>
      </c>
      <c r="D66" s="2" t="s">
        <v>3</v>
      </c>
    </row>
    <row r="67" spans="1:8" x14ac:dyDescent="0.3">
      <c r="A67" s="3">
        <v>80010</v>
      </c>
      <c r="B67" s="3">
        <v>9424</v>
      </c>
      <c r="C67" s="3">
        <v>829688337</v>
      </c>
      <c r="D67" s="4">
        <v>2.4146434084772088</v>
      </c>
      <c r="F67" s="3">
        <v>80010</v>
      </c>
      <c r="G67" s="8">
        <v>29134.605538922155</v>
      </c>
      <c r="H67" s="8">
        <v>2477870460.6059132</v>
      </c>
    </row>
    <row r="68" spans="1:8" x14ac:dyDescent="0.3">
      <c r="A68" s="3">
        <v>90010</v>
      </c>
      <c r="B68" s="3">
        <v>28114</v>
      </c>
      <c r="C68" s="3">
        <v>2672874566</v>
      </c>
      <c r="D68" s="4">
        <v>2.1749449339724189</v>
      </c>
      <c r="F68" s="3">
        <v>90010</v>
      </c>
      <c r="G68" s="8">
        <v>28114</v>
      </c>
      <c r="H68" s="8">
        <v>2672874566</v>
      </c>
    </row>
    <row r="69" spans="1:8" x14ac:dyDescent="0.3">
      <c r="A69" s="3">
        <v>100010</v>
      </c>
      <c r="B69" s="3">
        <v>90034</v>
      </c>
      <c r="C69" s="3">
        <v>10165652432</v>
      </c>
      <c r="D69" s="4">
        <v>2.0366931961577874</v>
      </c>
      <c r="F69" s="3">
        <v>100010</v>
      </c>
      <c r="G69" s="8">
        <v>90034</v>
      </c>
      <c r="H69" s="8">
        <v>10165652432</v>
      </c>
    </row>
    <row r="70" spans="1:8" x14ac:dyDescent="0.3">
      <c r="A70" s="3">
        <v>125010</v>
      </c>
      <c r="B70" s="3">
        <v>74335</v>
      </c>
      <c r="C70" s="3">
        <v>10163135266</v>
      </c>
      <c r="D70" s="4">
        <v>1.8740107409035629</v>
      </c>
      <c r="F70" s="3">
        <v>125010</v>
      </c>
      <c r="G70" s="8">
        <v>74335</v>
      </c>
      <c r="H70" s="8">
        <v>10163135266</v>
      </c>
    </row>
    <row r="71" spans="1:8" x14ac:dyDescent="0.3">
      <c r="A71" s="3">
        <v>150010</v>
      </c>
      <c r="B71" s="3">
        <v>85083</v>
      </c>
      <c r="C71" s="3">
        <v>14619536263</v>
      </c>
      <c r="D71" s="4">
        <v>1.8122366935195715</v>
      </c>
      <c r="F71" s="3">
        <v>150010</v>
      </c>
      <c r="G71" s="8">
        <v>85083</v>
      </c>
      <c r="H71" s="8">
        <v>14619536263</v>
      </c>
    </row>
    <row r="72" spans="1:8" x14ac:dyDescent="0.3">
      <c r="A72" s="3">
        <v>200010</v>
      </c>
      <c r="B72" s="3">
        <v>41001</v>
      </c>
      <c r="C72" s="3">
        <v>9113997169</v>
      </c>
      <c r="D72" s="4">
        <v>1.7537150957316396</v>
      </c>
      <c r="F72" s="3">
        <v>200010</v>
      </c>
      <c r="G72" s="8">
        <v>41001</v>
      </c>
      <c r="H72" s="8">
        <v>9113997169</v>
      </c>
    </row>
    <row r="73" spans="1:8" x14ac:dyDescent="0.3">
      <c r="A73" s="3">
        <v>250010</v>
      </c>
      <c r="B73" s="3">
        <v>53402</v>
      </c>
      <c r="C73" s="3">
        <v>17756007212</v>
      </c>
      <c r="D73" s="4">
        <v>1.718135351528576</v>
      </c>
      <c r="F73" s="3">
        <v>250010</v>
      </c>
      <c r="G73" s="8">
        <v>53402</v>
      </c>
      <c r="H73" s="8">
        <v>17756007212</v>
      </c>
    </row>
    <row r="74" spans="1:8" x14ac:dyDescent="0.3">
      <c r="A74" s="3">
        <v>500010</v>
      </c>
      <c r="B74" s="3">
        <v>13453</v>
      </c>
      <c r="C74" s="3">
        <v>10961626179</v>
      </c>
      <c r="D74" s="4">
        <v>1.629585512653086</v>
      </c>
      <c r="F74" s="3">
        <v>500010</v>
      </c>
      <c r="G74" s="8">
        <v>13453</v>
      </c>
      <c r="H74" s="8">
        <v>10961626179</v>
      </c>
    </row>
    <row r="75" spans="1:8" x14ac:dyDescent="0.3">
      <c r="A75" s="1" t="s">
        <v>0</v>
      </c>
      <c r="B75" s="1" t="s">
        <v>130</v>
      </c>
      <c r="C75" s="1" t="s">
        <v>21</v>
      </c>
      <c r="D75" s="2" t="s">
        <v>3</v>
      </c>
      <c r="G75" s="7"/>
      <c r="H75" s="7"/>
    </row>
    <row r="76" spans="1:8" x14ac:dyDescent="0.3">
      <c r="A76" s="3">
        <v>80010</v>
      </c>
      <c r="B76" s="3">
        <v>11</v>
      </c>
      <c r="C76" s="3">
        <v>924106</v>
      </c>
      <c r="D76" s="4">
        <v>2.4118405826648095</v>
      </c>
      <c r="F76" s="3">
        <v>80010</v>
      </c>
      <c r="G76" s="7">
        <f>G67*G77/G68</f>
        <v>804.13504636272467</v>
      </c>
      <c r="H76" s="7">
        <f>G76*H67/G67</f>
        <v>68390920.036938205</v>
      </c>
    </row>
    <row r="77" spans="1:8" x14ac:dyDescent="0.3">
      <c r="A77" s="3">
        <v>90010</v>
      </c>
      <c r="B77" s="3">
        <v>441</v>
      </c>
      <c r="C77" s="3">
        <v>42973134</v>
      </c>
      <c r="D77" s="4">
        <v>2.1451877036761027</v>
      </c>
      <c r="F77" s="3">
        <v>90010</v>
      </c>
      <c r="G77" s="7">
        <f>G68*G78/G69</f>
        <v>775.9656352044783</v>
      </c>
      <c r="H77" s="7">
        <f>G77*H68/G68</f>
        <v>73773166.764888823</v>
      </c>
    </row>
    <row r="78" spans="1:8" x14ac:dyDescent="0.3">
      <c r="A78" s="3">
        <v>100010</v>
      </c>
      <c r="B78" s="3">
        <v>2485</v>
      </c>
      <c r="C78" s="3">
        <v>280982896</v>
      </c>
      <c r="D78" s="4">
        <v>1.9737037525212291</v>
      </c>
      <c r="F78" s="3">
        <v>100010</v>
      </c>
      <c r="G78" s="8">
        <v>2485</v>
      </c>
      <c r="H78" s="8">
        <v>280982896</v>
      </c>
    </row>
    <row r="79" spans="1:8" x14ac:dyDescent="0.3">
      <c r="A79" s="3">
        <v>125010</v>
      </c>
      <c r="B79" s="3">
        <v>2104</v>
      </c>
      <c r="C79" s="3">
        <v>287708141</v>
      </c>
      <c r="D79" s="4">
        <v>1.8079724714918981</v>
      </c>
      <c r="F79" s="3">
        <v>125010</v>
      </c>
      <c r="G79" s="8">
        <v>2104</v>
      </c>
      <c r="H79" s="8">
        <v>287708141</v>
      </c>
    </row>
    <row r="80" spans="1:8" x14ac:dyDescent="0.3">
      <c r="A80" s="3">
        <v>150010</v>
      </c>
      <c r="B80" s="3">
        <v>2388</v>
      </c>
      <c r="C80" s="3">
        <v>411096057</v>
      </c>
      <c r="D80" s="4">
        <v>1.7467125581198473</v>
      </c>
      <c r="F80" s="3">
        <v>150010</v>
      </c>
      <c r="G80" s="8">
        <v>2388</v>
      </c>
      <c r="H80" s="8">
        <v>411096057</v>
      </c>
    </row>
    <row r="81" spans="1:8" x14ac:dyDescent="0.3">
      <c r="A81" s="3">
        <v>200010</v>
      </c>
      <c r="B81" s="3">
        <v>1128</v>
      </c>
      <c r="C81" s="3">
        <v>250902048</v>
      </c>
      <c r="D81" s="4">
        <v>1.6894893533258275</v>
      </c>
      <c r="F81" s="3">
        <v>200010</v>
      </c>
      <c r="G81" s="8">
        <v>1128</v>
      </c>
      <c r="H81" s="8">
        <v>250902048</v>
      </c>
    </row>
    <row r="82" spans="1:8" x14ac:dyDescent="0.3">
      <c r="A82" s="3">
        <v>250010</v>
      </c>
      <c r="B82" s="3">
        <v>1380</v>
      </c>
      <c r="C82" s="3">
        <v>458223878</v>
      </c>
      <c r="D82" s="4">
        <v>1.6581005206850548</v>
      </c>
      <c r="F82" s="3">
        <v>250010</v>
      </c>
      <c r="G82" s="8">
        <v>1380</v>
      </c>
      <c r="H82" s="8">
        <v>458223878</v>
      </c>
    </row>
    <row r="83" spans="1:8" x14ac:dyDescent="0.3">
      <c r="A83" s="3">
        <v>500010</v>
      </c>
      <c r="B83" s="3">
        <v>320</v>
      </c>
      <c r="C83" s="3">
        <v>246497031</v>
      </c>
      <c r="D83" s="4">
        <v>1.5405756322373554</v>
      </c>
      <c r="F83" s="3">
        <v>500010</v>
      </c>
      <c r="G83" s="8">
        <v>320</v>
      </c>
      <c r="H83" s="8">
        <v>246497031</v>
      </c>
    </row>
    <row r="84" spans="1:8" x14ac:dyDescent="0.3">
      <c r="A84" s="1" t="s">
        <v>0</v>
      </c>
      <c r="B84" s="1" t="s">
        <v>131</v>
      </c>
      <c r="C84" s="1" t="s">
        <v>23</v>
      </c>
      <c r="D84" s="2" t="s">
        <v>3</v>
      </c>
      <c r="G84" s="7"/>
      <c r="H84" s="7"/>
    </row>
    <row r="85" spans="1:8" x14ac:dyDescent="0.3">
      <c r="A85" s="3">
        <v>80010</v>
      </c>
      <c r="B85" s="3">
        <v>66</v>
      </c>
      <c r="C85" s="3">
        <v>5616427</v>
      </c>
      <c r="D85" s="4">
        <v>3.0248315898017357</v>
      </c>
      <c r="F85" s="3">
        <v>80010</v>
      </c>
      <c r="G85" s="7">
        <v>3785.6262520070281</v>
      </c>
      <c r="H85" s="7">
        <v>321963908.25374186</v>
      </c>
    </row>
    <row r="86" spans="1:8" x14ac:dyDescent="0.3">
      <c r="A86" s="3">
        <v>90010</v>
      </c>
      <c r="B86" s="3">
        <v>78</v>
      </c>
      <c r="C86" s="3">
        <v>7420017</v>
      </c>
      <c r="D86" s="4">
        <v>2.6909021804810855</v>
      </c>
      <c r="F86" s="3">
        <v>90010</v>
      </c>
      <c r="G86" s="7">
        <v>3653.0131258081547</v>
      </c>
      <c r="H86" s="7">
        <v>347301909.12843335</v>
      </c>
    </row>
    <row r="87" spans="1:8" x14ac:dyDescent="0.3">
      <c r="A87" s="3">
        <v>100010</v>
      </c>
      <c r="B87" s="3">
        <v>6646</v>
      </c>
      <c r="C87" s="3">
        <v>762724452</v>
      </c>
      <c r="D87" s="4">
        <v>2.4239610970080374</v>
      </c>
      <c r="F87" s="3">
        <v>100010</v>
      </c>
      <c r="G87" s="7">
        <v>11698.633555133079</v>
      </c>
      <c r="H87" s="7">
        <v>1322783072.661597</v>
      </c>
    </row>
    <row r="88" spans="1:8" x14ac:dyDescent="0.3">
      <c r="A88" s="3">
        <v>125010</v>
      </c>
      <c r="B88" s="3">
        <v>9905</v>
      </c>
      <c r="C88" s="3">
        <v>1360302300</v>
      </c>
      <c r="D88" s="4">
        <v>2.0823681561915159</v>
      </c>
      <c r="F88" s="3">
        <v>125010</v>
      </c>
      <c r="G88" s="8">
        <v>9905</v>
      </c>
      <c r="H88" s="8">
        <v>1360302300</v>
      </c>
    </row>
    <row r="89" spans="1:8" x14ac:dyDescent="0.3">
      <c r="A89" s="3">
        <v>150010</v>
      </c>
      <c r="B89" s="3">
        <v>14022</v>
      </c>
      <c r="C89" s="3">
        <v>2422093106</v>
      </c>
      <c r="D89" s="4">
        <v>1.9518672389654883</v>
      </c>
      <c r="F89" s="3">
        <v>150010</v>
      </c>
      <c r="G89" s="8">
        <v>14022</v>
      </c>
      <c r="H89" s="8">
        <v>2422093106</v>
      </c>
    </row>
    <row r="90" spans="1:8" x14ac:dyDescent="0.3">
      <c r="A90" s="3">
        <v>200010</v>
      </c>
      <c r="B90" s="3">
        <v>8042</v>
      </c>
      <c r="C90" s="3">
        <v>1793092344</v>
      </c>
      <c r="D90" s="4">
        <v>1.8224279090147031</v>
      </c>
      <c r="F90" s="3">
        <v>200010</v>
      </c>
      <c r="G90" s="8">
        <v>8042</v>
      </c>
      <c r="H90" s="8">
        <v>1793092344</v>
      </c>
    </row>
    <row r="91" spans="1:8" x14ac:dyDescent="0.3">
      <c r="A91" s="3">
        <v>250010</v>
      </c>
      <c r="B91" s="3">
        <v>12193</v>
      </c>
      <c r="C91" s="3">
        <v>4091683821</v>
      </c>
      <c r="D91" s="4">
        <v>1.7528851269347556</v>
      </c>
      <c r="F91" s="3">
        <v>250010</v>
      </c>
      <c r="G91" s="8">
        <v>12193</v>
      </c>
      <c r="H91" s="8">
        <v>4091683821</v>
      </c>
    </row>
    <row r="92" spans="1:8" x14ac:dyDescent="0.3">
      <c r="A92" s="3">
        <v>500010</v>
      </c>
      <c r="B92" s="3">
        <v>3244</v>
      </c>
      <c r="C92" s="3">
        <v>2673408698</v>
      </c>
      <c r="D92" s="4">
        <v>1.648184482672862</v>
      </c>
      <c r="F92" s="3">
        <v>500010</v>
      </c>
      <c r="G92" s="8">
        <v>3244</v>
      </c>
      <c r="H92" s="8">
        <v>2673408698</v>
      </c>
    </row>
    <row r="93" spans="1:8" x14ac:dyDescent="0.3">
      <c r="A93" s="1" t="s">
        <v>0</v>
      </c>
      <c r="B93" s="1" t="s">
        <v>132</v>
      </c>
      <c r="C93" s="1" t="s">
        <v>25</v>
      </c>
      <c r="D93" s="2" t="s">
        <v>3</v>
      </c>
      <c r="G93" s="7"/>
      <c r="H93" s="7"/>
    </row>
    <row r="94" spans="1:8" x14ac:dyDescent="0.3">
      <c r="A94" s="3">
        <v>80010</v>
      </c>
      <c r="B94" s="3">
        <v>1</v>
      </c>
      <c r="C94" s="3">
        <v>88701</v>
      </c>
      <c r="D94" s="4">
        <v>2.9466061391629812</v>
      </c>
      <c r="F94" s="3">
        <v>80010</v>
      </c>
      <c r="G94" s="7">
        <v>128.03481013855168</v>
      </c>
      <c r="H94" s="7">
        <v>10889238.694094246</v>
      </c>
    </row>
    <row r="95" spans="1:8" x14ac:dyDescent="0.3">
      <c r="A95" s="3">
        <v>90010</v>
      </c>
      <c r="B95" s="3">
        <v>4</v>
      </c>
      <c r="C95" s="3">
        <v>376230</v>
      </c>
      <c r="D95" s="4">
        <v>2.6200848569858479</v>
      </c>
      <c r="F95" s="3">
        <v>90010</v>
      </c>
      <c r="G95" s="7">
        <v>123.5496614988119</v>
      </c>
      <c r="H95" s="7">
        <v>11746202.883192848</v>
      </c>
    </row>
    <row r="96" spans="1:8" x14ac:dyDescent="0.3">
      <c r="A96" s="3">
        <v>100010</v>
      </c>
      <c r="B96" s="3">
        <v>163</v>
      </c>
      <c r="C96" s="3">
        <v>19250006</v>
      </c>
      <c r="D96" s="4">
        <v>2.3610345687251337</v>
      </c>
      <c r="F96" s="3">
        <v>100010</v>
      </c>
      <c r="G96" s="7">
        <v>395.6630228136882</v>
      </c>
      <c r="H96" s="7">
        <v>44738246.27376426</v>
      </c>
    </row>
    <row r="97" spans="1:8" x14ac:dyDescent="0.3">
      <c r="A97" s="3">
        <v>125010</v>
      </c>
      <c r="B97" s="3">
        <v>335</v>
      </c>
      <c r="C97" s="3">
        <v>46244301</v>
      </c>
      <c r="D97" s="4">
        <v>1.9757639806658494</v>
      </c>
      <c r="F97" s="3">
        <v>125010</v>
      </c>
      <c r="G97" s="8">
        <v>335</v>
      </c>
      <c r="H97" s="8">
        <v>46244301</v>
      </c>
    </row>
    <row r="98" spans="1:8" x14ac:dyDescent="0.3">
      <c r="A98" s="3">
        <v>150010</v>
      </c>
      <c r="B98" s="3">
        <v>577</v>
      </c>
      <c r="C98" s="3">
        <v>99986348</v>
      </c>
      <c r="D98" s="4">
        <v>1.8159209116792399</v>
      </c>
      <c r="F98" s="3">
        <v>150010</v>
      </c>
      <c r="G98" s="8">
        <v>577</v>
      </c>
      <c r="H98" s="8">
        <v>99986348</v>
      </c>
    </row>
    <row r="99" spans="1:8" x14ac:dyDescent="0.3">
      <c r="A99" s="3">
        <v>200010</v>
      </c>
      <c r="B99" s="3">
        <v>313</v>
      </c>
      <c r="C99" s="3">
        <v>69413094</v>
      </c>
      <c r="D99" s="4">
        <v>1.6948459503683722</v>
      </c>
      <c r="F99" s="3">
        <v>200010</v>
      </c>
      <c r="G99" s="8">
        <v>313</v>
      </c>
      <c r="H99" s="8">
        <v>69413094</v>
      </c>
    </row>
    <row r="100" spans="1:8" x14ac:dyDescent="0.3">
      <c r="A100" s="3">
        <v>250010</v>
      </c>
      <c r="B100" s="3">
        <v>450</v>
      </c>
      <c r="C100" s="3">
        <v>146856155</v>
      </c>
      <c r="D100" s="4">
        <v>1.6246676067023254</v>
      </c>
      <c r="F100" s="3">
        <v>250010</v>
      </c>
      <c r="G100" s="8">
        <v>450</v>
      </c>
      <c r="H100" s="8">
        <v>146856155</v>
      </c>
    </row>
    <row r="101" spans="1:8" x14ac:dyDescent="0.3">
      <c r="A101" s="3">
        <v>500010</v>
      </c>
      <c r="B101" s="3">
        <v>96</v>
      </c>
      <c r="C101" s="3">
        <v>74919844</v>
      </c>
      <c r="D101" s="4">
        <v>1.5607988673559861</v>
      </c>
      <c r="F101" s="3">
        <v>500010</v>
      </c>
      <c r="G101" s="8">
        <v>96</v>
      </c>
      <c r="H101" s="8">
        <v>74919844</v>
      </c>
    </row>
    <row r="102" spans="1:8" x14ac:dyDescent="0.3">
      <c r="A102" s="1" t="s">
        <v>0</v>
      </c>
      <c r="B102" s="1" t="s">
        <v>133</v>
      </c>
      <c r="C102" s="1" t="s">
        <v>27</v>
      </c>
      <c r="D102" s="2" t="s">
        <v>3</v>
      </c>
      <c r="G102" s="7"/>
      <c r="H102" s="7"/>
    </row>
    <row r="103" spans="1:8" x14ac:dyDescent="0.3">
      <c r="A103" s="3">
        <v>80010</v>
      </c>
      <c r="B103" s="3">
        <v>22</v>
      </c>
      <c r="C103" s="3">
        <v>1864415</v>
      </c>
      <c r="D103" s="4">
        <v>3.5506618347217485</v>
      </c>
      <c r="F103" s="3">
        <v>80010</v>
      </c>
      <c r="G103" s="7">
        <v>500.67343666120217</v>
      </c>
      <c r="H103" s="7">
        <v>42581799.072428256</v>
      </c>
    </row>
    <row r="104" spans="1:8" x14ac:dyDescent="0.3">
      <c r="A104" s="3">
        <v>90010</v>
      </c>
      <c r="B104" s="3">
        <v>19</v>
      </c>
      <c r="C104" s="3">
        <v>1807095</v>
      </c>
      <c r="D104" s="4">
        <v>3.160693204936829</v>
      </c>
      <c r="F104" s="3">
        <v>90010</v>
      </c>
      <c r="G104" s="7">
        <v>483.1344972043093</v>
      </c>
      <c r="H104" s="7">
        <v>45932912.767112337</v>
      </c>
    </row>
    <row r="105" spans="1:8" x14ac:dyDescent="0.3">
      <c r="A105" s="3">
        <v>100010</v>
      </c>
      <c r="B105" s="3">
        <v>194</v>
      </c>
      <c r="C105" s="3">
        <v>23285702</v>
      </c>
      <c r="D105" s="4">
        <v>2.8479884489550118</v>
      </c>
      <c r="F105" s="3">
        <v>100010</v>
      </c>
      <c r="G105" s="7">
        <v>1547.2195817490494</v>
      </c>
      <c r="H105" s="7">
        <v>174946574.98098859</v>
      </c>
    </row>
    <row r="106" spans="1:8" x14ac:dyDescent="0.3">
      <c r="A106" s="3">
        <v>125010</v>
      </c>
      <c r="B106" s="3">
        <v>1310</v>
      </c>
      <c r="C106" s="3">
        <v>182153659</v>
      </c>
      <c r="D106" s="4">
        <v>2.3025610221722776</v>
      </c>
      <c r="F106" s="3">
        <v>125010</v>
      </c>
      <c r="G106" s="8">
        <v>1310</v>
      </c>
      <c r="H106" s="8">
        <v>182153659</v>
      </c>
    </row>
    <row r="107" spans="1:8" x14ac:dyDescent="0.3">
      <c r="A107" s="3">
        <v>150010</v>
      </c>
      <c r="B107" s="3">
        <v>3085</v>
      </c>
      <c r="C107" s="3">
        <v>536886744</v>
      </c>
      <c r="D107" s="4">
        <v>2.0586806859523326</v>
      </c>
      <c r="F107" s="3">
        <v>150010</v>
      </c>
      <c r="G107" s="8">
        <v>3085</v>
      </c>
      <c r="H107" s="8">
        <v>536886744</v>
      </c>
    </row>
    <row r="108" spans="1:8" x14ac:dyDescent="0.3">
      <c r="A108" s="3">
        <v>200010</v>
      </c>
      <c r="B108" s="3">
        <v>2169</v>
      </c>
      <c r="C108" s="3">
        <v>484968268</v>
      </c>
      <c r="D108" s="4">
        <v>1.8790430652492511</v>
      </c>
      <c r="F108" s="3">
        <v>200010</v>
      </c>
      <c r="G108" s="8">
        <v>2169</v>
      </c>
      <c r="H108" s="8">
        <v>484968268</v>
      </c>
    </row>
    <row r="109" spans="1:8" x14ac:dyDescent="0.3">
      <c r="A109" s="3">
        <v>250010</v>
      </c>
      <c r="B109" s="3">
        <v>3116</v>
      </c>
      <c r="C109" s="3">
        <v>1046316159</v>
      </c>
      <c r="D109" s="4">
        <v>1.8304113988524431</v>
      </c>
      <c r="F109" s="3">
        <v>250010</v>
      </c>
      <c r="G109" s="8">
        <v>3116</v>
      </c>
      <c r="H109" s="8">
        <v>1046316159</v>
      </c>
    </row>
    <row r="110" spans="1:8" x14ac:dyDescent="0.3">
      <c r="A110" s="3">
        <v>500010</v>
      </c>
      <c r="B110" s="3">
        <v>921</v>
      </c>
      <c r="C110" s="3">
        <v>801100439</v>
      </c>
      <c r="D110" s="4">
        <v>1.7395969974194434</v>
      </c>
      <c r="F110" s="3">
        <v>500010</v>
      </c>
      <c r="G110" s="8">
        <v>921</v>
      </c>
      <c r="H110" s="8">
        <v>801100439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296875" bestFit="1" customWidth="1"/>
  </cols>
  <sheetData>
    <row r="1" spans="1:14" x14ac:dyDescent="0.3">
      <c r="A1" s="16" t="s">
        <v>180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16560</v>
      </c>
    </row>
    <row r="4" spans="1:14" x14ac:dyDescent="0.3">
      <c r="A4" s="3">
        <v>80010</v>
      </c>
      <c r="B4" s="3">
        <v>202382</v>
      </c>
      <c r="C4" s="3">
        <v>17132986169</v>
      </c>
      <c r="D4" s="4">
        <v>1.5660955594775821</v>
      </c>
      <c r="F4" s="3">
        <v>80010</v>
      </c>
      <c r="G4" s="3">
        <v>202382</v>
      </c>
      <c r="H4" s="3">
        <v>17132986169</v>
      </c>
      <c r="J4" s="3">
        <v>80010</v>
      </c>
      <c r="K4" s="7">
        <f>G4+G13+G22+G31+G40+G49+G58+G67+G76+G85+G94+G103</f>
        <v>1134309.1298554251</v>
      </c>
      <c r="L4" s="7">
        <f>H4+H13+H22+H31+H40+H49+H58+H67+H76+H85+H94+H103</f>
        <v>96327796729.76947</v>
      </c>
      <c r="M4">
        <f>1-SUM(K4:$K$11)/$K$13</f>
        <v>0.71471877051308608</v>
      </c>
      <c r="N4">
        <f>SUM(L4:$L$11)/(J4*SUM(K4:$K$11))</f>
        <v>1.8916958724421902</v>
      </c>
    </row>
    <row r="5" spans="1:14" x14ac:dyDescent="0.3">
      <c r="A5" s="3">
        <v>90010</v>
      </c>
      <c r="B5" s="3">
        <v>129575</v>
      </c>
      <c r="C5" s="3">
        <v>12265257898</v>
      </c>
      <c r="D5" s="4">
        <v>1.5817698250374448</v>
      </c>
      <c r="F5" s="3">
        <v>90010</v>
      </c>
      <c r="G5" s="3">
        <v>129575</v>
      </c>
      <c r="H5" s="3">
        <v>12265257898</v>
      </c>
      <c r="J5" s="3">
        <v>90010</v>
      </c>
      <c r="K5" s="7">
        <f t="shared" ref="K5:L11" si="0">G5+G14+G23+G32+G41+G50+G59+G68+G77+G86+G95+G104</f>
        <v>1021235.6947687978</v>
      </c>
      <c r="L5" s="7">
        <f t="shared" si="0"/>
        <v>96914521097.771957</v>
      </c>
      <c r="M5">
        <f>1-SUM(K5:$K$11)/$K$13</f>
        <v>0.75778076987270104</v>
      </c>
      <c r="N5">
        <f>SUM(L5:$L$11)/(J5*SUM(K5:$K$11))</f>
        <v>1.8127435296808121</v>
      </c>
    </row>
    <row r="6" spans="1:14" x14ac:dyDescent="0.3">
      <c r="A6" s="3">
        <v>100010</v>
      </c>
      <c r="B6" s="3">
        <v>170176</v>
      </c>
      <c r="C6" s="3">
        <v>18840070678</v>
      </c>
      <c r="D6" s="4">
        <v>1.599104291387025</v>
      </c>
      <c r="F6" s="3">
        <v>100010</v>
      </c>
      <c r="G6" s="3">
        <v>170176</v>
      </c>
      <c r="H6" s="3">
        <v>18840070678</v>
      </c>
      <c r="J6" s="3">
        <v>100010</v>
      </c>
      <c r="K6" s="7">
        <f t="shared" si="0"/>
        <v>1947017.1962218825</v>
      </c>
      <c r="L6" s="7">
        <f t="shared" si="0"/>
        <v>217275068643.32288</v>
      </c>
      <c r="M6">
        <f>1-SUM(K6:$K$11)/$K$13</f>
        <v>0.79655014029975124</v>
      </c>
      <c r="N6">
        <f>SUM(L6:$L$11)/(J6*SUM(K6:$K$11))</f>
        <v>1.7615614406265652</v>
      </c>
    </row>
    <row r="7" spans="1:14" x14ac:dyDescent="0.3">
      <c r="A7" s="3">
        <v>125010</v>
      </c>
      <c r="B7" s="3">
        <v>73904</v>
      </c>
      <c r="C7" s="3">
        <v>10048898068</v>
      </c>
      <c r="D7" s="4">
        <v>1.6472241343176828</v>
      </c>
      <c r="F7" s="3">
        <v>125010</v>
      </c>
      <c r="G7" s="3">
        <v>73904</v>
      </c>
      <c r="H7" s="3">
        <v>10048898068</v>
      </c>
      <c r="J7" s="3">
        <v>125010</v>
      </c>
      <c r="K7" s="7">
        <f t="shared" si="0"/>
        <v>1197531</v>
      </c>
      <c r="L7" s="7">
        <f t="shared" si="0"/>
        <v>163412960439</v>
      </c>
      <c r="M7">
        <f>1-SUM(K7:$K$11)/$K$13</f>
        <v>0.87046513494283617</v>
      </c>
      <c r="N7">
        <f>SUM(L7:$L$11)/(J7*SUM(K7:$K$11))</f>
        <v>1.7040578781336053</v>
      </c>
    </row>
    <row r="8" spans="1:14" x14ac:dyDescent="0.3">
      <c r="A8" s="3">
        <v>150010</v>
      </c>
      <c r="B8" s="3">
        <v>58398</v>
      </c>
      <c r="C8" s="3">
        <v>9946971084</v>
      </c>
      <c r="D8" s="4">
        <v>1.6911883500333258</v>
      </c>
      <c r="F8" s="3">
        <v>150010</v>
      </c>
      <c r="G8" s="3">
        <v>58398</v>
      </c>
      <c r="H8" s="3">
        <v>9946971084</v>
      </c>
      <c r="J8" s="3">
        <v>150010</v>
      </c>
      <c r="K8" s="7">
        <f t="shared" si="0"/>
        <v>1147772</v>
      </c>
      <c r="L8" s="7">
        <f t="shared" si="0"/>
        <v>196137219881</v>
      </c>
      <c r="M8">
        <f>1-SUM(K8:$K$11)/$K$13</f>
        <v>0.91592723852450419</v>
      </c>
      <c r="N8">
        <f>SUM(L8:$L$11)/(J8*SUM(K8:$K$11))</f>
        <v>1.6960678880778022</v>
      </c>
    </row>
    <row r="9" spans="1:14" x14ac:dyDescent="0.3">
      <c r="A9" s="3">
        <v>200010</v>
      </c>
      <c r="B9" s="3">
        <v>21497</v>
      </c>
      <c r="C9" s="3">
        <v>4762739410</v>
      </c>
      <c r="D9" s="4">
        <v>1.7571455822727207</v>
      </c>
      <c r="F9" s="3">
        <v>200010</v>
      </c>
      <c r="G9" s="3">
        <v>21497</v>
      </c>
      <c r="H9" s="3">
        <v>4762739410</v>
      </c>
      <c r="J9" s="3">
        <v>200010</v>
      </c>
      <c r="K9" s="7">
        <f t="shared" si="0"/>
        <v>455851</v>
      </c>
      <c r="L9" s="7">
        <f t="shared" si="0"/>
        <v>101051633397</v>
      </c>
      <c r="M9">
        <f>1-SUM(K9:$K$11)/$K$13</f>
        <v>0.95950033145666069</v>
      </c>
      <c r="N9">
        <f>SUM(L9:$L$11)/(J9*SUM(K9:$K$11))</f>
        <v>1.7214585027881526</v>
      </c>
    </row>
    <row r="10" spans="1:14" x14ac:dyDescent="0.3">
      <c r="A10" s="3">
        <v>250010</v>
      </c>
      <c r="B10" s="3">
        <v>22512</v>
      </c>
      <c r="C10" s="3">
        <v>7382245746</v>
      </c>
      <c r="D10" s="4">
        <v>1.8003038781861431</v>
      </c>
      <c r="F10" s="3">
        <v>250010</v>
      </c>
      <c r="G10" s="3">
        <v>22512</v>
      </c>
      <c r="H10" s="3">
        <v>7382245746</v>
      </c>
      <c r="J10" s="3">
        <v>250010</v>
      </c>
      <c r="K10" s="7">
        <f t="shared" si="0"/>
        <v>493610</v>
      </c>
      <c r="L10" s="7">
        <f t="shared" si="0"/>
        <v>161879550199</v>
      </c>
      <c r="M10">
        <f>1-SUM(K10:$K$11)/$K$13</f>
        <v>0.97680589213092051</v>
      </c>
      <c r="N10">
        <f>SUM(L10:$L$11)/(J10*SUM(K10:$K$11))</f>
        <v>1.7431581784854269</v>
      </c>
    </row>
    <row r="11" spans="1:14" x14ac:dyDescent="0.3">
      <c r="A11" s="3">
        <v>500010</v>
      </c>
      <c r="B11" s="3">
        <v>5794</v>
      </c>
      <c r="C11" s="3">
        <v>5358114242</v>
      </c>
      <c r="D11" s="4">
        <v>1.8495019267719583</v>
      </c>
      <c r="F11" s="3">
        <v>500010</v>
      </c>
      <c r="G11" s="3">
        <v>5794</v>
      </c>
      <c r="H11" s="3">
        <v>5358114242</v>
      </c>
      <c r="J11" s="3">
        <v>500010</v>
      </c>
      <c r="K11" s="7">
        <f t="shared" si="0"/>
        <v>117353</v>
      </c>
      <c r="L11" s="7">
        <f>H11+H20+H29+H38+H47+H56+H65+H74+H83+H92+H101+H110</f>
        <v>104382387403</v>
      </c>
      <c r="M11">
        <f>1-SUM(K11:$K$11)/$K$13</f>
        <v>0.99554490510757598</v>
      </c>
      <c r="N11">
        <f>SUM(L11:$L$11)/(J11*SUM(K11:$K$11))</f>
        <v>1.7789114858078456</v>
      </c>
    </row>
    <row r="12" spans="1:14" x14ac:dyDescent="0.3">
      <c r="A12" s="1" t="s">
        <v>0</v>
      </c>
      <c r="B12" s="1" t="s">
        <v>35</v>
      </c>
      <c r="C12" s="1" t="s">
        <v>5</v>
      </c>
      <c r="D12" s="2" t="s">
        <v>3</v>
      </c>
    </row>
    <row r="13" spans="1:14" x14ac:dyDescent="0.3">
      <c r="A13" s="3">
        <v>80010</v>
      </c>
      <c r="B13" s="3">
        <v>98849</v>
      </c>
      <c r="C13" s="3">
        <v>8374525984</v>
      </c>
      <c r="D13" s="4">
        <v>1.6708700677117045</v>
      </c>
      <c r="F13" s="3">
        <v>80010</v>
      </c>
      <c r="G13" s="3">
        <v>98849</v>
      </c>
      <c r="H13" s="3">
        <v>8374525984</v>
      </c>
      <c r="K13" s="9">
        <v>26341302</v>
      </c>
    </row>
    <row r="14" spans="1:14" x14ac:dyDescent="0.3">
      <c r="A14" s="3">
        <v>90010</v>
      </c>
      <c r="B14" s="3">
        <v>70638</v>
      </c>
      <c r="C14" s="3">
        <v>6691887440</v>
      </c>
      <c r="D14" s="4">
        <v>1.6728449094091482</v>
      </c>
      <c r="F14" s="3">
        <v>90010</v>
      </c>
      <c r="G14" s="3">
        <v>70638</v>
      </c>
      <c r="H14" s="3">
        <v>6691887440</v>
      </c>
    </row>
    <row r="15" spans="1:14" x14ac:dyDescent="0.3">
      <c r="A15" s="3">
        <v>100010</v>
      </c>
      <c r="B15" s="3">
        <v>100290</v>
      </c>
      <c r="C15" s="3">
        <v>11094284967</v>
      </c>
      <c r="D15" s="4">
        <v>1.6881674487878162</v>
      </c>
      <c r="F15" s="3">
        <v>100010</v>
      </c>
      <c r="G15" s="3">
        <v>100290</v>
      </c>
      <c r="H15" s="3">
        <v>11094284967</v>
      </c>
    </row>
    <row r="16" spans="1:14" x14ac:dyDescent="0.3">
      <c r="A16" s="3">
        <v>125010</v>
      </c>
      <c r="B16" s="3">
        <v>44139</v>
      </c>
      <c r="C16" s="3">
        <v>6003748572</v>
      </c>
      <c r="D16" s="4">
        <v>1.7541751230278222</v>
      </c>
      <c r="F16" s="3">
        <v>125010</v>
      </c>
      <c r="G16" s="3">
        <v>44139</v>
      </c>
      <c r="H16" s="3">
        <v>6003748572</v>
      </c>
    </row>
    <row r="17" spans="1:8" x14ac:dyDescent="0.3">
      <c r="A17" s="3">
        <v>150010</v>
      </c>
      <c r="B17" s="3">
        <v>36699</v>
      </c>
      <c r="C17" s="3">
        <v>6267957561</v>
      </c>
      <c r="D17" s="4">
        <v>1.8041893850315383</v>
      </c>
      <c r="F17" s="3">
        <v>150010</v>
      </c>
      <c r="G17" s="3">
        <v>36699</v>
      </c>
      <c r="H17" s="3">
        <v>6267957561</v>
      </c>
    </row>
    <row r="18" spans="1:8" x14ac:dyDescent="0.3">
      <c r="A18" s="3">
        <v>200010</v>
      </c>
      <c r="B18" s="3">
        <v>14557</v>
      </c>
      <c r="C18" s="3">
        <v>3225475095</v>
      </c>
      <c r="D18" s="4">
        <v>1.8786196317406798</v>
      </c>
      <c r="F18" s="3">
        <v>200010</v>
      </c>
      <c r="G18" s="3">
        <v>14557</v>
      </c>
      <c r="H18" s="3">
        <v>3225475095</v>
      </c>
    </row>
    <row r="19" spans="1:8" x14ac:dyDescent="0.3">
      <c r="A19" s="3">
        <v>250010</v>
      </c>
      <c r="B19" s="3">
        <v>15810</v>
      </c>
      <c r="C19" s="3">
        <v>5189674802</v>
      </c>
      <c r="D19" s="4">
        <v>1.9448627413576096</v>
      </c>
      <c r="F19" s="3">
        <v>250010</v>
      </c>
      <c r="G19" s="3">
        <v>15810</v>
      </c>
      <c r="H19" s="3">
        <v>5189674802</v>
      </c>
    </row>
    <row r="20" spans="1:8" x14ac:dyDescent="0.3">
      <c r="A20" s="3">
        <v>500010</v>
      </c>
      <c r="B20" s="3">
        <v>4501</v>
      </c>
      <c r="C20" s="3">
        <v>4686247004</v>
      </c>
      <c r="D20" s="4">
        <v>2.0822720644009691</v>
      </c>
      <c r="F20" s="3">
        <v>500010</v>
      </c>
      <c r="G20" s="3">
        <v>4501</v>
      </c>
      <c r="H20" s="3">
        <v>4686247004</v>
      </c>
    </row>
    <row r="21" spans="1:8" x14ac:dyDescent="0.3">
      <c r="A21" s="1" t="s">
        <v>0</v>
      </c>
      <c r="B21" s="1" t="s">
        <v>134</v>
      </c>
      <c r="C21" s="1" t="s">
        <v>122</v>
      </c>
      <c r="D21" s="2" t="s">
        <v>3</v>
      </c>
    </row>
    <row r="22" spans="1:8" x14ac:dyDescent="0.3">
      <c r="A22" s="3">
        <v>80010</v>
      </c>
      <c r="B22" s="3">
        <v>373910</v>
      </c>
      <c r="C22" s="3">
        <v>31752429706</v>
      </c>
      <c r="D22" s="4">
        <v>1.8443674104624626</v>
      </c>
      <c r="F22" s="3">
        <v>80010</v>
      </c>
      <c r="G22" s="3">
        <v>373910</v>
      </c>
      <c r="H22" s="3">
        <v>31752429706</v>
      </c>
    </row>
    <row r="23" spans="1:8" x14ac:dyDescent="0.3">
      <c r="A23" s="3">
        <v>90010</v>
      </c>
      <c r="B23" s="3">
        <v>327471</v>
      </c>
      <c r="C23" s="3">
        <v>31069830863</v>
      </c>
      <c r="D23" s="4">
        <v>1.7779753474718323</v>
      </c>
      <c r="F23" s="3">
        <v>90010</v>
      </c>
      <c r="G23" s="3">
        <v>327471</v>
      </c>
      <c r="H23" s="3">
        <v>31069830863</v>
      </c>
    </row>
    <row r="24" spans="1:8" x14ac:dyDescent="0.3">
      <c r="A24" s="3">
        <v>100010</v>
      </c>
      <c r="B24" s="3">
        <v>592752</v>
      </c>
      <c r="C24" s="3">
        <v>66041392869</v>
      </c>
      <c r="D24" s="4">
        <v>1.7377209691128586</v>
      </c>
      <c r="F24" s="3">
        <v>100010</v>
      </c>
      <c r="G24" s="3">
        <v>592752</v>
      </c>
      <c r="H24" s="3">
        <v>66041392869</v>
      </c>
    </row>
    <row r="25" spans="1:8" x14ac:dyDescent="0.3">
      <c r="A25" s="3">
        <v>125010</v>
      </c>
      <c r="B25" s="3">
        <v>350104</v>
      </c>
      <c r="C25" s="3">
        <v>47766784891</v>
      </c>
      <c r="D25" s="4">
        <v>1.6987350948759132</v>
      </c>
      <c r="F25" s="3">
        <v>125010</v>
      </c>
      <c r="G25" s="3">
        <v>350104</v>
      </c>
      <c r="H25" s="3">
        <v>47766784891</v>
      </c>
    </row>
    <row r="26" spans="1:8" x14ac:dyDescent="0.3">
      <c r="A26" s="3">
        <v>150010</v>
      </c>
      <c r="B26" s="3">
        <v>320631</v>
      </c>
      <c r="C26" s="3">
        <v>54741278849</v>
      </c>
      <c r="D26" s="4">
        <v>1.7068312938139063</v>
      </c>
      <c r="F26" s="3">
        <v>150010</v>
      </c>
      <c r="G26" s="3">
        <v>320631</v>
      </c>
      <c r="H26" s="3">
        <v>54741278849</v>
      </c>
    </row>
    <row r="27" spans="1:8" x14ac:dyDescent="0.3">
      <c r="A27" s="3">
        <v>200010</v>
      </c>
      <c r="B27" s="3">
        <v>124830</v>
      </c>
      <c r="C27" s="3">
        <v>27663721585</v>
      </c>
      <c r="D27" s="4">
        <v>1.7552318217740881</v>
      </c>
      <c r="F27" s="3">
        <v>200010</v>
      </c>
      <c r="G27" s="3">
        <v>124830</v>
      </c>
      <c r="H27" s="3">
        <v>27663721585</v>
      </c>
    </row>
    <row r="28" spans="1:8" x14ac:dyDescent="0.3">
      <c r="A28" s="3">
        <v>250010</v>
      </c>
      <c r="B28" s="3">
        <v>130749</v>
      </c>
      <c r="C28" s="3">
        <v>42772739551</v>
      </c>
      <c r="D28" s="4">
        <v>1.8006503629547892</v>
      </c>
      <c r="F28" s="3">
        <v>250010</v>
      </c>
      <c r="G28" s="3">
        <v>130749</v>
      </c>
      <c r="H28" s="3">
        <v>42772739551</v>
      </c>
    </row>
    <row r="29" spans="1:8" x14ac:dyDescent="0.3">
      <c r="A29" s="3">
        <v>500010</v>
      </c>
      <c r="B29" s="3">
        <v>32287</v>
      </c>
      <c r="C29" s="3">
        <v>30622904301</v>
      </c>
      <c r="D29" s="4">
        <v>1.8968805931280637</v>
      </c>
      <c r="F29" s="3">
        <v>500010</v>
      </c>
      <c r="G29" s="3">
        <v>32287</v>
      </c>
      <c r="H29" s="3">
        <v>30622904301</v>
      </c>
    </row>
    <row r="30" spans="1:8" x14ac:dyDescent="0.3">
      <c r="A30" s="1" t="s">
        <v>0</v>
      </c>
      <c r="B30" s="1" t="s">
        <v>135</v>
      </c>
      <c r="C30" s="1" t="s">
        <v>136</v>
      </c>
      <c r="D30" s="2" t="s">
        <v>3</v>
      </c>
    </row>
    <row r="31" spans="1:8" x14ac:dyDescent="0.3">
      <c r="A31" s="3">
        <v>80010</v>
      </c>
      <c r="B31" s="3">
        <v>43645</v>
      </c>
      <c r="C31" s="3">
        <v>3696081906</v>
      </c>
      <c r="D31" s="4">
        <v>1.6106546396473957</v>
      </c>
      <c r="F31" s="3">
        <v>80010</v>
      </c>
      <c r="G31" s="3">
        <v>43645</v>
      </c>
      <c r="H31" s="3">
        <v>3696081906</v>
      </c>
    </row>
    <row r="32" spans="1:8" x14ac:dyDescent="0.3">
      <c r="A32" s="3">
        <v>90010</v>
      </c>
      <c r="B32" s="3">
        <v>28821</v>
      </c>
      <c r="C32" s="3">
        <v>2728419004</v>
      </c>
      <c r="D32" s="4">
        <v>1.6232337302526132</v>
      </c>
      <c r="F32" s="3">
        <v>90010</v>
      </c>
      <c r="G32" s="3">
        <v>28821</v>
      </c>
      <c r="H32" s="3">
        <v>2728419004</v>
      </c>
    </row>
    <row r="33" spans="1:8" x14ac:dyDescent="0.3">
      <c r="A33" s="3">
        <v>100010</v>
      </c>
      <c r="B33" s="3">
        <v>38317</v>
      </c>
      <c r="C33" s="3">
        <v>4243128091</v>
      </c>
      <c r="D33" s="4">
        <v>1.6394375016629981</v>
      </c>
      <c r="F33" s="3">
        <v>100010</v>
      </c>
      <c r="G33" s="3">
        <v>38317</v>
      </c>
      <c r="H33" s="3">
        <v>4243128091</v>
      </c>
    </row>
    <row r="34" spans="1:8" x14ac:dyDescent="0.3">
      <c r="A34" s="3">
        <v>125010</v>
      </c>
      <c r="B34" s="3">
        <v>17531</v>
      </c>
      <c r="C34" s="3">
        <v>2382583289</v>
      </c>
      <c r="D34" s="4">
        <v>1.6763242921784813</v>
      </c>
      <c r="F34" s="3">
        <v>125010</v>
      </c>
      <c r="G34" s="3">
        <v>17531</v>
      </c>
      <c r="H34" s="3">
        <v>2382583289</v>
      </c>
    </row>
    <row r="35" spans="1:8" x14ac:dyDescent="0.3">
      <c r="A35" s="3">
        <v>150010</v>
      </c>
      <c r="B35" s="3">
        <v>14086</v>
      </c>
      <c r="C35" s="3">
        <v>2403528927</v>
      </c>
      <c r="D35" s="4">
        <v>1.7134664467491532</v>
      </c>
      <c r="F35" s="3">
        <v>150010</v>
      </c>
      <c r="G35" s="3">
        <v>14086</v>
      </c>
      <c r="H35" s="3">
        <v>2403528927</v>
      </c>
    </row>
    <row r="36" spans="1:8" x14ac:dyDescent="0.3">
      <c r="A36" s="3">
        <v>200010</v>
      </c>
      <c r="B36" s="3">
        <v>5551</v>
      </c>
      <c r="C36" s="3">
        <v>1229478081</v>
      </c>
      <c r="D36" s="4">
        <v>1.7493548636574885</v>
      </c>
      <c r="F36" s="3">
        <v>200010</v>
      </c>
      <c r="G36" s="3">
        <v>5551</v>
      </c>
      <c r="H36" s="3">
        <v>1229478081</v>
      </c>
    </row>
    <row r="37" spans="1:8" x14ac:dyDescent="0.3">
      <c r="A37" s="3">
        <v>250010</v>
      </c>
      <c r="B37" s="3">
        <v>6024</v>
      </c>
      <c r="C37" s="3">
        <v>1981914076</v>
      </c>
      <c r="D37" s="4">
        <v>1.7767503855886522</v>
      </c>
      <c r="F37" s="3">
        <v>250010</v>
      </c>
      <c r="G37" s="3">
        <v>6024</v>
      </c>
      <c r="H37" s="3">
        <v>1981914076</v>
      </c>
    </row>
    <row r="38" spans="1:8" x14ac:dyDescent="0.3">
      <c r="A38" s="3">
        <v>500010</v>
      </c>
      <c r="B38" s="3">
        <v>1533</v>
      </c>
      <c r="C38" s="3">
        <v>1374945859</v>
      </c>
      <c r="D38" s="4">
        <v>1.793761722939057</v>
      </c>
      <c r="F38" s="3">
        <v>500010</v>
      </c>
      <c r="G38" s="3">
        <v>1533</v>
      </c>
      <c r="H38" s="3">
        <v>1374945859</v>
      </c>
    </row>
    <row r="39" spans="1:8" x14ac:dyDescent="0.3">
      <c r="A39" s="1" t="s">
        <v>0</v>
      </c>
      <c r="B39" s="1" t="s">
        <v>125</v>
      </c>
      <c r="C39" s="1" t="s">
        <v>126</v>
      </c>
      <c r="D39" s="2" t="s">
        <v>3</v>
      </c>
    </row>
    <row r="40" spans="1:8" x14ac:dyDescent="0.3">
      <c r="A40" s="3">
        <v>80010</v>
      </c>
      <c r="B40" s="3">
        <v>245123</v>
      </c>
      <c r="C40" s="3">
        <v>20846731205</v>
      </c>
      <c r="D40" s="4">
        <v>1.8405112935724279</v>
      </c>
      <c r="F40" s="3">
        <v>80010</v>
      </c>
      <c r="G40" s="3">
        <v>245123</v>
      </c>
      <c r="H40" s="3">
        <v>20846731205</v>
      </c>
    </row>
    <row r="41" spans="1:8" x14ac:dyDescent="0.3">
      <c r="A41" s="3">
        <v>90010</v>
      </c>
      <c r="B41" s="3">
        <v>251108</v>
      </c>
      <c r="C41" s="3">
        <v>23845323345</v>
      </c>
      <c r="D41" s="4">
        <v>1.7433057088874664</v>
      </c>
      <c r="F41" s="3">
        <v>90010</v>
      </c>
      <c r="G41" s="3">
        <v>251108</v>
      </c>
      <c r="H41" s="3">
        <v>23845323345</v>
      </c>
    </row>
    <row r="42" spans="1:8" x14ac:dyDescent="0.3">
      <c r="A42" s="3">
        <v>100010</v>
      </c>
      <c r="B42" s="3">
        <v>498711</v>
      </c>
      <c r="C42" s="3">
        <v>55668480733</v>
      </c>
      <c r="D42" s="4">
        <v>1.6861051130511306</v>
      </c>
      <c r="F42" s="3">
        <v>100010</v>
      </c>
      <c r="G42" s="3">
        <v>498711</v>
      </c>
      <c r="H42" s="3">
        <v>55668480733</v>
      </c>
    </row>
    <row r="43" spans="1:8" x14ac:dyDescent="0.3">
      <c r="A43" s="3">
        <v>125010</v>
      </c>
      <c r="B43" s="3">
        <v>306212</v>
      </c>
      <c r="C43" s="3">
        <v>41776267975</v>
      </c>
      <c r="D43" s="4">
        <v>1.6230377906524314</v>
      </c>
      <c r="F43" s="3">
        <v>125010</v>
      </c>
      <c r="G43" s="3">
        <v>306212</v>
      </c>
      <c r="H43" s="3">
        <v>41776267975</v>
      </c>
    </row>
    <row r="44" spans="1:8" x14ac:dyDescent="0.3">
      <c r="A44" s="3">
        <v>150010</v>
      </c>
      <c r="B44" s="3">
        <v>288880</v>
      </c>
      <c r="C44" s="3">
        <v>49313639178</v>
      </c>
      <c r="D44" s="4">
        <v>1.6117976883199978</v>
      </c>
      <c r="F44" s="3">
        <v>150010</v>
      </c>
      <c r="G44" s="3">
        <v>288880</v>
      </c>
      <c r="H44" s="3">
        <v>49313639178</v>
      </c>
    </row>
    <row r="45" spans="1:8" x14ac:dyDescent="0.3">
      <c r="A45" s="3">
        <v>200010</v>
      </c>
      <c r="B45" s="3">
        <v>106245</v>
      </c>
      <c r="C45" s="3">
        <v>23527607220</v>
      </c>
      <c r="D45" s="4">
        <v>1.6467193730278855</v>
      </c>
      <c r="F45" s="3">
        <v>200010</v>
      </c>
      <c r="G45" s="3">
        <v>106245</v>
      </c>
      <c r="H45" s="3">
        <v>23527607220</v>
      </c>
    </row>
    <row r="46" spans="1:8" x14ac:dyDescent="0.3">
      <c r="A46" s="3">
        <v>250010</v>
      </c>
      <c r="B46" s="3">
        <v>106217</v>
      </c>
      <c r="C46" s="3">
        <v>34554235366</v>
      </c>
      <c r="D46" s="4">
        <v>1.6750413143593736</v>
      </c>
      <c r="F46" s="3">
        <v>250010</v>
      </c>
      <c r="G46" s="3">
        <v>106217</v>
      </c>
      <c r="H46" s="3">
        <v>34554235366</v>
      </c>
    </row>
    <row r="47" spans="1:8" x14ac:dyDescent="0.3">
      <c r="A47" s="3">
        <v>500010</v>
      </c>
      <c r="B47" s="3">
        <v>22006</v>
      </c>
      <c r="C47" s="3">
        <v>19142618035</v>
      </c>
      <c r="D47" s="4">
        <v>1.7397287276466595</v>
      </c>
      <c r="F47" s="3">
        <v>500010</v>
      </c>
      <c r="G47" s="3">
        <v>22006</v>
      </c>
      <c r="H47" s="3">
        <v>19142618035</v>
      </c>
    </row>
    <row r="48" spans="1:8" x14ac:dyDescent="0.3">
      <c r="A48" s="1" t="s">
        <v>0</v>
      </c>
      <c r="B48" s="1" t="s">
        <v>127</v>
      </c>
      <c r="C48" s="1" t="s">
        <v>15</v>
      </c>
      <c r="D48" s="2" t="s">
        <v>3</v>
      </c>
    </row>
    <row r="49" spans="1:8" x14ac:dyDescent="0.3">
      <c r="A49" s="3">
        <v>80010</v>
      </c>
      <c r="B49" s="3">
        <v>137131</v>
      </c>
      <c r="C49" s="3">
        <v>11691393460</v>
      </c>
      <c r="D49" s="4">
        <v>2.0269097954907682</v>
      </c>
      <c r="F49" s="3">
        <v>80010</v>
      </c>
      <c r="G49" s="3">
        <v>137131</v>
      </c>
      <c r="H49" s="3">
        <v>11691393460</v>
      </c>
    </row>
    <row r="50" spans="1:8" x14ac:dyDescent="0.3">
      <c r="A50" s="3">
        <v>90010</v>
      </c>
      <c r="B50" s="3">
        <v>179913</v>
      </c>
      <c r="C50" s="3">
        <v>17107141924</v>
      </c>
      <c r="D50" s="4">
        <v>1.8781160880610124</v>
      </c>
      <c r="F50" s="3">
        <v>90010</v>
      </c>
      <c r="G50" s="3">
        <v>179913</v>
      </c>
      <c r="H50" s="3">
        <v>17107141924</v>
      </c>
    </row>
    <row r="51" spans="1:8" x14ac:dyDescent="0.3">
      <c r="A51" s="3">
        <v>100010</v>
      </c>
      <c r="B51" s="3">
        <v>443086</v>
      </c>
      <c r="C51" s="3">
        <v>49650173879</v>
      </c>
      <c r="D51" s="4">
        <v>1.7885916046084043</v>
      </c>
      <c r="F51" s="3">
        <v>100010</v>
      </c>
      <c r="G51" s="3">
        <v>443086</v>
      </c>
      <c r="H51" s="3">
        <v>49650173879</v>
      </c>
    </row>
    <row r="52" spans="1:8" x14ac:dyDescent="0.3">
      <c r="A52" s="3">
        <v>125010</v>
      </c>
      <c r="B52" s="3">
        <v>309094</v>
      </c>
      <c r="C52" s="3">
        <v>42221446425</v>
      </c>
      <c r="D52" s="4">
        <v>1.6909034810908752</v>
      </c>
      <c r="F52" s="3">
        <v>125010</v>
      </c>
      <c r="G52" s="3">
        <v>309094</v>
      </c>
      <c r="H52" s="3">
        <v>42221446425</v>
      </c>
    </row>
    <row r="53" spans="1:8" x14ac:dyDescent="0.3">
      <c r="A53" s="3">
        <v>150010</v>
      </c>
      <c r="B53" s="3">
        <v>313333</v>
      </c>
      <c r="C53" s="3">
        <v>53554745718</v>
      </c>
      <c r="D53" s="4">
        <v>1.6651359290080245</v>
      </c>
      <c r="F53" s="3">
        <v>150010</v>
      </c>
      <c r="G53" s="3">
        <v>313333</v>
      </c>
      <c r="H53" s="3">
        <v>53554745718</v>
      </c>
    </row>
    <row r="54" spans="1:8" x14ac:dyDescent="0.3">
      <c r="A54" s="3">
        <v>200010</v>
      </c>
      <c r="B54" s="3">
        <v>124422</v>
      </c>
      <c r="C54" s="3">
        <v>27577219226</v>
      </c>
      <c r="D54" s="4">
        <v>1.6771287439607194</v>
      </c>
      <c r="F54" s="3">
        <v>200010</v>
      </c>
      <c r="G54" s="3">
        <v>124422</v>
      </c>
      <c r="H54" s="3">
        <v>27577219226</v>
      </c>
    </row>
    <row r="55" spans="1:8" x14ac:dyDescent="0.3">
      <c r="A55" s="3">
        <v>250010</v>
      </c>
      <c r="B55" s="3">
        <v>133939</v>
      </c>
      <c r="C55" s="3">
        <v>43932637445</v>
      </c>
      <c r="D55" s="4">
        <v>1.6868808110181688</v>
      </c>
      <c r="F55" s="3">
        <v>250010</v>
      </c>
      <c r="G55" s="3">
        <v>133939</v>
      </c>
      <c r="H55" s="3">
        <v>43932637445</v>
      </c>
    </row>
    <row r="56" spans="1:8" x14ac:dyDescent="0.3">
      <c r="A56" s="3">
        <v>500010</v>
      </c>
      <c r="B56" s="3">
        <v>30141</v>
      </c>
      <c r="C56" s="3">
        <v>25265981257</v>
      </c>
      <c r="D56" s="4">
        <v>1.676485580935009</v>
      </c>
      <c r="F56" s="3">
        <v>500010</v>
      </c>
      <c r="G56" s="3">
        <v>30141</v>
      </c>
      <c r="H56" s="3">
        <v>25265981257</v>
      </c>
    </row>
    <row r="57" spans="1:8" x14ac:dyDescent="0.3">
      <c r="A57" s="1" t="s">
        <v>0</v>
      </c>
      <c r="B57" s="1" t="s">
        <v>128</v>
      </c>
      <c r="C57" s="1" t="s">
        <v>17</v>
      </c>
      <c r="D57" s="2" t="s">
        <v>3</v>
      </c>
    </row>
    <row r="58" spans="1:8" x14ac:dyDescent="0.3">
      <c r="A58" s="3">
        <v>80010</v>
      </c>
      <c r="B58" s="3">
        <v>5135</v>
      </c>
      <c r="C58" s="3">
        <v>437365933</v>
      </c>
      <c r="D58" s="4">
        <v>1.9723831875103832</v>
      </c>
      <c r="F58" s="3">
        <v>80010</v>
      </c>
      <c r="G58" s="3">
        <v>5135</v>
      </c>
      <c r="H58" s="3">
        <v>437365933</v>
      </c>
    </row>
    <row r="59" spans="1:8" x14ac:dyDescent="0.3">
      <c r="A59" s="3">
        <v>90010</v>
      </c>
      <c r="B59" s="3">
        <v>5203</v>
      </c>
      <c r="C59" s="3">
        <v>494517754</v>
      </c>
      <c r="D59" s="4">
        <v>1.8582126108702366</v>
      </c>
      <c r="F59" s="3">
        <v>90010</v>
      </c>
      <c r="G59" s="3">
        <v>5203</v>
      </c>
      <c r="H59" s="3">
        <v>494517754</v>
      </c>
    </row>
    <row r="60" spans="1:8" x14ac:dyDescent="0.3">
      <c r="A60" s="3">
        <v>100010</v>
      </c>
      <c r="B60" s="3">
        <v>11832</v>
      </c>
      <c r="C60" s="3">
        <v>1323446527</v>
      </c>
      <c r="D60" s="4">
        <v>1.782009842367184</v>
      </c>
      <c r="F60" s="3">
        <v>100010</v>
      </c>
      <c r="G60" s="3">
        <v>11832</v>
      </c>
      <c r="H60" s="3">
        <v>1323446527</v>
      </c>
    </row>
    <row r="61" spans="1:8" x14ac:dyDescent="0.3">
      <c r="A61" s="3">
        <v>125010</v>
      </c>
      <c r="B61" s="3">
        <v>7704</v>
      </c>
      <c r="C61" s="3">
        <v>1051391903</v>
      </c>
      <c r="D61" s="4">
        <v>1.7054815416958571</v>
      </c>
      <c r="F61" s="3">
        <v>125010</v>
      </c>
      <c r="G61" s="3">
        <v>7704</v>
      </c>
      <c r="H61" s="3">
        <v>1051391903</v>
      </c>
    </row>
    <row r="62" spans="1:8" x14ac:dyDescent="0.3">
      <c r="A62" s="3">
        <v>150010</v>
      </c>
      <c r="B62" s="3">
        <v>7543</v>
      </c>
      <c r="C62" s="3">
        <v>1289426144</v>
      </c>
      <c r="D62" s="4">
        <v>1.6885528053839056</v>
      </c>
      <c r="F62" s="3">
        <v>150010</v>
      </c>
      <c r="G62" s="3">
        <v>7543</v>
      </c>
      <c r="H62" s="3">
        <v>1289426144</v>
      </c>
    </row>
    <row r="63" spans="1:8" x14ac:dyDescent="0.3">
      <c r="A63" s="3">
        <v>200010</v>
      </c>
      <c r="B63" s="3">
        <v>3106</v>
      </c>
      <c r="C63" s="3">
        <v>688476940</v>
      </c>
      <c r="D63" s="4">
        <v>1.6978728789633584</v>
      </c>
      <c r="F63" s="3">
        <v>200010</v>
      </c>
      <c r="G63" s="3">
        <v>3106</v>
      </c>
      <c r="H63" s="3">
        <v>688476940</v>
      </c>
    </row>
    <row r="64" spans="1:8" x14ac:dyDescent="0.3">
      <c r="A64" s="3">
        <v>250010</v>
      </c>
      <c r="B64" s="3">
        <v>3418</v>
      </c>
      <c r="C64" s="3">
        <v>1119388147</v>
      </c>
      <c r="D64" s="4">
        <v>1.7162691562212908</v>
      </c>
      <c r="F64" s="3">
        <v>250010</v>
      </c>
      <c r="G64" s="3">
        <v>3418</v>
      </c>
      <c r="H64" s="3">
        <v>1119388147</v>
      </c>
    </row>
    <row r="65" spans="1:8" x14ac:dyDescent="0.3">
      <c r="A65" s="3">
        <v>500010</v>
      </c>
      <c r="B65" s="3">
        <v>675</v>
      </c>
      <c r="C65" s="3">
        <v>636854514</v>
      </c>
      <c r="D65" s="4">
        <v>1.8869385990057976</v>
      </c>
      <c r="F65" s="3">
        <v>500010</v>
      </c>
      <c r="G65" s="3">
        <v>675</v>
      </c>
      <c r="H65" s="3">
        <v>636854514</v>
      </c>
    </row>
    <row r="66" spans="1:8" x14ac:dyDescent="0.3">
      <c r="A66" s="1" t="s">
        <v>0</v>
      </c>
      <c r="B66" s="1" t="s">
        <v>129</v>
      </c>
      <c r="C66" s="1" t="s">
        <v>19</v>
      </c>
      <c r="D66" s="2" t="s">
        <v>3</v>
      </c>
    </row>
    <row r="67" spans="1:8" x14ac:dyDescent="0.3">
      <c r="A67" s="3">
        <v>80010</v>
      </c>
      <c r="B67" s="3">
        <v>1943</v>
      </c>
      <c r="C67" s="3">
        <v>172565291</v>
      </c>
      <c r="D67" s="4">
        <v>2.5271914137855958</v>
      </c>
      <c r="F67" s="3">
        <v>80010</v>
      </c>
      <c r="G67" s="7">
        <v>25605.914856813375</v>
      </c>
      <c r="H67" s="7">
        <v>2180945441.4155297</v>
      </c>
    </row>
    <row r="68" spans="1:8" x14ac:dyDescent="0.3">
      <c r="A68" s="3">
        <v>90010</v>
      </c>
      <c r="B68" s="3">
        <v>25945</v>
      </c>
      <c r="C68" s="3">
        <v>2468421798</v>
      </c>
      <c r="D68" s="4">
        <v>2.2527064934457055</v>
      </c>
      <c r="F68" s="3">
        <v>90010</v>
      </c>
      <c r="G68" s="8">
        <v>25945</v>
      </c>
      <c r="H68" s="8">
        <v>2468421798</v>
      </c>
    </row>
    <row r="69" spans="1:8" x14ac:dyDescent="0.3">
      <c r="A69" s="3">
        <v>100010</v>
      </c>
      <c r="B69" s="3">
        <v>83599</v>
      </c>
      <c r="C69" s="3">
        <v>9460167554</v>
      </c>
      <c r="D69" s="4">
        <v>2.1042432102500404</v>
      </c>
      <c r="F69" s="3">
        <v>100010</v>
      </c>
      <c r="G69" s="8">
        <v>83599</v>
      </c>
      <c r="H69" s="8">
        <v>9460167554</v>
      </c>
    </row>
    <row r="70" spans="1:8" x14ac:dyDescent="0.3">
      <c r="A70" s="3">
        <v>125010</v>
      </c>
      <c r="B70" s="3">
        <v>76064</v>
      </c>
      <c r="C70" s="3">
        <v>10401693633</v>
      </c>
      <c r="D70" s="4">
        <v>1.9157578294483879</v>
      </c>
      <c r="F70" s="3">
        <v>125010</v>
      </c>
      <c r="G70" s="8">
        <v>76064</v>
      </c>
      <c r="H70" s="8">
        <v>10401693633</v>
      </c>
    </row>
    <row r="71" spans="1:8" x14ac:dyDescent="0.3">
      <c r="A71" s="3">
        <v>150010</v>
      </c>
      <c r="B71" s="3">
        <v>87937</v>
      </c>
      <c r="C71" s="3">
        <v>15114039830</v>
      </c>
      <c r="D71" s="4">
        <v>1.8519057142407476</v>
      </c>
      <c r="F71" s="3">
        <v>150010</v>
      </c>
      <c r="G71" s="8">
        <v>87937</v>
      </c>
      <c r="H71" s="8">
        <v>15114039830</v>
      </c>
    </row>
    <row r="72" spans="1:8" x14ac:dyDescent="0.3">
      <c r="A72" s="3">
        <v>200010</v>
      </c>
      <c r="B72" s="3">
        <v>43740</v>
      </c>
      <c r="C72" s="3">
        <v>9723472001</v>
      </c>
      <c r="D72" s="4">
        <v>1.7903753471201482</v>
      </c>
      <c r="F72" s="3">
        <v>200010</v>
      </c>
      <c r="G72" s="8">
        <v>43740</v>
      </c>
      <c r="H72" s="8">
        <v>9723472001</v>
      </c>
    </row>
    <row r="73" spans="1:8" x14ac:dyDescent="0.3">
      <c r="A73" s="3">
        <v>250010</v>
      </c>
      <c r="B73" s="3">
        <v>56913</v>
      </c>
      <c r="C73" s="3">
        <v>18902599850</v>
      </c>
      <c r="D73" s="4">
        <v>1.7609871368405827</v>
      </c>
      <c r="F73" s="3">
        <v>250010</v>
      </c>
      <c r="G73" s="8">
        <v>56913</v>
      </c>
      <c r="H73" s="8">
        <v>18902599850</v>
      </c>
    </row>
    <row r="74" spans="1:8" x14ac:dyDescent="0.3">
      <c r="A74" s="3">
        <v>500010</v>
      </c>
      <c r="B74" s="3">
        <v>15369</v>
      </c>
      <c r="C74" s="3">
        <v>12920591083</v>
      </c>
      <c r="D74" s="4">
        <v>1.6813498179903017</v>
      </c>
      <c r="F74" s="3">
        <v>500010</v>
      </c>
      <c r="G74" s="8">
        <v>15369</v>
      </c>
      <c r="H74" s="8">
        <v>12920591083</v>
      </c>
    </row>
    <row r="75" spans="1:8" x14ac:dyDescent="0.3">
      <c r="A75" s="1" t="s">
        <v>0</v>
      </c>
      <c r="B75" s="1" t="s">
        <v>130</v>
      </c>
      <c r="C75" s="1" t="s">
        <v>21</v>
      </c>
      <c r="D75" s="2" t="s">
        <v>3</v>
      </c>
      <c r="G75" s="7"/>
      <c r="H75" s="7"/>
    </row>
    <row r="76" spans="1:8" x14ac:dyDescent="0.3">
      <c r="A76" s="3">
        <v>80010</v>
      </c>
      <c r="B76" s="3">
        <v>7</v>
      </c>
      <c r="C76" s="3">
        <v>590467</v>
      </c>
      <c r="D76" s="4">
        <v>2.519086535549977</v>
      </c>
      <c r="F76" s="3">
        <v>80010</v>
      </c>
      <c r="G76" s="7">
        <v>679.36122623969266</v>
      </c>
      <c r="H76" s="7">
        <v>57863574.792277962</v>
      </c>
    </row>
    <row r="77" spans="1:8" x14ac:dyDescent="0.3">
      <c r="A77" s="3">
        <v>90010</v>
      </c>
      <c r="B77" s="3">
        <v>124</v>
      </c>
      <c r="C77" s="3">
        <v>12209980</v>
      </c>
      <c r="D77" s="4">
        <v>2.2401345159812123</v>
      </c>
      <c r="F77" s="3">
        <v>90010</v>
      </c>
      <c r="G77" s="7">
        <v>688.35763585688824</v>
      </c>
      <c r="H77" s="7">
        <v>65490730.127920195</v>
      </c>
    </row>
    <row r="78" spans="1:8" x14ac:dyDescent="0.3">
      <c r="A78" s="3">
        <v>100010</v>
      </c>
      <c r="B78" s="3">
        <v>2218</v>
      </c>
      <c r="C78" s="3">
        <v>250638639</v>
      </c>
      <c r="D78" s="4">
        <v>2.0291521280090032</v>
      </c>
      <c r="F78" s="3">
        <v>100010</v>
      </c>
      <c r="G78" s="8">
        <v>2218</v>
      </c>
      <c r="H78" s="8">
        <v>250638639</v>
      </c>
    </row>
    <row r="79" spans="1:8" x14ac:dyDescent="0.3">
      <c r="A79" s="3">
        <v>125010</v>
      </c>
      <c r="B79" s="3">
        <v>2134</v>
      </c>
      <c r="C79" s="3">
        <v>292448588</v>
      </c>
      <c r="D79" s="4">
        <v>1.8328946553612546</v>
      </c>
      <c r="F79" s="3">
        <v>125010</v>
      </c>
      <c r="G79" s="8">
        <v>2134</v>
      </c>
      <c r="H79" s="8">
        <v>292448588</v>
      </c>
    </row>
    <row r="80" spans="1:8" x14ac:dyDescent="0.3">
      <c r="A80" s="3">
        <v>150010</v>
      </c>
      <c r="B80" s="3">
        <v>2528</v>
      </c>
      <c r="C80" s="3">
        <v>433646200</v>
      </c>
      <c r="D80" s="4">
        <v>1.7664425813806659</v>
      </c>
      <c r="F80" s="3">
        <v>150010</v>
      </c>
      <c r="G80" s="8">
        <v>2528</v>
      </c>
      <c r="H80" s="8">
        <v>433646200</v>
      </c>
    </row>
    <row r="81" spans="1:8" x14ac:dyDescent="0.3">
      <c r="A81" s="3">
        <v>200010</v>
      </c>
      <c r="B81" s="3">
        <v>1157</v>
      </c>
      <c r="C81" s="3">
        <v>257073975</v>
      </c>
      <c r="D81" s="4">
        <v>1.7248229816751626</v>
      </c>
      <c r="F81" s="3">
        <v>200010</v>
      </c>
      <c r="G81" s="8">
        <v>1157</v>
      </c>
      <c r="H81" s="8">
        <v>257073975</v>
      </c>
    </row>
    <row r="82" spans="1:8" x14ac:dyDescent="0.3">
      <c r="A82" s="3">
        <v>250010</v>
      </c>
      <c r="B82" s="3">
        <v>1456</v>
      </c>
      <c r="C82" s="3">
        <v>485429851</v>
      </c>
      <c r="D82" s="4">
        <v>1.696273823880007</v>
      </c>
      <c r="F82" s="3">
        <v>250010</v>
      </c>
      <c r="G82" s="8">
        <v>1456</v>
      </c>
      <c r="H82" s="8">
        <v>485429851</v>
      </c>
    </row>
    <row r="83" spans="1:8" x14ac:dyDescent="0.3">
      <c r="A83" s="3">
        <v>500010</v>
      </c>
      <c r="B83" s="3">
        <v>340</v>
      </c>
      <c r="C83" s="3">
        <v>276227561</v>
      </c>
      <c r="D83" s="4">
        <v>1.6248355091721696</v>
      </c>
      <c r="F83" s="3">
        <v>500010</v>
      </c>
      <c r="G83" s="8">
        <v>340</v>
      </c>
      <c r="H83" s="8">
        <v>276227561</v>
      </c>
    </row>
    <row r="84" spans="1:8" x14ac:dyDescent="0.3">
      <c r="A84" s="1" t="s">
        <v>0</v>
      </c>
      <c r="B84" s="1" t="s">
        <v>131</v>
      </c>
      <c r="C84" s="1" t="s">
        <v>23</v>
      </c>
      <c r="D84" s="2" t="s">
        <v>3</v>
      </c>
      <c r="G84" s="7"/>
      <c r="H84" s="7"/>
    </row>
    <row r="85" spans="1:8" x14ac:dyDescent="0.3">
      <c r="A85" s="3">
        <v>80010</v>
      </c>
      <c r="B85" s="3">
        <v>51</v>
      </c>
      <c r="C85" s="3">
        <v>4333703</v>
      </c>
      <c r="D85" s="4">
        <v>3.1862670218896594</v>
      </c>
      <c r="F85" s="3">
        <v>80010</v>
      </c>
      <c r="G85" s="7">
        <v>1590.587397593654</v>
      </c>
      <c r="H85" s="7">
        <v>135475898.96136138</v>
      </c>
    </row>
    <row r="86" spans="1:8" x14ac:dyDescent="0.3">
      <c r="A86" s="3">
        <v>90010</v>
      </c>
      <c r="B86" s="3">
        <v>70</v>
      </c>
      <c r="C86" s="3">
        <v>6648197</v>
      </c>
      <c r="D86" s="4">
        <v>2.834081629571632</v>
      </c>
      <c r="F86" s="3">
        <v>90010</v>
      </c>
      <c r="G86" s="7">
        <v>1611.6506776396848</v>
      </c>
      <c r="H86" s="7">
        <v>153333346.0569385</v>
      </c>
    </row>
    <row r="87" spans="1:8" x14ac:dyDescent="0.3">
      <c r="A87" s="3">
        <v>100010</v>
      </c>
      <c r="B87" s="3">
        <v>5193</v>
      </c>
      <c r="C87" s="3">
        <v>605042869</v>
      </c>
      <c r="D87" s="4">
        <v>2.5528051734736068</v>
      </c>
      <c r="F87" s="3">
        <v>100010</v>
      </c>
      <c r="G87" s="8">
        <v>5193</v>
      </c>
      <c r="H87" s="8">
        <v>605042869</v>
      </c>
    </row>
    <row r="88" spans="1:8" x14ac:dyDescent="0.3">
      <c r="A88" s="3">
        <v>125010</v>
      </c>
      <c r="B88" s="3">
        <v>9158</v>
      </c>
      <c r="C88" s="3">
        <v>1261392976</v>
      </c>
      <c r="D88" s="4">
        <v>2.1621774767064172</v>
      </c>
      <c r="F88" s="3">
        <v>125010</v>
      </c>
      <c r="G88" s="8">
        <v>9158</v>
      </c>
      <c r="H88" s="8">
        <v>1261392976</v>
      </c>
    </row>
    <row r="89" spans="1:8" x14ac:dyDescent="0.3">
      <c r="A89" s="3">
        <v>150010</v>
      </c>
      <c r="B89" s="3">
        <v>14199</v>
      </c>
      <c r="C89" s="3">
        <v>2455120311</v>
      </c>
      <c r="D89" s="4">
        <v>2.0097013176963245</v>
      </c>
      <c r="F89" s="3">
        <v>150010</v>
      </c>
      <c r="G89" s="8">
        <v>14199</v>
      </c>
      <c r="H89" s="8">
        <v>2455120311</v>
      </c>
    </row>
    <row r="90" spans="1:8" x14ac:dyDescent="0.3">
      <c r="A90" s="3">
        <v>200010</v>
      </c>
      <c r="B90" s="3">
        <v>8274</v>
      </c>
      <c r="C90" s="3">
        <v>1844917073</v>
      </c>
      <c r="D90" s="4">
        <v>1.8763295573546637</v>
      </c>
      <c r="F90" s="3">
        <v>200010</v>
      </c>
      <c r="G90" s="8">
        <v>8274</v>
      </c>
      <c r="H90" s="8">
        <v>1844917073</v>
      </c>
    </row>
    <row r="91" spans="1:8" x14ac:dyDescent="0.3">
      <c r="A91" s="3">
        <v>250010</v>
      </c>
      <c r="B91" s="3">
        <v>12837</v>
      </c>
      <c r="C91" s="3">
        <v>4309325495</v>
      </c>
      <c r="D91" s="4">
        <v>1.8073276189190599</v>
      </c>
      <c r="F91" s="3">
        <v>250010</v>
      </c>
      <c r="G91" s="8">
        <v>12837</v>
      </c>
      <c r="H91" s="8">
        <v>4309325495</v>
      </c>
    </row>
    <row r="92" spans="1:8" x14ac:dyDescent="0.3">
      <c r="A92" s="3">
        <v>500010</v>
      </c>
      <c r="B92" s="3">
        <v>3622</v>
      </c>
      <c r="C92" s="3">
        <v>3127673293</v>
      </c>
      <c r="D92" s="4">
        <v>1.7270075874020896</v>
      </c>
      <c r="F92" s="3">
        <v>500010</v>
      </c>
      <c r="G92" s="8">
        <v>3622</v>
      </c>
      <c r="H92" s="8">
        <v>3127673293</v>
      </c>
    </row>
    <row r="93" spans="1:8" x14ac:dyDescent="0.3">
      <c r="A93" s="1" t="s">
        <v>0</v>
      </c>
      <c r="B93" s="1" t="s">
        <v>132</v>
      </c>
      <c r="C93" s="1" t="s">
        <v>25</v>
      </c>
      <c r="D93" s="2" t="s">
        <v>3</v>
      </c>
      <c r="G93" s="7"/>
      <c r="H93" s="7"/>
    </row>
    <row r="94" spans="1:8" x14ac:dyDescent="0.3">
      <c r="A94" s="3">
        <v>80010</v>
      </c>
      <c r="B94" s="3">
        <v>2</v>
      </c>
      <c r="C94" s="3">
        <v>168375</v>
      </c>
      <c r="D94" s="4">
        <v>3.0813823527710271</v>
      </c>
      <c r="F94" s="3">
        <v>80010</v>
      </c>
      <c r="G94" s="7">
        <v>54.536410007032906</v>
      </c>
      <c r="H94" s="7">
        <v>4645057.0292495601</v>
      </c>
    </row>
    <row r="95" spans="1:8" x14ac:dyDescent="0.3">
      <c r="A95" s="3">
        <v>90010</v>
      </c>
      <c r="B95" s="3">
        <v>4</v>
      </c>
      <c r="C95" s="3">
        <v>386877</v>
      </c>
      <c r="D95" s="4">
        <v>2.7409882498687885</v>
      </c>
      <c r="F95" s="3">
        <v>90010</v>
      </c>
      <c r="G95" s="7">
        <v>55.258605894175695</v>
      </c>
      <c r="H95" s="7">
        <v>5257334.6431402806</v>
      </c>
    </row>
    <row r="96" spans="1:8" x14ac:dyDescent="0.3">
      <c r="A96" s="3">
        <v>100010</v>
      </c>
      <c r="B96" s="3">
        <v>112</v>
      </c>
      <c r="C96" s="3">
        <v>13464461</v>
      </c>
      <c r="D96" s="4">
        <v>2.4701561863252119</v>
      </c>
      <c r="F96" s="3">
        <v>100010</v>
      </c>
      <c r="G96" s="7">
        <v>178.0521948023586</v>
      </c>
      <c r="H96" s="7">
        <v>20745081.990172528</v>
      </c>
    </row>
    <row r="97" spans="1:8" x14ac:dyDescent="0.3">
      <c r="A97" s="3">
        <v>125010</v>
      </c>
      <c r="B97" s="3">
        <v>314</v>
      </c>
      <c r="C97" s="3">
        <v>43389863</v>
      </c>
      <c r="D97" s="4">
        <v>2.0414652437000442</v>
      </c>
      <c r="F97" s="3">
        <v>125010</v>
      </c>
      <c r="G97" s="8">
        <v>314</v>
      </c>
      <c r="H97" s="8">
        <v>43389863</v>
      </c>
    </row>
    <row r="98" spans="1:8" x14ac:dyDescent="0.3">
      <c r="A98" s="3">
        <v>150010</v>
      </c>
      <c r="B98" s="3">
        <v>544</v>
      </c>
      <c r="C98" s="3">
        <v>94384551</v>
      </c>
      <c r="D98" s="4">
        <v>1.8730137439177734</v>
      </c>
      <c r="F98" s="3">
        <v>150010</v>
      </c>
      <c r="G98" s="8">
        <v>544</v>
      </c>
      <c r="H98" s="8">
        <v>94384551</v>
      </c>
    </row>
    <row r="99" spans="1:8" x14ac:dyDescent="0.3">
      <c r="A99" s="3">
        <v>200010</v>
      </c>
      <c r="B99" s="3">
        <v>347</v>
      </c>
      <c r="C99" s="3">
        <v>77306623</v>
      </c>
      <c r="D99" s="4">
        <v>1.7361932243523877</v>
      </c>
      <c r="F99" s="3">
        <v>200010</v>
      </c>
      <c r="G99" s="8">
        <v>347</v>
      </c>
      <c r="H99" s="8">
        <v>77306623</v>
      </c>
    </row>
    <row r="100" spans="1:8" x14ac:dyDescent="0.3">
      <c r="A100" s="3">
        <v>250010</v>
      </c>
      <c r="B100" s="3">
        <v>434</v>
      </c>
      <c r="C100" s="3">
        <v>144423259</v>
      </c>
      <c r="D100" s="4">
        <v>1.711880496742747</v>
      </c>
      <c r="F100" s="3">
        <v>250010</v>
      </c>
      <c r="G100" s="8">
        <v>434</v>
      </c>
      <c r="H100" s="8">
        <v>144423259</v>
      </c>
    </row>
    <row r="101" spans="1:8" x14ac:dyDescent="0.3">
      <c r="A101" s="3">
        <v>500010</v>
      </c>
      <c r="B101" s="3">
        <v>101</v>
      </c>
      <c r="C101" s="3">
        <v>84549916</v>
      </c>
      <c r="D101" s="4">
        <v>1.674222277930679</v>
      </c>
      <c r="F101" s="3">
        <v>500010</v>
      </c>
      <c r="G101" s="8">
        <v>101</v>
      </c>
      <c r="H101" s="8">
        <v>84549916</v>
      </c>
    </row>
    <row r="102" spans="1:8" x14ac:dyDescent="0.3">
      <c r="A102" s="1" t="s">
        <v>0</v>
      </c>
      <c r="B102" s="1" t="s">
        <v>133</v>
      </c>
      <c r="C102" s="1" t="s">
        <v>27</v>
      </c>
      <c r="D102" s="2" t="s">
        <v>3</v>
      </c>
      <c r="G102" s="7"/>
      <c r="H102" s="7"/>
    </row>
    <row r="103" spans="1:8" x14ac:dyDescent="0.3">
      <c r="A103" s="3">
        <v>80010</v>
      </c>
      <c r="B103" s="3">
        <v>29</v>
      </c>
      <c r="C103" s="3">
        <v>2459209</v>
      </c>
      <c r="D103" s="4">
        <v>3.7027759484950895</v>
      </c>
      <c r="F103" s="3">
        <v>80010</v>
      </c>
      <c r="G103" s="7">
        <v>203.72996477149553</v>
      </c>
      <c r="H103" s="7">
        <v>17352394.571050107</v>
      </c>
    </row>
    <row r="104" spans="1:8" x14ac:dyDescent="0.3">
      <c r="A104" s="3">
        <v>90010</v>
      </c>
      <c r="B104" s="3">
        <v>13</v>
      </c>
      <c r="C104" s="3">
        <v>1245052</v>
      </c>
      <c r="D104" s="4">
        <v>3.2978094380413729</v>
      </c>
      <c r="F104" s="3">
        <v>90010</v>
      </c>
      <c r="G104" s="7">
        <v>206.42784940722319</v>
      </c>
      <c r="H104" s="7">
        <v>19639660.943960346</v>
      </c>
    </row>
    <row r="105" spans="1:8" x14ac:dyDescent="0.3">
      <c r="A105" s="3">
        <v>100010</v>
      </c>
      <c r="B105" s="3">
        <v>43</v>
      </c>
      <c r="C105" s="3">
        <v>4851401</v>
      </c>
      <c r="D105" s="4">
        <v>2.9705224411645466</v>
      </c>
      <c r="F105" s="3">
        <v>100010</v>
      </c>
      <c r="G105" s="7">
        <v>665.14402708014848</v>
      </c>
      <c r="H105" s="7">
        <v>77496755.332714558</v>
      </c>
    </row>
    <row r="106" spans="1:8" x14ac:dyDescent="0.3">
      <c r="A106" s="3">
        <v>125010</v>
      </c>
      <c r="B106" s="3">
        <v>1173</v>
      </c>
      <c r="C106" s="3">
        <v>162914256</v>
      </c>
      <c r="D106" s="4">
        <v>2.3824577165149465</v>
      </c>
      <c r="F106" s="3">
        <v>125010</v>
      </c>
      <c r="G106" s="8">
        <v>1173</v>
      </c>
      <c r="H106" s="8">
        <v>162914256</v>
      </c>
    </row>
    <row r="107" spans="1:8" x14ac:dyDescent="0.3">
      <c r="A107" s="3">
        <v>150010</v>
      </c>
      <c r="B107" s="3">
        <v>2994</v>
      </c>
      <c r="C107" s="3">
        <v>522481528</v>
      </c>
      <c r="D107" s="4">
        <v>2.1175708979390033</v>
      </c>
      <c r="F107" s="3">
        <v>150010</v>
      </c>
      <c r="G107" s="8">
        <v>2994</v>
      </c>
      <c r="H107" s="8">
        <v>522481528</v>
      </c>
    </row>
    <row r="108" spans="1:8" x14ac:dyDescent="0.3">
      <c r="A108" s="3">
        <v>200010</v>
      </c>
      <c r="B108" s="3">
        <v>2125</v>
      </c>
      <c r="C108" s="3">
        <v>474146168</v>
      </c>
      <c r="D108" s="4">
        <v>1.9224960101448907</v>
      </c>
      <c r="F108" s="3">
        <v>200010</v>
      </c>
      <c r="G108" s="8">
        <v>2125</v>
      </c>
      <c r="H108" s="8">
        <v>474146168</v>
      </c>
    </row>
    <row r="109" spans="1:8" x14ac:dyDescent="0.3">
      <c r="A109" s="3">
        <v>250010</v>
      </c>
      <c r="B109" s="3">
        <v>3301</v>
      </c>
      <c r="C109" s="3">
        <v>1104936611</v>
      </c>
      <c r="D109" s="4">
        <v>1.8581445297613999</v>
      </c>
      <c r="F109" s="3">
        <v>250010</v>
      </c>
      <c r="G109" s="8">
        <v>3301</v>
      </c>
      <c r="H109" s="8">
        <v>1104936611</v>
      </c>
    </row>
    <row r="110" spans="1:8" x14ac:dyDescent="0.3">
      <c r="A110" s="3">
        <v>500010</v>
      </c>
      <c r="B110" s="3">
        <v>984</v>
      </c>
      <c r="C110" s="3">
        <v>885680338</v>
      </c>
      <c r="D110" s="4">
        <v>1.8001272860721647</v>
      </c>
      <c r="F110" s="3">
        <v>500010</v>
      </c>
      <c r="G110" s="8">
        <v>984</v>
      </c>
      <c r="H110" s="8">
        <v>885680338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4" sqref="M4:N7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181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17570</v>
      </c>
    </row>
    <row r="4" spans="1:14" x14ac:dyDescent="0.3">
      <c r="A4" s="3">
        <v>150010</v>
      </c>
      <c r="B4" s="3">
        <v>81767</v>
      </c>
      <c r="C4" s="3">
        <v>13937063910</v>
      </c>
      <c r="D4" s="4">
        <v>1.7202017351675549</v>
      </c>
      <c r="F4" s="3">
        <v>150010</v>
      </c>
      <c r="G4" s="3">
        <v>81767</v>
      </c>
      <c r="H4" s="3">
        <v>13937063910</v>
      </c>
      <c r="I4" s="4"/>
      <c r="J4" s="3">
        <v>150010</v>
      </c>
      <c r="K4" s="7">
        <f>G4+G9+G14+G19+G24+G29+G34+G39+G44+G49+G54+G59</f>
        <v>1401293.9150684932</v>
      </c>
      <c r="L4" s="7">
        <f>H4+H9+H14+H19+H24+H29+H34+H39+H44+H49+H54+H59</f>
        <v>239808664814.93152</v>
      </c>
      <c r="M4">
        <f>1-SUM(K4:$K$7)/$K$9</f>
        <v>0.89898411617162544</v>
      </c>
      <c r="N4">
        <f>SUM(L4:$L$7)/(J4*SUM(K4:$K$7))</f>
        <v>1.7322393391471849</v>
      </c>
    </row>
    <row r="5" spans="1:14" x14ac:dyDescent="0.3">
      <c r="A5" s="3">
        <v>200010</v>
      </c>
      <c r="B5" s="3">
        <v>30119</v>
      </c>
      <c r="C5" s="3">
        <v>6674859960</v>
      </c>
      <c r="D5" s="4">
        <v>1.8037645322587015</v>
      </c>
      <c r="F5" s="3">
        <v>200010</v>
      </c>
      <c r="G5" s="3">
        <v>30119</v>
      </c>
      <c r="H5" s="3">
        <v>6674859960</v>
      </c>
      <c r="I5" s="4"/>
      <c r="J5" s="3">
        <v>200010</v>
      </c>
      <c r="K5" s="7">
        <f t="shared" ref="K5:L7" si="0">G5+G10+G15+G20+G25+G30+G35+G40+G45+G50+G55+G60</f>
        <v>573204</v>
      </c>
      <c r="L5" s="7">
        <f t="shared" si="0"/>
        <v>127089565900</v>
      </c>
      <c r="M5">
        <f>1-SUM(K5:$K$7)/$K$9</f>
        <v>0.95020093725764143</v>
      </c>
      <c r="N5">
        <f>SUM(L5:$L$7)/(J5*SUM(K5:$K$7))</f>
        <v>1.7554048076529667</v>
      </c>
    </row>
    <row r="6" spans="1:14" x14ac:dyDescent="0.3">
      <c r="A6" s="3">
        <v>250010</v>
      </c>
      <c r="B6" s="3">
        <v>31319</v>
      </c>
      <c r="C6" s="3">
        <v>10238190320</v>
      </c>
      <c r="D6" s="4">
        <v>1.8662664768624484</v>
      </c>
      <c r="F6" s="3">
        <v>250010</v>
      </c>
      <c r="G6" s="3">
        <v>31319</v>
      </c>
      <c r="H6" s="3">
        <v>10238190320</v>
      </c>
      <c r="I6" s="4"/>
      <c r="J6" s="3">
        <v>250010</v>
      </c>
      <c r="K6" s="7">
        <f t="shared" si="0"/>
        <v>633418</v>
      </c>
      <c r="L6" s="7">
        <f t="shared" si="0"/>
        <v>207667864020</v>
      </c>
      <c r="M6">
        <f>1-SUM(K6:$K$7)/$K$9</f>
        <v>0.9711513505849938</v>
      </c>
      <c r="N6">
        <f>SUM(L6:$L$7)/(J6*SUM(K6:$K$7))</f>
        <v>1.7801571782054602</v>
      </c>
    </row>
    <row r="7" spans="1:14" x14ac:dyDescent="0.3">
      <c r="A7" s="3">
        <v>500010</v>
      </c>
      <c r="B7" s="3">
        <v>8290</v>
      </c>
      <c r="C7" s="3">
        <v>8242786110</v>
      </c>
      <c r="D7" s="4">
        <v>1.9885696640711337</v>
      </c>
      <c r="F7" s="3">
        <v>500010</v>
      </c>
      <c r="G7" s="3">
        <v>8290</v>
      </c>
      <c r="H7" s="3">
        <v>8242786110</v>
      </c>
      <c r="I7" s="4"/>
      <c r="J7" s="3">
        <v>500010</v>
      </c>
      <c r="K7" s="7">
        <f t="shared" si="0"/>
        <v>155882</v>
      </c>
      <c r="L7" s="7">
        <f>H7+H12+H17+H22+H27+H32+H37+H42+H47+H52+H57+H62</f>
        <v>143615701950</v>
      </c>
      <c r="M7">
        <f>1-SUM(K7:$K$7)/$K$9</f>
        <v>0.99430256535143802</v>
      </c>
      <c r="N7">
        <f>SUM(L7:$L$7)/(J7*SUM(K7:$K$7))</f>
        <v>1.842583873614736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  <c r="K8" s="7"/>
      <c r="L8" s="7"/>
    </row>
    <row r="9" spans="1:14" x14ac:dyDescent="0.3">
      <c r="A9" s="3">
        <v>150010</v>
      </c>
      <c r="B9" s="3">
        <v>49898</v>
      </c>
      <c r="C9" s="3">
        <v>8514635540</v>
      </c>
      <c r="D9" s="4">
        <v>1.8053214153758741</v>
      </c>
      <c r="F9" s="3">
        <v>150010</v>
      </c>
      <c r="G9" s="3">
        <v>49898</v>
      </c>
      <c r="H9" s="3">
        <v>8514635540</v>
      </c>
      <c r="K9" s="9">
        <v>27360033</v>
      </c>
    </row>
    <row r="10" spans="1:14" x14ac:dyDescent="0.3">
      <c r="A10" s="3">
        <v>200010</v>
      </c>
      <c r="B10" s="3">
        <v>19694</v>
      </c>
      <c r="C10" s="3">
        <v>4364566850</v>
      </c>
      <c r="D10" s="4">
        <v>1.8804501868307044</v>
      </c>
      <c r="F10" s="3">
        <v>200010</v>
      </c>
      <c r="G10" s="3">
        <v>19694</v>
      </c>
      <c r="H10" s="3">
        <v>4364566850</v>
      </c>
    </row>
    <row r="11" spans="1:14" x14ac:dyDescent="0.3">
      <c r="A11" s="3">
        <v>250010</v>
      </c>
      <c r="B11" s="3">
        <v>21641</v>
      </c>
      <c r="C11" s="3">
        <v>7114231070</v>
      </c>
      <c r="D11" s="4">
        <v>1.9424613706261353</v>
      </c>
      <c r="F11" s="3">
        <v>250010</v>
      </c>
      <c r="G11" s="3">
        <v>21641</v>
      </c>
      <c r="H11" s="3">
        <v>7114231070</v>
      </c>
    </row>
    <row r="12" spans="1:14" x14ac:dyDescent="0.3">
      <c r="A12" s="3">
        <v>500010</v>
      </c>
      <c r="B12" s="3">
        <v>6138</v>
      </c>
      <c r="C12" s="3">
        <v>6376217130</v>
      </c>
      <c r="D12" s="4">
        <v>2.0775788883049318</v>
      </c>
      <c r="F12" s="3">
        <v>500010</v>
      </c>
      <c r="G12" s="3">
        <v>6138</v>
      </c>
      <c r="H12" s="3">
        <v>6376217130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393962</v>
      </c>
      <c r="C14" s="3">
        <v>67312617920</v>
      </c>
      <c r="D14" s="4">
        <v>1.7277071428689745</v>
      </c>
      <c r="F14" s="3">
        <v>150010</v>
      </c>
      <c r="G14" s="3">
        <v>393962</v>
      </c>
      <c r="H14" s="3">
        <v>67312617920</v>
      </c>
    </row>
    <row r="15" spans="1:14" x14ac:dyDescent="0.3">
      <c r="A15" s="3">
        <v>200010</v>
      </c>
      <c r="B15" s="3">
        <v>156111</v>
      </c>
      <c r="C15" s="3">
        <v>34604134940</v>
      </c>
      <c r="D15" s="4">
        <v>1.7757540166243819</v>
      </c>
      <c r="F15" s="3">
        <v>200010</v>
      </c>
      <c r="G15" s="3">
        <v>156111</v>
      </c>
      <c r="H15" s="3">
        <v>34604134940</v>
      </c>
    </row>
    <row r="16" spans="1:14" x14ac:dyDescent="0.3">
      <c r="A16" s="3">
        <v>250010</v>
      </c>
      <c r="B16" s="3">
        <v>165187</v>
      </c>
      <c r="C16" s="3">
        <v>53924821370</v>
      </c>
      <c r="D16" s="4">
        <v>1.8246606256958318</v>
      </c>
      <c r="F16" s="3">
        <v>250010</v>
      </c>
      <c r="G16" s="3">
        <v>165187</v>
      </c>
      <c r="H16" s="3">
        <v>53924821370</v>
      </c>
    </row>
    <row r="17" spans="1:8" x14ac:dyDescent="0.3">
      <c r="A17" s="3">
        <v>500010</v>
      </c>
      <c r="B17" s="3">
        <v>41135</v>
      </c>
      <c r="C17" s="3">
        <v>40195850710</v>
      </c>
      <c r="D17" s="4">
        <v>1.9542991033943755</v>
      </c>
      <c r="F17" s="3">
        <v>500010</v>
      </c>
      <c r="G17" s="3">
        <v>41135</v>
      </c>
      <c r="H17" s="3">
        <v>40195850710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21690</v>
      </c>
      <c r="C19" s="3">
        <v>3698216670</v>
      </c>
      <c r="D19" s="4">
        <v>1.7230894798503475</v>
      </c>
      <c r="F19" s="3">
        <v>150010</v>
      </c>
      <c r="G19" s="3">
        <v>21690</v>
      </c>
      <c r="H19" s="3">
        <v>3698216670</v>
      </c>
    </row>
    <row r="20" spans="1:8" x14ac:dyDescent="0.3">
      <c r="A20" s="3">
        <v>200010</v>
      </c>
      <c r="B20" s="3">
        <v>8405</v>
      </c>
      <c r="C20" s="3">
        <v>1865255700</v>
      </c>
      <c r="D20" s="4">
        <v>1.7689430245242659</v>
      </c>
      <c r="F20" s="3">
        <v>200010</v>
      </c>
      <c r="G20" s="3">
        <v>8405</v>
      </c>
      <c r="H20" s="3">
        <v>1865255700</v>
      </c>
    </row>
    <row r="21" spans="1:8" x14ac:dyDescent="0.3">
      <c r="A21" s="3">
        <v>250010</v>
      </c>
      <c r="B21" s="3">
        <v>9238</v>
      </c>
      <c r="C21" s="3">
        <v>3039601890</v>
      </c>
      <c r="D21" s="4">
        <v>1.7969620317916981</v>
      </c>
      <c r="F21" s="3">
        <v>250010</v>
      </c>
      <c r="G21" s="3">
        <v>9238</v>
      </c>
      <c r="H21" s="3">
        <v>3039601890</v>
      </c>
    </row>
    <row r="22" spans="1:8" x14ac:dyDescent="0.3">
      <c r="A22" s="3">
        <v>500010</v>
      </c>
      <c r="B22" s="3">
        <v>2375</v>
      </c>
      <c r="C22" s="3">
        <v>2177636810</v>
      </c>
      <c r="D22" s="4">
        <v>1.8337627436924946</v>
      </c>
      <c r="F22" s="3">
        <v>500010</v>
      </c>
      <c r="G22" s="3">
        <v>2375</v>
      </c>
      <c r="H22" s="3">
        <v>2177636810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353488</v>
      </c>
      <c r="C24" s="3">
        <v>60460078960</v>
      </c>
      <c r="D24" s="4">
        <v>1.6465958196460366</v>
      </c>
      <c r="F24" s="3">
        <v>150010</v>
      </c>
      <c r="G24" s="3">
        <v>353488</v>
      </c>
      <c r="H24" s="3">
        <v>60460078960</v>
      </c>
    </row>
    <row r="25" spans="1:8" x14ac:dyDescent="0.3">
      <c r="A25" s="3">
        <v>200010</v>
      </c>
      <c r="B25" s="3">
        <v>137300</v>
      </c>
      <c r="C25" s="3">
        <v>30402586360</v>
      </c>
      <c r="D25" s="4">
        <v>1.6740327203622289</v>
      </c>
      <c r="F25" s="3">
        <v>200010</v>
      </c>
      <c r="G25" s="3">
        <v>137300</v>
      </c>
      <c r="H25" s="3">
        <v>30402586360</v>
      </c>
    </row>
    <row r="26" spans="1:8" x14ac:dyDescent="0.3">
      <c r="A26" s="3">
        <v>250010</v>
      </c>
      <c r="B26" s="3">
        <v>138817</v>
      </c>
      <c r="C26" s="3">
        <v>45125876870</v>
      </c>
      <c r="D26" s="4">
        <v>1.7088333163411511</v>
      </c>
      <c r="F26" s="3">
        <v>250010</v>
      </c>
      <c r="G26" s="3">
        <v>138817</v>
      </c>
      <c r="H26" s="3">
        <v>45125876870</v>
      </c>
    </row>
    <row r="27" spans="1:8" x14ac:dyDescent="0.3">
      <c r="A27" s="3">
        <v>500010</v>
      </c>
      <c r="B27" s="3">
        <v>29671</v>
      </c>
      <c r="C27" s="3">
        <v>26856479260</v>
      </c>
      <c r="D27" s="4">
        <v>1.8102485350111002</v>
      </c>
      <c r="F27" s="3">
        <v>500010</v>
      </c>
      <c r="G27" s="3">
        <v>29671</v>
      </c>
      <c r="H27" s="3">
        <v>26856479260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369742</v>
      </c>
      <c r="C29" s="3">
        <v>63353721920</v>
      </c>
      <c r="D29" s="4">
        <v>1.7108639345065628</v>
      </c>
      <c r="F29" s="3">
        <v>150010</v>
      </c>
      <c r="G29" s="3">
        <v>369742</v>
      </c>
      <c r="H29" s="3">
        <v>63353721920</v>
      </c>
    </row>
    <row r="30" spans="1:8" x14ac:dyDescent="0.3">
      <c r="A30" s="3">
        <v>200010</v>
      </c>
      <c r="B30" s="3">
        <v>153682</v>
      </c>
      <c r="C30" s="3">
        <v>34081059560</v>
      </c>
      <c r="D30" s="4">
        <v>1.7157208697423341</v>
      </c>
      <c r="F30" s="3">
        <v>200010</v>
      </c>
      <c r="G30" s="3">
        <v>153682</v>
      </c>
      <c r="H30" s="3">
        <v>34081059560</v>
      </c>
    </row>
    <row r="31" spans="1:8" x14ac:dyDescent="0.3">
      <c r="A31" s="3">
        <v>250010</v>
      </c>
      <c r="B31" s="3">
        <v>170386</v>
      </c>
      <c r="C31" s="3">
        <v>55902358360</v>
      </c>
      <c r="D31" s="4">
        <v>1.7264700338278598</v>
      </c>
      <c r="F31" s="3">
        <v>250010</v>
      </c>
      <c r="G31" s="3">
        <v>170386</v>
      </c>
      <c r="H31" s="3">
        <v>55902358360</v>
      </c>
    </row>
    <row r="32" spans="1:8" x14ac:dyDescent="0.3">
      <c r="A32" s="3">
        <v>500010</v>
      </c>
      <c r="B32" s="3">
        <v>40487</v>
      </c>
      <c r="C32" s="3">
        <v>35117761160</v>
      </c>
      <c r="D32" s="4">
        <v>1.7347325718785598</v>
      </c>
      <c r="F32" s="3">
        <v>500010</v>
      </c>
      <c r="G32" s="3">
        <v>40487</v>
      </c>
      <c r="H32" s="3">
        <v>35117761160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9182</v>
      </c>
      <c r="C34" s="3">
        <v>1572943490</v>
      </c>
      <c r="D34" s="4">
        <v>1.7171607019185351</v>
      </c>
      <c r="F34" s="3">
        <v>150010</v>
      </c>
      <c r="G34" s="3">
        <v>9182</v>
      </c>
      <c r="H34" s="3">
        <v>1572943490</v>
      </c>
    </row>
    <row r="35" spans="1:8" x14ac:dyDescent="0.3">
      <c r="A35" s="3">
        <v>200010</v>
      </c>
      <c r="B35" s="3">
        <v>3899</v>
      </c>
      <c r="C35" s="3">
        <v>864738800</v>
      </c>
      <c r="D35" s="4">
        <v>1.7130852076975369</v>
      </c>
      <c r="F35" s="3">
        <v>200010</v>
      </c>
      <c r="G35" s="3">
        <v>3899</v>
      </c>
      <c r="H35" s="3">
        <v>864738800</v>
      </c>
    </row>
    <row r="36" spans="1:8" x14ac:dyDescent="0.3">
      <c r="A36" s="3">
        <v>250010</v>
      </c>
      <c r="B36" s="3">
        <v>4446</v>
      </c>
      <c r="C36" s="3">
        <v>1444608940</v>
      </c>
      <c r="D36" s="4">
        <v>1.7184035917130787</v>
      </c>
      <c r="F36" s="3">
        <v>250010</v>
      </c>
      <c r="G36" s="3">
        <v>4446</v>
      </c>
      <c r="H36" s="3">
        <v>1444608940</v>
      </c>
    </row>
    <row r="37" spans="1:8" x14ac:dyDescent="0.3">
      <c r="A37" s="3">
        <v>500010</v>
      </c>
      <c r="B37" s="3">
        <v>971</v>
      </c>
      <c r="C37" s="3">
        <v>882632210</v>
      </c>
      <c r="D37" s="4">
        <v>1.8179496554250172</v>
      </c>
      <c r="F37" s="3">
        <v>500010</v>
      </c>
      <c r="G37" s="3">
        <v>971</v>
      </c>
      <c r="H37" s="3">
        <v>882632210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100557</v>
      </c>
      <c r="C39" s="3">
        <v>17319360060</v>
      </c>
      <c r="D39" s="4">
        <v>1.924613697922875</v>
      </c>
      <c r="F39" s="3">
        <v>150010</v>
      </c>
      <c r="G39" s="3">
        <v>100557</v>
      </c>
      <c r="H39" s="3">
        <v>17319360060</v>
      </c>
    </row>
    <row r="40" spans="1:8" x14ac:dyDescent="0.3">
      <c r="A40" s="3">
        <v>200010</v>
      </c>
      <c r="B40" s="3">
        <v>50903</v>
      </c>
      <c r="C40" s="3">
        <v>11313753310</v>
      </c>
      <c r="D40" s="4">
        <v>1.8559105255056356</v>
      </c>
      <c r="F40" s="3">
        <v>200010</v>
      </c>
      <c r="G40" s="3">
        <v>50903</v>
      </c>
      <c r="H40" s="3">
        <v>11313753310</v>
      </c>
    </row>
    <row r="41" spans="1:8" x14ac:dyDescent="0.3">
      <c r="A41" s="3">
        <v>250010</v>
      </c>
      <c r="B41" s="3">
        <v>70956</v>
      </c>
      <c r="C41" s="3">
        <v>23655108560</v>
      </c>
      <c r="D41" s="4">
        <v>1.817666915219182</v>
      </c>
      <c r="F41" s="3">
        <v>250010</v>
      </c>
      <c r="G41" s="3">
        <v>70956</v>
      </c>
      <c r="H41" s="3">
        <v>23655108560</v>
      </c>
    </row>
    <row r="42" spans="1:8" x14ac:dyDescent="0.3">
      <c r="A42" s="3">
        <v>500010</v>
      </c>
      <c r="B42" s="3">
        <v>20130</v>
      </c>
      <c r="C42" s="3">
        <v>17737549240</v>
      </c>
      <c r="D42" s="4">
        <v>1.7622647288733311</v>
      </c>
      <c r="F42" s="3">
        <v>500010</v>
      </c>
      <c r="G42" s="3">
        <v>20130</v>
      </c>
      <c r="H42" s="3">
        <v>17737549240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2755</v>
      </c>
      <c r="C44" s="3">
        <v>474810250</v>
      </c>
      <c r="D44" s="4">
        <v>1.8525293781170018</v>
      </c>
      <c r="F44" s="3">
        <v>150010</v>
      </c>
      <c r="G44" s="3">
        <v>2755</v>
      </c>
      <c r="H44" s="3">
        <v>474810250</v>
      </c>
    </row>
    <row r="45" spans="1:8" x14ac:dyDescent="0.3">
      <c r="A45" s="3">
        <v>200010</v>
      </c>
      <c r="B45" s="3">
        <v>1400</v>
      </c>
      <c r="C45" s="3">
        <v>310530400</v>
      </c>
      <c r="D45" s="4">
        <v>1.7933990908123392</v>
      </c>
      <c r="F45" s="3">
        <v>200010</v>
      </c>
      <c r="G45" s="3">
        <v>1400</v>
      </c>
      <c r="H45" s="3">
        <v>310530400</v>
      </c>
    </row>
    <row r="46" spans="1:8" x14ac:dyDescent="0.3">
      <c r="A46" s="3">
        <v>250010</v>
      </c>
      <c r="B46" s="3">
        <v>1712</v>
      </c>
      <c r="C46" s="3">
        <v>569382800</v>
      </c>
      <c r="D46" s="4">
        <v>1.7833262294792429</v>
      </c>
      <c r="F46" s="3">
        <v>250010</v>
      </c>
      <c r="G46" s="3">
        <v>1712</v>
      </c>
      <c r="H46" s="3">
        <v>569382800</v>
      </c>
    </row>
    <row r="47" spans="1:8" x14ac:dyDescent="0.3">
      <c r="A47" s="3">
        <v>500010</v>
      </c>
      <c r="B47" s="3">
        <v>487</v>
      </c>
      <c r="C47" s="3">
        <v>411040010</v>
      </c>
      <c r="D47" s="4">
        <v>1.6880155620706887</v>
      </c>
      <c r="F47" s="3">
        <v>500010</v>
      </c>
      <c r="G47" s="3">
        <v>487</v>
      </c>
      <c r="H47" s="3">
        <v>411040010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150010</v>
      </c>
      <c r="B49" s="3">
        <v>14342</v>
      </c>
      <c r="C49" s="3">
        <v>2487832430</v>
      </c>
      <c r="D49" s="4">
        <v>2.1462515606101626</v>
      </c>
      <c r="F49" s="3">
        <v>150010</v>
      </c>
      <c r="G49" s="3">
        <v>14342</v>
      </c>
      <c r="H49" s="3">
        <v>2487832430</v>
      </c>
    </row>
    <row r="50" spans="1:8" x14ac:dyDescent="0.3">
      <c r="A50" s="3">
        <v>200010</v>
      </c>
      <c r="B50" s="3">
        <v>9160</v>
      </c>
      <c r="C50" s="3">
        <v>2042675630</v>
      </c>
      <c r="D50" s="4">
        <v>1.974860706229117</v>
      </c>
      <c r="F50" s="3">
        <v>200010</v>
      </c>
      <c r="G50" s="3">
        <v>9160</v>
      </c>
      <c r="H50" s="3">
        <v>2042675630</v>
      </c>
    </row>
    <row r="51" spans="1:8" x14ac:dyDescent="0.3">
      <c r="A51" s="3">
        <v>250010</v>
      </c>
      <c r="B51" s="3">
        <v>15198</v>
      </c>
      <c r="C51" s="3">
        <v>5136553600</v>
      </c>
      <c r="D51" s="4">
        <v>1.8949660232679737</v>
      </c>
      <c r="F51" s="3">
        <v>250010</v>
      </c>
      <c r="G51" s="3">
        <v>15198</v>
      </c>
      <c r="H51" s="3">
        <v>5136553600</v>
      </c>
    </row>
    <row r="52" spans="1:8" x14ac:dyDescent="0.3">
      <c r="A52" s="3">
        <v>500010</v>
      </c>
      <c r="B52" s="3">
        <v>4803</v>
      </c>
      <c r="C52" s="3">
        <v>4339129270</v>
      </c>
      <c r="D52" s="4">
        <v>1.8068051172809565</v>
      </c>
      <c r="F52" s="3">
        <v>500010</v>
      </c>
      <c r="G52" s="3">
        <v>4803</v>
      </c>
      <c r="H52" s="3">
        <v>4339129270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</row>
    <row r="54" spans="1:8" x14ac:dyDescent="0.3">
      <c r="A54" s="3">
        <v>150010</v>
      </c>
      <c r="B54" s="3">
        <v>564</v>
      </c>
      <c r="C54" s="3">
        <v>97686700</v>
      </c>
      <c r="D54" s="4">
        <v>1.9247570942259491</v>
      </c>
      <c r="F54" s="3">
        <v>150010</v>
      </c>
      <c r="G54" s="3">
        <v>564</v>
      </c>
      <c r="H54" s="3">
        <v>97686700</v>
      </c>
    </row>
    <row r="55" spans="1:8" x14ac:dyDescent="0.3">
      <c r="A55" s="3">
        <v>200010</v>
      </c>
      <c r="B55" s="3">
        <v>365</v>
      </c>
      <c r="C55" s="3">
        <v>81655550</v>
      </c>
      <c r="D55" s="4">
        <v>1.7667830894169578</v>
      </c>
      <c r="F55" s="3">
        <v>200010</v>
      </c>
      <c r="G55" s="3">
        <v>365</v>
      </c>
      <c r="H55" s="3">
        <v>81655550</v>
      </c>
    </row>
    <row r="56" spans="1:8" x14ac:dyDescent="0.3">
      <c r="A56" s="3">
        <v>250010</v>
      </c>
      <c r="B56" s="3">
        <v>510</v>
      </c>
      <c r="C56" s="3">
        <v>169953430</v>
      </c>
      <c r="D56" s="4">
        <v>1.7078366943082772</v>
      </c>
      <c r="F56" s="3">
        <v>250010</v>
      </c>
      <c r="G56" s="3">
        <v>510</v>
      </c>
      <c r="H56" s="3">
        <v>169953430</v>
      </c>
    </row>
    <row r="57" spans="1:8" x14ac:dyDescent="0.3">
      <c r="A57" s="3">
        <v>500010</v>
      </c>
      <c r="B57" s="3">
        <v>133</v>
      </c>
      <c r="C57" s="3">
        <v>104592300</v>
      </c>
      <c r="D57" s="4">
        <v>1.5727850856516705</v>
      </c>
      <c r="F57" s="3">
        <v>500010</v>
      </c>
      <c r="G57" s="3">
        <v>133</v>
      </c>
      <c r="H57" s="3">
        <v>104592300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</row>
    <row r="59" spans="1:8" x14ac:dyDescent="0.3">
      <c r="A59" s="3">
        <v>160506.11111111112</v>
      </c>
      <c r="B59" s="3">
        <v>2615</v>
      </c>
      <c r="C59" s="3">
        <v>458636410</v>
      </c>
      <c r="D59" s="4">
        <v>2.1469681739954596</v>
      </c>
      <c r="F59" s="3">
        <v>150010</v>
      </c>
      <c r="G59" s="3">
        <v>3346.9150684931506</v>
      </c>
      <c r="H59" s="3">
        <v>579696964.93150687</v>
      </c>
    </row>
    <row r="60" spans="1:8" x14ac:dyDescent="0.3">
      <c r="A60" s="3">
        <v>200010</v>
      </c>
      <c r="B60" s="3">
        <v>2166</v>
      </c>
      <c r="C60" s="3">
        <v>483748840</v>
      </c>
      <c r="D60" s="4">
        <v>2.0204432153325094</v>
      </c>
      <c r="F60" s="3">
        <v>200010</v>
      </c>
      <c r="G60" s="3">
        <v>2166</v>
      </c>
      <c r="H60" s="3">
        <v>483748840</v>
      </c>
    </row>
    <row r="61" spans="1:8" x14ac:dyDescent="0.3">
      <c r="A61" s="3">
        <v>250010</v>
      </c>
      <c r="B61" s="3">
        <v>4008</v>
      </c>
      <c r="C61" s="3">
        <v>1347176810</v>
      </c>
      <c r="D61" s="4">
        <v>1.9135511998874883</v>
      </c>
      <c r="F61" s="3">
        <v>250010</v>
      </c>
      <c r="G61" s="3">
        <v>4008</v>
      </c>
      <c r="H61" s="3">
        <v>1347176810</v>
      </c>
    </row>
    <row r="62" spans="1:8" x14ac:dyDescent="0.3">
      <c r="A62" s="3">
        <v>500010</v>
      </c>
      <c r="B62" s="3">
        <v>1262</v>
      </c>
      <c r="C62" s="3">
        <v>1174027740</v>
      </c>
      <c r="D62" s="4">
        <v>1.8605455783118887</v>
      </c>
      <c r="F62" s="3">
        <v>500010</v>
      </c>
      <c r="G62" s="3">
        <v>1262</v>
      </c>
      <c r="H62" s="3">
        <v>1174027740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4" sqref="M4:N7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182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</row>
    <row r="4" spans="1:14" x14ac:dyDescent="0.3">
      <c r="A4" s="3">
        <v>150010</v>
      </c>
      <c r="B4" s="3">
        <v>99193</v>
      </c>
      <c r="C4" s="3">
        <v>16893491987</v>
      </c>
      <c r="D4" s="4">
        <v>1.6789672260345836</v>
      </c>
      <c r="F4" s="3">
        <v>150010</v>
      </c>
      <c r="G4" s="3">
        <v>99193</v>
      </c>
      <c r="H4" s="3">
        <v>16893491987</v>
      </c>
      <c r="J4" s="3">
        <v>150010</v>
      </c>
      <c r="K4" s="7">
        <f>G4+G9+G14+G19+G24+G29+G34+G39+G44+G49+G54+G59</f>
        <v>1567848.9061544731</v>
      </c>
      <c r="L4" s="7">
        <f>H4+H9+H14+H19+H24+H29+H34+H39+H44+H49+H54+H59</f>
        <v>268637186425.36212</v>
      </c>
      <c r="M4">
        <f>1-SUM(K4:$K$7)/$K$9</f>
        <v>0.88789568340819958</v>
      </c>
      <c r="N4">
        <f>SUM(L4:$L$7)/(J4*SUM(K4:$K$7))</f>
        <v>1.735871831658635</v>
      </c>
    </row>
    <row r="5" spans="1:14" x14ac:dyDescent="0.3">
      <c r="A5" s="3">
        <v>200010</v>
      </c>
      <c r="B5" s="3">
        <v>35658</v>
      </c>
      <c r="C5" s="3">
        <v>7896764563</v>
      </c>
      <c r="D5" s="4">
        <v>1.7589337325612191</v>
      </c>
      <c r="F5" s="3">
        <v>200010</v>
      </c>
      <c r="G5" s="3">
        <v>35658</v>
      </c>
      <c r="H5" s="3">
        <v>7896764563</v>
      </c>
      <c r="J5" s="3">
        <v>200010</v>
      </c>
      <c r="K5" s="7">
        <f t="shared" ref="K5:L7" si="0">G5+G10+G15+G20+G25+G30+G35+G40+G45+G50+G55+G60</f>
        <v>662969</v>
      </c>
      <c r="L5" s="7">
        <f t="shared" si="0"/>
        <v>147033067086</v>
      </c>
      <c r="M5">
        <f>1-SUM(K5:$K$7)/$K$9</f>
        <v>0.94383142681572507</v>
      </c>
      <c r="N5">
        <f>SUM(L5:$L$7)/(J5*SUM(K5:$K$7))</f>
        <v>1.7453420419030656</v>
      </c>
    </row>
    <row r="6" spans="1:14" x14ac:dyDescent="0.3">
      <c r="A6" s="3">
        <v>250010</v>
      </c>
      <c r="B6" s="3">
        <v>36308</v>
      </c>
      <c r="C6" s="3">
        <v>11838734611</v>
      </c>
      <c r="D6" s="4">
        <v>1.8177070488012801</v>
      </c>
      <c r="F6" s="3">
        <v>250010</v>
      </c>
      <c r="G6" s="3">
        <v>36308</v>
      </c>
      <c r="H6" s="3">
        <v>11838734611</v>
      </c>
      <c r="J6" s="3">
        <v>250010</v>
      </c>
      <c r="K6" s="7">
        <f t="shared" si="0"/>
        <v>735995</v>
      </c>
      <c r="L6" s="7">
        <f t="shared" si="0"/>
        <v>241211540559</v>
      </c>
      <c r="M6">
        <f>1-SUM(K6:$K$7)/$K$9</f>
        <v>0.96748400183464089</v>
      </c>
      <c r="N6">
        <f>SUM(L6:$L$7)/(J6*SUM(K6:$K$7))</f>
        <v>1.7666896415937798</v>
      </c>
    </row>
    <row r="7" spans="1:14" x14ac:dyDescent="0.3">
      <c r="A7" s="3">
        <v>500010</v>
      </c>
      <c r="B7" s="3">
        <v>8975</v>
      </c>
      <c r="C7" s="3">
        <v>8739895574</v>
      </c>
      <c r="D7" s="4">
        <v>1.9475700901580852</v>
      </c>
      <c r="F7" s="3">
        <v>500010</v>
      </c>
      <c r="G7" s="3">
        <v>8975</v>
      </c>
      <c r="H7" s="3">
        <v>8739895574</v>
      </c>
      <c r="J7" s="3">
        <v>500010</v>
      </c>
      <c r="K7" s="7">
        <f t="shared" si="0"/>
        <v>175411</v>
      </c>
      <c r="L7" s="7">
        <f>H7+H12+H17+H22+H27+H32+H37+H42+H47+H52+H57+H62</f>
        <v>161347446028</v>
      </c>
      <c r="M7">
        <f>1-SUM(K7:$K$7)/$K$9</f>
        <v>0.99374190673071738</v>
      </c>
      <c r="N7">
        <f>SUM(L7:$L$7)/(J7*SUM(K7:$K$7))</f>
        <v>1.8396134694359776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59520</v>
      </c>
      <c r="C9" s="3">
        <v>10155365388</v>
      </c>
      <c r="D9" s="4">
        <v>1.7863168495737434</v>
      </c>
      <c r="F9" s="3">
        <v>150010</v>
      </c>
      <c r="G9" s="3">
        <v>59520</v>
      </c>
      <c r="H9" s="3">
        <v>10155365388</v>
      </c>
      <c r="K9" s="9">
        <v>28029464</v>
      </c>
    </row>
    <row r="10" spans="1:14" x14ac:dyDescent="0.3">
      <c r="A10" s="3">
        <v>200010</v>
      </c>
      <c r="B10" s="3">
        <v>22692</v>
      </c>
      <c r="C10" s="3">
        <v>5029796886</v>
      </c>
      <c r="D10" s="4">
        <v>1.8726069234108422</v>
      </c>
      <c r="F10" s="3">
        <v>200010</v>
      </c>
      <c r="G10" s="3">
        <v>22692</v>
      </c>
      <c r="H10" s="3">
        <v>5029796886</v>
      </c>
    </row>
    <row r="11" spans="1:14" x14ac:dyDescent="0.3">
      <c r="A11" s="3">
        <v>250010</v>
      </c>
      <c r="B11" s="3">
        <v>24784</v>
      </c>
      <c r="C11" s="3">
        <v>8123269468</v>
      </c>
      <c r="D11" s="4">
        <v>1.9362186059395625</v>
      </c>
      <c r="F11" s="3">
        <v>250010</v>
      </c>
      <c r="G11" s="3">
        <v>24784</v>
      </c>
      <c r="H11" s="3">
        <v>8123269468</v>
      </c>
    </row>
    <row r="12" spans="1:14" x14ac:dyDescent="0.3">
      <c r="A12" s="3">
        <v>500010</v>
      </c>
      <c r="B12" s="3">
        <v>6889</v>
      </c>
      <c r="C12" s="3">
        <v>7208806767</v>
      </c>
      <c r="D12" s="4">
        <v>2.092803772317644</v>
      </c>
      <c r="F12" s="3">
        <v>500010</v>
      </c>
      <c r="G12" s="3">
        <v>6889</v>
      </c>
      <c r="H12" s="3">
        <v>7208806767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450404</v>
      </c>
      <c r="C14" s="3">
        <v>77053372577</v>
      </c>
      <c r="D14" s="4">
        <v>1.7196296910059494</v>
      </c>
      <c r="F14" s="3">
        <v>150010</v>
      </c>
      <c r="G14" s="3">
        <v>450404</v>
      </c>
      <c r="H14" s="3">
        <v>77053372577</v>
      </c>
    </row>
    <row r="15" spans="1:14" x14ac:dyDescent="0.3">
      <c r="A15" s="3">
        <v>200010</v>
      </c>
      <c r="B15" s="3">
        <v>183981</v>
      </c>
      <c r="C15" s="3">
        <v>40779678140</v>
      </c>
      <c r="D15" s="4">
        <v>1.7531218389736887</v>
      </c>
      <c r="F15" s="3">
        <v>200010</v>
      </c>
      <c r="G15" s="3">
        <v>183981</v>
      </c>
      <c r="H15" s="3">
        <v>40779678140</v>
      </c>
    </row>
    <row r="16" spans="1:14" x14ac:dyDescent="0.3">
      <c r="A16" s="3">
        <v>250010</v>
      </c>
      <c r="B16" s="3">
        <v>192806</v>
      </c>
      <c r="C16" s="3">
        <v>62855970267</v>
      </c>
      <c r="D16" s="4">
        <v>1.8009102305909694</v>
      </c>
      <c r="F16" s="3">
        <v>250010</v>
      </c>
      <c r="G16" s="3">
        <v>192806</v>
      </c>
      <c r="H16" s="3">
        <v>62855970267</v>
      </c>
    </row>
    <row r="17" spans="1:8" x14ac:dyDescent="0.3">
      <c r="A17" s="3">
        <v>500010</v>
      </c>
      <c r="B17" s="3">
        <v>45456</v>
      </c>
      <c r="C17" s="3">
        <v>44420438958</v>
      </c>
      <c r="D17" s="4">
        <v>1.954397684221606</v>
      </c>
      <c r="F17" s="3">
        <v>500010</v>
      </c>
      <c r="G17" s="3">
        <v>45456</v>
      </c>
      <c r="H17" s="3">
        <v>44420438958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27459</v>
      </c>
      <c r="C19" s="3">
        <v>4681157818</v>
      </c>
      <c r="D19" s="4">
        <v>1.7179711532319879</v>
      </c>
      <c r="F19" s="3">
        <v>150010</v>
      </c>
      <c r="G19" s="3">
        <v>27459</v>
      </c>
      <c r="H19" s="3">
        <v>4681157818</v>
      </c>
    </row>
    <row r="20" spans="1:8" x14ac:dyDescent="0.3">
      <c r="A20" s="3">
        <v>200010</v>
      </c>
      <c r="B20" s="3">
        <v>10209</v>
      </c>
      <c r="C20" s="3">
        <v>2263212881</v>
      </c>
      <c r="D20" s="4">
        <v>1.7859783715973294</v>
      </c>
      <c r="F20" s="3">
        <v>200010</v>
      </c>
      <c r="G20" s="3">
        <v>10209</v>
      </c>
      <c r="H20" s="3">
        <v>2263212881</v>
      </c>
    </row>
    <row r="21" spans="1:8" x14ac:dyDescent="0.3">
      <c r="A21" s="3">
        <v>250010</v>
      </c>
      <c r="B21" s="3">
        <v>10989</v>
      </c>
      <c r="C21" s="3">
        <v>3594307011</v>
      </c>
      <c r="D21" s="4">
        <v>1.8279386355018212</v>
      </c>
      <c r="F21" s="3">
        <v>250010</v>
      </c>
      <c r="G21" s="3">
        <v>10989</v>
      </c>
      <c r="H21" s="3">
        <v>3594307011</v>
      </c>
    </row>
    <row r="22" spans="1:8" x14ac:dyDescent="0.3">
      <c r="A22" s="3">
        <v>500010</v>
      </c>
      <c r="B22" s="3">
        <v>2876</v>
      </c>
      <c r="C22" s="3">
        <v>2742038728</v>
      </c>
      <c r="D22" s="4">
        <v>1.9068038166357675</v>
      </c>
      <c r="F22" s="3">
        <v>500010</v>
      </c>
      <c r="G22" s="3">
        <v>2876</v>
      </c>
      <c r="H22" s="3">
        <v>2742038728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390202</v>
      </c>
      <c r="C24" s="3">
        <v>66862718781</v>
      </c>
      <c r="D24" s="4">
        <v>1.6527350804608687</v>
      </c>
      <c r="F24" s="3">
        <v>150010</v>
      </c>
      <c r="G24" s="3">
        <v>390202</v>
      </c>
      <c r="H24" s="3">
        <v>66862718781</v>
      </c>
    </row>
    <row r="25" spans="1:8" x14ac:dyDescent="0.3">
      <c r="A25" s="3">
        <v>200010</v>
      </c>
      <c r="B25" s="3">
        <v>159738</v>
      </c>
      <c r="C25" s="3">
        <v>35391136900</v>
      </c>
      <c r="D25" s="4">
        <v>1.6604112497763819</v>
      </c>
      <c r="F25" s="3">
        <v>200010</v>
      </c>
      <c r="G25" s="3">
        <v>159738</v>
      </c>
      <c r="H25" s="3">
        <v>35391136900</v>
      </c>
    </row>
    <row r="26" spans="1:8" x14ac:dyDescent="0.3">
      <c r="A26" s="3">
        <v>250010</v>
      </c>
      <c r="B26" s="3">
        <v>162000</v>
      </c>
      <c r="C26" s="3">
        <v>52661754217</v>
      </c>
      <c r="D26" s="4">
        <v>1.6901004421830452</v>
      </c>
      <c r="F26" s="3">
        <v>250010</v>
      </c>
      <c r="G26" s="3">
        <v>162000</v>
      </c>
      <c r="H26" s="3">
        <v>52661754217</v>
      </c>
    </row>
    <row r="27" spans="1:8" x14ac:dyDescent="0.3">
      <c r="A27" s="3">
        <v>500010</v>
      </c>
      <c r="B27" s="3">
        <v>33235</v>
      </c>
      <c r="C27" s="3">
        <v>29833235408</v>
      </c>
      <c r="D27" s="4">
        <v>1.7952543255739368</v>
      </c>
      <c r="F27" s="3">
        <v>500010</v>
      </c>
      <c r="G27" s="3">
        <v>33235</v>
      </c>
      <c r="H27" s="3">
        <v>29833235408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400264</v>
      </c>
      <c r="C29" s="3">
        <v>68687666321</v>
      </c>
      <c r="D29" s="4">
        <v>1.7287329877795248</v>
      </c>
      <c r="F29" s="3">
        <v>150010</v>
      </c>
      <c r="G29" s="3">
        <v>400264</v>
      </c>
      <c r="H29" s="3">
        <v>68687666321</v>
      </c>
    </row>
    <row r="30" spans="1:8" x14ac:dyDescent="0.3">
      <c r="A30" s="3">
        <v>200010</v>
      </c>
      <c r="B30" s="3">
        <v>175059</v>
      </c>
      <c r="C30" s="3">
        <v>38839822482</v>
      </c>
      <c r="D30" s="4">
        <v>1.7161100439487329</v>
      </c>
      <c r="F30" s="3">
        <v>200010</v>
      </c>
      <c r="G30" s="3">
        <v>175059</v>
      </c>
      <c r="H30" s="3">
        <v>38839822482</v>
      </c>
    </row>
    <row r="31" spans="1:8" x14ac:dyDescent="0.3">
      <c r="A31" s="3">
        <v>250010</v>
      </c>
      <c r="B31" s="3">
        <v>197718</v>
      </c>
      <c r="C31" s="3">
        <v>64895274241</v>
      </c>
      <c r="D31" s="4">
        <v>1.7220969758770626</v>
      </c>
      <c r="F31" s="3">
        <v>250010</v>
      </c>
      <c r="G31" s="3">
        <v>197718</v>
      </c>
      <c r="H31" s="3">
        <v>64895274241</v>
      </c>
    </row>
    <row r="32" spans="1:8" x14ac:dyDescent="0.3">
      <c r="A32" s="3">
        <v>500010</v>
      </c>
      <c r="B32" s="3">
        <v>45658</v>
      </c>
      <c r="C32" s="3">
        <v>39888185330</v>
      </c>
      <c r="D32" s="4">
        <v>1.7472244768605001</v>
      </c>
      <c r="F32" s="3">
        <v>500010</v>
      </c>
      <c r="G32" s="3">
        <v>45658</v>
      </c>
      <c r="H32" s="3">
        <v>39888185330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10553</v>
      </c>
      <c r="C34" s="3">
        <v>1808896711</v>
      </c>
      <c r="D34" s="4">
        <v>1.7303665799720331</v>
      </c>
      <c r="F34" s="3">
        <v>150010</v>
      </c>
      <c r="G34" s="3">
        <v>10553</v>
      </c>
      <c r="H34" s="3">
        <v>1808896711</v>
      </c>
    </row>
    <row r="35" spans="1:8" x14ac:dyDescent="0.3">
      <c r="A35" s="3">
        <v>200010</v>
      </c>
      <c r="B35" s="3">
        <v>4540</v>
      </c>
      <c r="C35" s="3">
        <v>1005791283</v>
      </c>
      <c r="D35" s="4">
        <v>1.7189097067869763</v>
      </c>
      <c r="F35" s="3">
        <v>200010</v>
      </c>
      <c r="G35" s="3">
        <v>4540</v>
      </c>
      <c r="H35" s="3">
        <v>1005791283</v>
      </c>
    </row>
    <row r="36" spans="1:8" x14ac:dyDescent="0.3">
      <c r="A36" s="3">
        <v>250010</v>
      </c>
      <c r="B36" s="3">
        <v>5329</v>
      </c>
      <c r="C36" s="3">
        <v>1733753152</v>
      </c>
      <c r="D36" s="4">
        <v>1.7163862550939093</v>
      </c>
      <c r="F36" s="3">
        <v>250010</v>
      </c>
      <c r="G36" s="3">
        <v>5329</v>
      </c>
      <c r="H36" s="3">
        <v>1733753152</v>
      </c>
    </row>
    <row r="37" spans="1:8" x14ac:dyDescent="0.3">
      <c r="A37" s="3">
        <v>500010</v>
      </c>
      <c r="B37" s="3">
        <v>1177</v>
      </c>
      <c r="C37" s="3">
        <v>1058060760</v>
      </c>
      <c r="D37" s="4">
        <v>1.797858282426535</v>
      </c>
      <c r="F37" s="3">
        <v>500010</v>
      </c>
      <c r="G37" s="3">
        <v>1177</v>
      </c>
      <c r="H37" s="3">
        <v>1058060760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108337</v>
      </c>
      <c r="C39" s="3">
        <v>18686411996</v>
      </c>
      <c r="D39" s="4">
        <v>1.9459391801748458</v>
      </c>
      <c r="F39" s="3">
        <v>150010</v>
      </c>
      <c r="G39" s="3">
        <v>108337</v>
      </c>
      <c r="H39" s="3">
        <v>18686411996</v>
      </c>
    </row>
    <row r="40" spans="1:8" x14ac:dyDescent="0.3">
      <c r="A40" s="3">
        <v>200010</v>
      </c>
      <c r="B40" s="3">
        <v>56983</v>
      </c>
      <c r="C40" s="3">
        <v>12678205270</v>
      </c>
      <c r="D40" s="4">
        <v>1.8589806670904581</v>
      </c>
      <c r="F40" s="3">
        <v>200010</v>
      </c>
      <c r="G40" s="3">
        <v>56983</v>
      </c>
      <c r="H40" s="3">
        <v>12678205270</v>
      </c>
    </row>
    <row r="41" spans="1:8" x14ac:dyDescent="0.3">
      <c r="A41" s="3">
        <v>250010</v>
      </c>
      <c r="B41" s="3">
        <v>81634</v>
      </c>
      <c r="C41" s="3">
        <v>27249085390</v>
      </c>
      <c r="D41" s="4">
        <v>1.8115239271922181</v>
      </c>
      <c r="F41" s="3">
        <v>250010</v>
      </c>
      <c r="G41" s="3">
        <v>81634</v>
      </c>
      <c r="H41" s="3">
        <v>27249085390</v>
      </c>
    </row>
    <row r="42" spans="1:8" x14ac:dyDescent="0.3">
      <c r="A42" s="3">
        <v>500010</v>
      </c>
      <c r="B42" s="3">
        <v>23305</v>
      </c>
      <c r="C42" s="3">
        <v>20277692954</v>
      </c>
      <c r="D42" s="4">
        <v>1.7401662654582137</v>
      </c>
      <c r="F42" s="3">
        <v>500010</v>
      </c>
      <c r="G42" s="3">
        <v>23305</v>
      </c>
      <c r="H42" s="3">
        <v>20277692954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3023</v>
      </c>
      <c r="C44" s="3">
        <v>520004852</v>
      </c>
      <c r="D44" s="4">
        <v>1.8879089752391578</v>
      </c>
      <c r="F44" s="3">
        <v>150010</v>
      </c>
      <c r="G44" s="3">
        <v>3023</v>
      </c>
      <c r="H44" s="3">
        <v>520004852</v>
      </c>
    </row>
    <row r="45" spans="1:8" x14ac:dyDescent="0.3">
      <c r="A45" s="3">
        <v>200010</v>
      </c>
      <c r="B45" s="3">
        <v>1554</v>
      </c>
      <c r="C45" s="3">
        <v>345251904</v>
      </c>
      <c r="D45" s="4">
        <v>1.819446012093153</v>
      </c>
      <c r="F45" s="3">
        <v>200010</v>
      </c>
      <c r="G45" s="3">
        <v>1554</v>
      </c>
      <c r="H45" s="3">
        <v>345251904</v>
      </c>
    </row>
    <row r="46" spans="1:8" x14ac:dyDescent="0.3">
      <c r="A46" s="3">
        <v>250010</v>
      </c>
      <c r="B46" s="3">
        <v>2051</v>
      </c>
      <c r="C46" s="3">
        <v>681332817</v>
      </c>
      <c r="D46" s="4">
        <v>1.792992093414693</v>
      </c>
      <c r="F46" s="3">
        <v>250010</v>
      </c>
      <c r="G46" s="3">
        <v>2051</v>
      </c>
      <c r="H46" s="3">
        <v>681332817</v>
      </c>
    </row>
    <row r="47" spans="1:8" x14ac:dyDescent="0.3">
      <c r="A47" s="3">
        <v>500010</v>
      </c>
      <c r="B47" s="3">
        <v>560</v>
      </c>
      <c r="C47" s="3">
        <v>489089587</v>
      </c>
      <c r="D47" s="4">
        <v>1.7467135907281854</v>
      </c>
      <c r="F47" s="3">
        <v>500010</v>
      </c>
      <c r="G47" s="3">
        <v>560</v>
      </c>
      <c r="H47" s="3">
        <v>489089587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150010</v>
      </c>
      <c r="B49" s="3">
        <v>14769</v>
      </c>
      <c r="C49" s="3">
        <v>2570243994</v>
      </c>
      <c r="D49" s="4">
        <v>2.2164661249366522</v>
      </c>
      <c r="F49" s="3">
        <v>150010</v>
      </c>
      <c r="G49" s="3">
        <v>14769</v>
      </c>
      <c r="H49" s="3">
        <v>2570243994</v>
      </c>
    </row>
    <row r="50" spans="1:8" x14ac:dyDescent="0.3">
      <c r="A50" s="3">
        <v>200010</v>
      </c>
      <c r="B50" s="3">
        <v>9814</v>
      </c>
      <c r="C50" s="3">
        <v>2189740586</v>
      </c>
      <c r="D50" s="4">
        <v>2.0198147637828274</v>
      </c>
      <c r="F50" s="3">
        <v>200010</v>
      </c>
      <c r="G50" s="3">
        <v>9814</v>
      </c>
      <c r="H50" s="3">
        <v>2189740586</v>
      </c>
    </row>
    <row r="51" spans="1:8" x14ac:dyDescent="0.3">
      <c r="A51" s="3">
        <v>250010</v>
      </c>
      <c r="B51" s="3">
        <v>17309</v>
      </c>
      <c r="C51" s="3">
        <v>5865711195</v>
      </c>
      <c r="D51" s="4">
        <v>1.9255929600526476</v>
      </c>
      <c r="F51" s="3">
        <v>250010</v>
      </c>
      <c r="G51" s="3">
        <v>17309</v>
      </c>
      <c r="H51" s="3">
        <v>5865711195</v>
      </c>
    </row>
    <row r="52" spans="1:8" x14ac:dyDescent="0.3">
      <c r="A52" s="3">
        <v>500010</v>
      </c>
      <c r="B52" s="3">
        <v>5613</v>
      </c>
      <c r="C52" s="3">
        <v>5169340647</v>
      </c>
      <c r="D52" s="4">
        <v>1.8418803713717282</v>
      </c>
      <c r="F52" s="3">
        <v>500010</v>
      </c>
      <c r="G52" s="3">
        <v>5613</v>
      </c>
      <c r="H52" s="3">
        <v>5169340647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</row>
    <row r="54" spans="1:8" x14ac:dyDescent="0.3">
      <c r="A54" s="3">
        <v>154432.5</v>
      </c>
      <c r="B54" s="3">
        <v>578</v>
      </c>
      <c r="C54" s="3">
        <v>100427011</v>
      </c>
      <c r="D54" s="4">
        <v>1.9061541903458521</v>
      </c>
      <c r="F54" s="3">
        <v>150010</v>
      </c>
      <c r="G54" s="7">
        <v>606.47106174852252</v>
      </c>
      <c r="H54" s="7">
        <v>105543950.43631546</v>
      </c>
    </row>
    <row r="55" spans="1:8" x14ac:dyDescent="0.3">
      <c r="A55" s="3">
        <v>200010</v>
      </c>
      <c r="B55" s="3">
        <v>403</v>
      </c>
      <c r="C55" s="3">
        <v>90126656</v>
      </c>
      <c r="D55" s="4">
        <v>1.7805410039506882</v>
      </c>
      <c r="F55" s="3">
        <v>200010</v>
      </c>
      <c r="G55" s="8">
        <v>403</v>
      </c>
      <c r="H55" s="8">
        <v>90126656</v>
      </c>
    </row>
    <row r="56" spans="1:8" x14ac:dyDescent="0.3">
      <c r="A56" s="3">
        <v>250010</v>
      </c>
      <c r="B56" s="3">
        <v>567</v>
      </c>
      <c r="C56" s="3">
        <v>190843920</v>
      </c>
      <c r="D56" s="4">
        <v>1.7186067653712582</v>
      </c>
      <c r="F56" s="3">
        <v>250010</v>
      </c>
      <c r="G56" s="8">
        <v>567</v>
      </c>
      <c r="H56" s="8">
        <v>190843920</v>
      </c>
    </row>
    <row r="57" spans="1:8" x14ac:dyDescent="0.3">
      <c r="A57" s="3">
        <v>500010</v>
      </c>
      <c r="B57" s="3">
        <v>159</v>
      </c>
      <c r="C57" s="3">
        <v>121095685</v>
      </c>
      <c r="D57" s="4">
        <v>1.5231856998080164</v>
      </c>
      <c r="F57" s="3">
        <v>500010</v>
      </c>
      <c r="G57" s="8">
        <v>159</v>
      </c>
      <c r="H57" s="8">
        <v>121095685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165667.5</v>
      </c>
      <c r="B59" s="3">
        <v>2649</v>
      </c>
      <c r="C59" s="3">
        <v>467316201</v>
      </c>
      <c r="D59" s="4">
        <v>2.1476229592587646</v>
      </c>
      <c r="F59" s="3">
        <v>150010</v>
      </c>
      <c r="G59" s="7">
        <v>3518.4350927246787</v>
      </c>
      <c r="H59" s="7">
        <v>612312049.92582023</v>
      </c>
    </row>
    <row r="60" spans="1:8" x14ac:dyDescent="0.3">
      <c r="A60" s="3">
        <v>200010</v>
      </c>
      <c r="B60" s="3">
        <v>2338</v>
      </c>
      <c r="C60" s="3">
        <v>523539535</v>
      </c>
      <c r="D60" s="4">
        <v>2.0635257687151589</v>
      </c>
      <c r="F60" s="3">
        <v>200010</v>
      </c>
      <c r="G60" s="3">
        <v>2338</v>
      </c>
      <c r="H60" s="3">
        <v>523539535</v>
      </c>
    </row>
    <row r="61" spans="1:8" x14ac:dyDescent="0.3">
      <c r="A61" s="3">
        <v>250010</v>
      </c>
      <c r="B61" s="3">
        <v>4500</v>
      </c>
      <c r="C61" s="3">
        <v>1521504270</v>
      </c>
      <c r="D61" s="4">
        <v>1.944709095790629</v>
      </c>
      <c r="F61" s="3">
        <v>250010</v>
      </c>
      <c r="G61" s="3">
        <v>4500</v>
      </c>
      <c r="H61" s="3">
        <v>1521504270</v>
      </c>
    </row>
    <row r="62" spans="1:8" x14ac:dyDescent="0.3">
      <c r="A62" s="3">
        <v>500010</v>
      </c>
      <c r="B62" s="3">
        <v>1508</v>
      </c>
      <c r="C62" s="3">
        <v>1399565630</v>
      </c>
      <c r="D62" s="4">
        <v>1.8561507151819829</v>
      </c>
      <c r="F62" s="3">
        <v>500010</v>
      </c>
      <c r="G62" s="3">
        <v>1508</v>
      </c>
      <c r="H62" s="3">
        <v>1399565630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4" sqref="M4:N7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183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18690</v>
      </c>
    </row>
    <row r="4" spans="1:14" x14ac:dyDescent="0.3">
      <c r="A4" s="3">
        <v>150010</v>
      </c>
      <c r="B4" s="3">
        <v>113556</v>
      </c>
      <c r="C4" s="3">
        <v>19324383577</v>
      </c>
      <c r="D4" s="4">
        <v>1.6386132710203818</v>
      </c>
      <c r="F4" s="3">
        <v>150010</v>
      </c>
      <c r="G4" s="3">
        <v>113556</v>
      </c>
      <c r="H4" s="3">
        <v>19324383577</v>
      </c>
      <c r="J4" s="3">
        <v>150010</v>
      </c>
      <c r="K4" s="7">
        <f>G4+G9+G14+G19+G24+G29+G34+G39+G44+G49+G54+G59</f>
        <v>1710100.194349732</v>
      </c>
      <c r="L4" s="7">
        <f>H4+H9+H14+H19+H24+H29+H34+H39+H44+H49+H54+H59</f>
        <v>293349792327.61285</v>
      </c>
      <c r="M4">
        <f>1-SUM(K4:$K$7)/$K$9</f>
        <v>0.87947868631947723</v>
      </c>
      <c r="N4">
        <f>SUM(L4:$L$7)/(J4*SUM(K4:$K$7))</f>
        <v>1.7183330311673346</v>
      </c>
    </row>
    <row r="5" spans="1:14" x14ac:dyDescent="0.3">
      <c r="A5" s="3">
        <v>200010</v>
      </c>
      <c r="B5" s="3">
        <v>39906</v>
      </c>
      <c r="C5" s="3">
        <v>8833980987</v>
      </c>
      <c r="D5" s="4">
        <v>1.717512770519521</v>
      </c>
      <c r="F5" s="3">
        <v>200010</v>
      </c>
      <c r="G5" s="3">
        <v>39906</v>
      </c>
      <c r="H5" s="3">
        <v>8833980987</v>
      </c>
      <c r="J5" s="3">
        <v>200010</v>
      </c>
      <c r="K5" s="7">
        <f t="shared" ref="K5:L6" si="0">G5+G10+G15+G20+G25+G30+G35+G40+G45+G50+G55+G60</f>
        <v>740839</v>
      </c>
      <c r="L5" s="7">
        <f t="shared" si="0"/>
        <v>164305553852</v>
      </c>
      <c r="M5">
        <f>1-SUM(K5:$K$7)/$K$9</f>
        <v>0.93925851418497441</v>
      </c>
      <c r="N5">
        <f>SUM(L5:$L$7)/(J5*SUM(K5:$K$7))</f>
        <v>1.7130622832524558</v>
      </c>
    </row>
    <row r="6" spans="1:14" x14ac:dyDescent="0.3">
      <c r="A6" s="3">
        <v>250010</v>
      </c>
      <c r="B6" s="3">
        <v>38905</v>
      </c>
      <c r="C6" s="3">
        <v>12638697163</v>
      </c>
      <c r="D6" s="4">
        <v>1.7802851957433623</v>
      </c>
      <c r="F6" s="3">
        <v>250010</v>
      </c>
      <c r="G6" s="3">
        <v>38905</v>
      </c>
      <c r="H6" s="3">
        <v>12638697163</v>
      </c>
      <c r="J6" s="3">
        <v>250010</v>
      </c>
      <c r="K6" s="7">
        <f t="shared" si="0"/>
        <v>813650</v>
      </c>
      <c r="L6" s="7">
        <f t="shared" si="0"/>
        <v>266264804348</v>
      </c>
      <c r="M6">
        <f>1-SUM(K6:$K$7)/$K$9</f>
        <v>0.96515596045296193</v>
      </c>
      <c r="N6">
        <f>SUM(L6:$L$7)/(J6*SUM(K6:$K$7))</f>
        <v>1.7297204751660009</v>
      </c>
    </row>
    <row r="7" spans="1:14" x14ac:dyDescent="0.3">
      <c r="A7" s="3">
        <v>500010</v>
      </c>
      <c r="B7" s="3">
        <v>9087</v>
      </c>
      <c r="C7" s="3">
        <v>8722019010</v>
      </c>
      <c r="D7" s="4">
        <v>1.9196312475203121</v>
      </c>
      <c r="F7" s="3">
        <v>500010</v>
      </c>
      <c r="G7" s="3">
        <v>9087</v>
      </c>
      <c r="H7" s="3">
        <v>8722019010</v>
      </c>
      <c r="J7" s="3">
        <v>500010</v>
      </c>
      <c r="K7" s="7">
        <f>G7+G12+G17+G22+G27+G32+G37+G42+G47+G52+G57+G62</f>
        <v>183121</v>
      </c>
      <c r="L7" s="7">
        <f>H7+H12+H17+H22+H27+H32+H37+H42+H47+H52+H57+H62</f>
        <v>164786238942</v>
      </c>
      <c r="M7">
        <f>1-SUM(K7:$K$7)/$K$9</f>
        <v>0.99359865469010122</v>
      </c>
      <c r="N7">
        <f>SUM(L7:$L$7)/(J7*SUM(K7:$K$7))</f>
        <v>1.7997165074801289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67435</v>
      </c>
      <c r="C9" s="3">
        <v>11505799955</v>
      </c>
      <c r="D9" s="4">
        <v>1.7518916803671154</v>
      </c>
      <c r="F9" s="3">
        <v>150010</v>
      </c>
      <c r="G9" s="3">
        <v>67435</v>
      </c>
      <c r="H9" s="3">
        <v>11505799955</v>
      </c>
      <c r="K9" s="9">
        <v>28606643</v>
      </c>
    </row>
    <row r="10" spans="1:14" x14ac:dyDescent="0.3">
      <c r="A10" s="3">
        <v>200010</v>
      </c>
      <c r="B10" s="3">
        <v>25961</v>
      </c>
      <c r="C10" s="3">
        <v>5753276962</v>
      </c>
      <c r="D10" s="4">
        <v>1.8260510038809548</v>
      </c>
      <c r="F10" s="3">
        <v>200010</v>
      </c>
      <c r="G10" s="3">
        <v>25961</v>
      </c>
      <c r="H10" s="3">
        <v>5753276962</v>
      </c>
    </row>
    <row r="11" spans="1:14" x14ac:dyDescent="0.3">
      <c r="A11" s="3">
        <v>250010</v>
      </c>
      <c r="B11" s="3">
        <v>27520</v>
      </c>
      <c r="C11" s="3">
        <v>9009529916</v>
      </c>
      <c r="D11" s="4">
        <v>1.8902806574905859</v>
      </c>
      <c r="F11" s="3">
        <v>250010</v>
      </c>
      <c r="G11" s="3">
        <v>27520</v>
      </c>
      <c r="H11" s="3">
        <v>9009529916</v>
      </c>
    </row>
    <row r="12" spans="1:14" x14ac:dyDescent="0.3">
      <c r="A12" s="3">
        <v>500010</v>
      </c>
      <c r="B12" s="3">
        <v>7208</v>
      </c>
      <c r="C12" s="3">
        <v>7402543209</v>
      </c>
      <c r="D12" s="4">
        <v>2.053938723944722</v>
      </c>
      <c r="F12" s="3">
        <v>500010</v>
      </c>
      <c r="G12" s="3">
        <v>7208</v>
      </c>
      <c r="H12" s="3">
        <v>7402543209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499871</v>
      </c>
      <c r="C14" s="3">
        <v>85583041905</v>
      </c>
      <c r="D14" s="4">
        <v>1.695802624426435</v>
      </c>
      <c r="F14" s="3">
        <v>150010</v>
      </c>
      <c r="G14" s="3">
        <v>499871</v>
      </c>
      <c r="H14" s="3">
        <v>85583041905</v>
      </c>
    </row>
    <row r="15" spans="1:14" x14ac:dyDescent="0.3">
      <c r="A15" s="3">
        <v>200010</v>
      </c>
      <c r="B15" s="3">
        <v>207488</v>
      </c>
      <c r="C15" s="3">
        <v>45999828785</v>
      </c>
      <c r="D15" s="4">
        <v>1.7142435595916834</v>
      </c>
      <c r="F15" s="3">
        <v>200010</v>
      </c>
      <c r="G15" s="3">
        <v>207488</v>
      </c>
      <c r="H15" s="3">
        <v>45999828785</v>
      </c>
    </row>
    <row r="16" spans="1:14" x14ac:dyDescent="0.3">
      <c r="A16" s="3">
        <v>250010</v>
      </c>
      <c r="B16" s="3">
        <v>215089</v>
      </c>
      <c r="C16" s="3">
        <v>69922029348</v>
      </c>
      <c r="D16" s="4">
        <v>1.7545892099964093</v>
      </c>
      <c r="F16" s="3">
        <v>250010</v>
      </c>
      <c r="G16" s="3">
        <v>215089</v>
      </c>
      <c r="H16" s="3">
        <v>69922029348</v>
      </c>
    </row>
    <row r="17" spans="1:8" x14ac:dyDescent="0.3">
      <c r="A17" s="3">
        <v>500010</v>
      </c>
      <c r="B17" s="3">
        <v>47343</v>
      </c>
      <c r="C17" s="3">
        <v>45197664145</v>
      </c>
      <c r="D17" s="4">
        <v>1.9093323283186874</v>
      </c>
      <c r="F17" s="3">
        <v>500010</v>
      </c>
      <c r="G17" s="3">
        <v>47343</v>
      </c>
      <c r="H17" s="3">
        <v>45197664145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32264</v>
      </c>
      <c r="C19" s="3">
        <v>5497977330</v>
      </c>
      <c r="D19" s="4">
        <v>1.6732983386197924</v>
      </c>
      <c r="F19" s="3">
        <v>150010</v>
      </c>
      <c r="G19" s="3">
        <v>32264</v>
      </c>
      <c r="H19" s="3">
        <v>5497977330</v>
      </c>
    </row>
    <row r="20" spans="1:8" x14ac:dyDescent="0.3">
      <c r="A20" s="3">
        <v>200010</v>
      </c>
      <c r="B20" s="3">
        <v>12031</v>
      </c>
      <c r="C20" s="3">
        <v>2664029234</v>
      </c>
      <c r="D20" s="4">
        <v>1.7295087842133694</v>
      </c>
      <c r="F20" s="3">
        <v>200010</v>
      </c>
      <c r="G20" s="3">
        <v>12031</v>
      </c>
      <c r="H20" s="3">
        <v>2664029234</v>
      </c>
    </row>
    <row r="21" spans="1:8" x14ac:dyDescent="0.3">
      <c r="A21" s="3">
        <v>250010</v>
      </c>
      <c r="B21" s="3">
        <v>12315</v>
      </c>
      <c r="C21" s="3">
        <v>4021210615</v>
      </c>
      <c r="D21" s="4">
        <v>1.7733581534365324</v>
      </c>
      <c r="F21" s="3">
        <v>250010</v>
      </c>
      <c r="G21" s="3">
        <v>12315</v>
      </c>
      <c r="H21" s="3">
        <v>4021210615</v>
      </c>
    </row>
    <row r="22" spans="1:8" x14ac:dyDescent="0.3">
      <c r="A22" s="3">
        <v>500010</v>
      </c>
      <c r="B22" s="3">
        <v>3056</v>
      </c>
      <c r="C22" s="3">
        <v>2793634012</v>
      </c>
      <c r="D22" s="4">
        <v>1.828257945312298</v>
      </c>
      <c r="F22" s="3">
        <v>500010</v>
      </c>
      <c r="G22" s="3">
        <v>3056</v>
      </c>
      <c r="H22" s="3">
        <v>2793634012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424167</v>
      </c>
      <c r="C24" s="3">
        <v>72733403238</v>
      </c>
      <c r="D24" s="4">
        <v>1.6442358552659908</v>
      </c>
      <c r="F24" s="3">
        <v>150010</v>
      </c>
      <c r="G24" s="3">
        <v>424167</v>
      </c>
      <c r="H24" s="3">
        <v>72733403238</v>
      </c>
    </row>
    <row r="25" spans="1:8" x14ac:dyDescent="0.3">
      <c r="A25" s="3">
        <v>200010</v>
      </c>
      <c r="B25" s="3">
        <v>180448</v>
      </c>
      <c r="C25" s="3">
        <v>39969361860</v>
      </c>
      <c r="D25" s="4">
        <v>1.6354896487684933</v>
      </c>
      <c r="F25" s="3">
        <v>200010</v>
      </c>
      <c r="G25" s="3">
        <v>180448</v>
      </c>
      <c r="H25" s="3">
        <v>39969361860</v>
      </c>
    </row>
    <row r="26" spans="1:8" x14ac:dyDescent="0.3">
      <c r="A26" s="3">
        <v>250010</v>
      </c>
      <c r="B26" s="3">
        <v>180794</v>
      </c>
      <c r="C26" s="3">
        <v>58671531483</v>
      </c>
      <c r="D26" s="4">
        <v>1.6615360809841335</v>
      </c>
      <c r="F26" s="3">
        <v>250010</v>
      </c>
      <c r="G26" s="3">
        <v>180794</v>
      </c>
      <c r="H26" s="3">
        <v>58671531483</v>
      </c>
    </row>
    <row r="27" spans="1:8" x14ac:dyDescent="0.3">
      <c r="A27" s="3">
        <v>500010</v>
      </c>
      <c r="B27" s="3">
        <v>35069</v>
      </c>
      <c r="C27" s="3">
        <v>30998095921</v>
      </c>
      <c r="D27" s="4">
        <v>1.7677992512749476</v>
      </c>
      <c r="F27" s="3">
        <v>500010</v>
      </c>
      <c r="G27" s="3">
        <v>35069</v>
      </c>
      <c r="H27" s="3">
        <v>30998095921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425226</v>
      </c>
      <c r="C29" s="3">
        <v>73040754634</v>
      </c>
      <c r="D29" s="4">
        <v>1.7169528555578195</v>
      </c>
      <c r="F29" s="3">
        <v>150010</v>
      </c>
      <c r="G29" s="3">
        <v>425226</v>
      </c>
      <c r="H29" s="3">
        <v>73040754634</v>
      </c>
    </row>
    <row r="30" spans="1:8" x14ac:dyDescent="0.3">
      <c r="A30" s="3">
        <v>200010</v>
      </c>
      <c r="B30" s="3">
        <v>193408</v>
      </c>
      <c r="C30" s="3">
        <v>42921272114</v>
      </c>
      <c r="D30" s="4">
        <v>1.6859079339446581</v>
      </c>
      <c r="F30" s="3">
        <v>200010</v>
      </c>
      <c r="G30" s="3">
        <v>193408</v>
      </c>
      <c r="H30" s="3">
        <v>42921272114</v>
      </c>
    </row>
    <row r="31" spans="1:8" x14ac:dyDescent="0.3">
      <c r="A31" s="3">
        <v>250010</v>
      </c>
      <c r="B31" s="3">
        <v>217441</v>
      </c>
      <c r="C31" s="3">
        <v>71291452317</v>
      </c>
      <c r="D31" s="4">
        <v>1.6856846686124092</v>
      </c>
      <c r="F31" s="3">
        <v>250010</v>
      </c>
      <c r="G31" s="3">
        <v>217441</v>
      </c>
      <c r="H31" s="3">
        <v>71291452317</v>
      </c>
    </row>
    <row r="32" spans="1:8" x14ac:dyDescent="0.3">
      <c r="A32" s="3">
        <v>500010</v>
      </c>
      <c r="B32" s="3">
        <v>47228</v>
      </c>
      <c r="C32" s="3">
        <v>40250128057</v>
      </c>
      <c r="D32" s="4">
        <v>1.7044686656448966</v>
      </c>
      <c r="F32" s="3">
        <v>500010</v>
      </c>
      <c r="G32" s="3">
        <v>47228</v>
      </c>
      <c r="H32" s="3">
        <v>40250128057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11395</v>
      </c>
      <c r="C34" s="3">
        <v>1952618704</v>
      </c>
      <c r="D34" s="4">
        <v>1.7170025052206035</v>
      </c>
      <c r="F34" s="3">
        <v>150010</v>
      </c>
      <c r="G34" s="3">
        <v>11395</v>
      </c>
      <c r="H34" s="3">
        <v>1952618704</v>
      </c>
    </row>
    <row r="35" spans="1:8" x14ac:dyDescent="0.3">
      <c r="A35" s="3">
        <v>200010</v>
      </c>
      <c r="B35" s="3">
        <v>5244</v>
      </c>
      <c r="C35" s="3">
        <v>1163682413</v>
      </c>
      <c r="D35" s="4">
        <v>1.6884563085436854</v>
      </c>
      <c r="F35" s="3">
        <v>200010</v>
      </c>
      <c r="G35" s="3">
        <v>5244</v>
      </c>
      <c r="H35" s="3">
        <v>1163682413</v>
      </c>
    </row>
    <row r="36" spans="1:8" x14ac:dyDescent="0.3">
      <c r="A36" s="3">
        <v>250010</v>
      </c>
      <c r="B36" s="3">
        <v>5786</v>
      </c>
      <c r="C36" s="3">
        <v>1890500665</v>
      </c>
      <c r="D36" s="4">
        <v>1.6970772802962988</v>
      </c>
      <c r="F36" s="3">
        <v>250010</v>
      </c>
      <c r="G36" s="3">
        <v>5786</v>
      </c>
      <c r="H36" s="3">
        <v>1890500665</v>
      </c>
    </row>
    <row r="37" spans="1:8" x14ac:dyDescent="0.3">
      <c r="A37" s="3">
        <v>500010</v>
      </c>
      <c r="B37" s="3">
        <v>1228</v>
      </c>
      <c r="C37" s="3">
        <v>1085443379</v>
      </c>
      <c r="D37" s="4">
        <v>1.7677877370791346</v>
      </c>
      <c r="F37" s="3">
        <v>500010</v>
      </c>
      <c r="G37" s="3">
        <v>1228</v>
      </c>
      <c r="H37" s="3">
        <v>1085443379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114241</v>
      </c>
      <c r="C39" s="3">
        <v>19720409716</v>
      </c>
      <c r="D39" s="4">
        <v>1.9402808747870841</v>
      </c>
      <c r="F39" s="3">
        <v>150010</v>
      </c>
      <c r="G39" s="3">
        <v>114241</v>
      </c>
      <c r="H39" s="3">
        <v>19720409716</v>
      </c>
    </row>
    <row r="40" spans="1:8" x14ac:dyDescent="0.3">
      <c r="A40" s="3">
        <v>200010</v>
      </c>
      <c r="B40" s="3">
        <v>61612</v>
      </c>
      <c r="C40" s="3">
        <v>13710415498</v>
      </c>
      <c r="D40" s="4">
        <v>1.8400602586270471</v>
      </c>
      <c r="F40" s="3">
        <v>200010</v>
      </c>
      <c r="G40" s="3">
        <v>61612</v>
      </c>
      <c r="H40" s="3">
        <v>13710415498</v>
      </c>
    </row>
    <row r="41" spans="1:8" x14ac:dyDescent="0.3">
      <c r="A41" s="3">
        <v>250010</v>
      </c>
      <c r="B41" s="3">
        <v>89634</v>
      </c>
      <c r="C41" s="3">
        <v>29961944404</v>
      </c>
      <c r="D41" s="4">
        <v>1.7860962998226346</v>
      </c>
      <c r="F41" s="3">
        <v>250010</v>
      </c>
      <c r="G41" s="3">
        <v>89634</v>
      </c>
      <c r="H41" s="3">
        <v>29961944404</v>
      </c>
    </row>
    <row r="42" spans="1:8" x14ac:dyDescent="0.3">
      <c r="A42" s="3">
        <v>500010</v>
      </c>
      <c r="B42" s="3">
        <v>24549</v>
      </c>
      <c r="C42" s="3">
        <v>21025553465</v>
      </c>
      <c r="D42" s="4">
        <v>1.7129115615577621</v>
      </c>
      <c r="F42" s="3">
        <v>500010</v>
      </c>
      <c r="G42" s="3">
        <v>24549</v>
      </c>
      <c r="H42" s="3">
        <v>21025553465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3084</v>
      </c>
      <c r="C44" s="3">
        <v>532553916</v>
      </c>
      <c r="D44" s="4">
        <v>1.8818443671992315</v>
      </c>
      <c r="F44" s="3">
        <v>150010</v>
      </c>
      <c r="G44" s="3">
        <v>3084</v>
      </c>
      <c r="H44" s="3">
        <v>532553916</v>
      </c>
    </row>
    <row r="45" spans="1:8" x14ac:dyDescent="0.3">
      <c r="A45" s="3">
        <v>200010</v>
      </c>
      <c r="B45" s="3">
        <v>1661</v>
      </c>
      <c r="C45" s="3">
        <v>368563374</v>
      </c>
      <c r="D45" s="4">
        <v>1.7911286832872464</v>
      </c>
      <c r="F45" s="3">
        <v>200010</v>
      </c>
      <c r="G45" s="3">
        <v>1661</v>
      </c>
      <c r="H45" s="3">
        <v>368563374</v>
      </c>
    </row>
    <row r="46" spans="1:8" x14ac:dyDescent="0.3">
      <c r="A46" s="3">
        <v>250010</v>
      </c>
      <c r="B46" s="3">
        <v>2219</v>
      </c>
      <c r="C46" s="3">
        <v>735595161</v>
      </c>
      <c r="D46" s="4">
        <v>1.7576058291001693</v>
      </c>
      <c r="F46" s="3">
        <v>250010</v>
      </c>
      <c r="G46" s="3">
        <v>2219</v>
      </c>
      <c r="H46" s="3">
        <v>735595161</v>
      </c>
    </row>
    <row r="47" spans="1:8" x14ac:dyDescent="0.3">
      <c r="A47" s="3">
        <v>500010</v>
      </c>
      <c r="B47" s="3">
        <v>571</v>
      </c>
      <c r="C47" s="3">
        <v>490383942</v>
      </c>
      <c r="D47" s="4">
        <v>1.7175976690623806</v>
      </c>
      <c r="F47" s="3">
        <v>500010</v>
      </c>
      <c r="G47" s="3">
        <v>571</v>
      </c>
      <c r="H47" s="3">
        <v>490383942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150010</v>
      </c>
      <c r="B49" s="3">
        <v>14802</v>
      </c>
      <c r="C49" s="3">
        <v>2578987656</v>
      </c>
      <c r="D49" s="4">
        <v>2.2054795134211251</v>
      </c>
      <c r="F49" s="3">
        <v>150010</v>
      </c>
      <c r="G49" s="3">
        <v>14802</v>
      </c>
      <c r="H49" s="3">
        <v>2578987656</v>
      </c>
    </row>
    <row r="50" spans="1:8" x14ac:dyDescent="0.3">
      <c r="A50" s="3">
        <v>200010</v>
      </c>
      <c r="B50" s="3">
        <v>10265</v>
      </c>
      <c r="C50" s="3">
        <v>2291217554</v>
      </c>
      <c r="D50" s="4">
        <v>1.9863215850127216</v>
      </c>
      <c r="F50" s="3">
        <v>200010</v>
      </c>
      <c r="G50" s="3">
        <v>10265</v>
      </c>
      <c r="H50" s="3">
        <v>2291217554</v>
      </c>
    </row>
    <row r="51" spans="1:8" x14ac:dyDescent="0.3">
      <c r="A51" s="3">
        <v>250010</v>
      </c>
      <c r="B51" s="3">
        <v>18578</v>
      </c>
      <c r="C51" s="3">
        <v>6307107929</v>
      </c>
      <c r="D51" s="4">
        <v>1.8793083699375974</v>
      </c>
      <c r="F51" s="3">
        <v>250010</v>
      </c>
      <c r="G51" s="3">
        <v>18578</v>
      </c>
      <c r="H51" s="3">
        <v>6307107929</v>
      </c>
    </row>
    <row r="52" spans="1:8" x14ac:dyDescent="0.3">
      <c r="A52" s="3">
        <v>500010</v>
      </c>
      <c r="B52" s="3">
        <v>6048</v>
      </c>
      <c r="C52" s="3">
        <v>5263316849</v>
      </c>
      <c r="D52" s="4">
        <v>1.74048002141809</v>
      </c>
      <c r="F52" s="3">
        <v>500010</v>
      </c>
      <c r="G52" s="3">
        <v>6048</v>
      </c>
      <c r="H52" s="3">
        <v>5263316849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</row>
    <row r="54" spans="1:8" x14ac:dyDescent="0.3">
      <c r="A54" s="3">
        <v>159133.88888888888</v>
      </c>
      <c r="B54" s="3">
        <v>605</v>
      </c>
      <c r="C54" s="3">
        <v>105334604</v>
      </c>
      <c r="D54" s="4">
        <v>1.8939144125499472</v>
      </c>
      <c r="F54" s="3">
        <v>150010</v>
      </c>
      <c r="G54" s="7">
        <v>565.25903555772038</v>
      </c>
      <c r="H54" s="7">
        <v>98486425.830686793</v>
      </c>
    </row>
    <row r="55" spans="1:8" x14ac:dyDescent="0.3">
      <c r="A55" s="3">
        <v>200010</v>
      </c>
      <c r="B55" s="3">
        <v>392</v>
      </c>
      <c r="C55" s="3">
        <v>87665935</v>
      </c>
      <c r="D55" s="4">
        <v>1.8350729650218256</v>
      </c>
      <c r="F55" s="3">
        <v>200010</v>
      </c>
      <c r="G55" s="8">
        <v>392</v>
      </c>
      <c r="H55" s="8">
        <v>87665935</v>
      </c>
    </row>
    <row r="56" spans="1:8" x14ac:dyDescent="0.3">
      <c r="A56" s="3">
        <v>250010</v>
      </c>
      <c r="B56" s="3">
        <v>613</v>
      </c>
      <c r="C56" s="3">
        <v>204418768</v>
      </c>
      <c r="D56" s="4">
        <v>1.7559538745210754</v>
      </c>
      <c r="F56" s="3">
        <v>250010</v>
      </c>
      <c r="G56" s="8">
        <v>613</v>
      </c>
      <c r="H56" s="8">
        <v>204418768</v>
      </c>
    </row>
    <row r="57" spans="1:8" x14ac:dyDescent="0.3">
      <c r="A57" s="3">
        <v>500010</v>
      </c>
      <c r="B57" s="3">
        <v>168</v>
      </c>
      <c r="C57" s="3">
        <v>138444940</v>
      </c>
      <c r="D57" s="4">
        <v>1.6481210851973436</v>
      </c>
      <c r="F57" s="3">
        <v>500010</v>
      </c>
      <c r="G57" s="8">
        <v>168</v>
      </c>
      <c r="H57" s="8">
        <v>138444940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170708.88888888888</v>
      </c>
      <c r="B59" s="3">
        <v>2469</v>
      </c>
      <c r="C59" s="3">
        <v>435568822</v>
      </c>
      <c r="D59" s="4">
        <v>2.0934883946936869</v>
      </c>
      <c r="F59" s="3">
        <v>150010</v>
      </c>
      <c r="G59" s="7">
        <v>3493.9353141743786</v>
      </c>
      <c r="H59" s="7">
        <v>781375270.78218281</v>
      </c>
    </row>
    <row r="60" spans="1:8" x14ac:dyDescent="0.3">
      <c r="A60" s="3">
        <v>200010</v>
      </c>
      <c r="B60" s="3">
        <v>2423</v>
      </c>
      <c r="C60" s="3">
        <v>542259136</v>
      </c>
      <c r="D60" s="4">
        <v>2.0422407856165226</v>
      </c>
      <c r="F60" s="3">
        <v>200010</v>
      </c>
      <c r="G60" s="3">
        <v>2423</v>
      </c>
      <c r="H60" s="3">
        <v>542259136</v>
      </c>
    </row>
    <row r="61" spans="1:8" x14ac:dyDescent="0.3">
      <c r="A61" s="3">
        <v>250010</v>
      </c>
      <c r="B61" s="3">
        <v>4756</v>
      </c>
      <c r="C61" s="3">
        <v>1610786579</v>
      </c>
      <c r="D61" s="4">
        <v>1.9169107275569781</v>
      </c>
      <c r="F61" s="3">
        <v>250010</v>
      </c>
      <c r="G61" s="3">
        <v>4756</v>
      </c>
      <c r="H61" s="3">
        <v>1610786579</v>
      </c>
    </row>
    <row r="62" spans="1:8" x14ac:dyDescent="0.3">
      <c r="A62" s="3">
        <v>500010</v>
      </c>
      <c r="B62" s="3">
        <v>1566</v>
      </c>
      <c r="C62" s="3">
        <v>1419012013</v>
      </c>
      <c r="D62" s="4">
        <v>1.8122396338790978</v>
      </c>
      <c r="F62" s="3">
        <v>500010</v>
      </c>
      <c r="G62" s="3">
        <v>1566</v>
      </c>
      <c r="H62" s="3">
        <v>1419012013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4" sqref="M4:N7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296875" bestFit="1" customWidth="1"/>
  </cols>
  <sheetData>
    <row r="1" spans="1:14" x14ac:dyDescent="0.3">
      <c r="A1" s="16" t="s">
        <v>184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19220</v>
      </c>
    </row>
    <row r="4" spans="1:14" x14ac:dyDescent="0.3">
      <c r="A4" s="3">
        <v>150010</v>
      </c>
      <c r="B4" s="3">
        <v>122830</v>
      </c>
      <c r="C4" s="3">
        <v>20891683503</v>
      </c>
      <c r="D4" s="4">
        <v>1.6112620628625098</v>
      </c>
      <c r="F4" s="3">
        <v>150010</v>
      </c>
      <c r="G4" s="3">
        <v>122830</v>
      </c>
      <c r="H4" s="3">
        <v>20891683503</v>
      </c>
      <c r="J4" s="3">
        <v>150010</v>
      </c>
      <c r="K4" s="7">
        <f>G4+G9+G14+G19+G24+G29+G34+G39+G44+G49+G54+G59</f>
        <v>1825446.4062850729</v>
      </c>
      <c r="L4" s="7">
        <f>H4+H9+H14+H19+H24+H29+H34+H39+H44+H49+H54+H59</f>
        <v>313190666604.00452</v>
      </c>
      <c r="M4">
        <f>1-SUM(K4:$K$7)/$K$9</f>
        <v>0.87323936591326878</v>
      </c>
      <c r="N4">
        <f>SUM(L4:$L$7)/(J4*SUM(K4:$K$7))</f>
        <v>1.7000095231888077</v>
      </c>
    </row>
    <row r="5" spans="1:14" x14ac:dyDescent="0.3">
      <c r="A5" s="3">
        <v>200010</v>
      </c>
      <c r="B5" s="3">
        <v>42604</v>
      </c>
      <c r="C5" s="3">
        <v>9424778344</v>
      </c>
      <c r="D5" s="4">
        <v>1.6884811835607636</v>
      </c>
      <c r="F5" s="3">
        <v>200010</v>
      </c>
      <c r="G5" s="3">
        <v>42604</v>
      </c>
      <c r="H5" s="3">
        <v>9424778344</v>
      </c>
      <c r="J5" s="3">
        <v>200010</v>
      </c>
      <c r="K5" s="7">
        <f t="shared" ref="K5:L6" si="0">G5+G10+G15+G20+G25+G30+G35+G40+G45+G50+G55+G60</f>
        <v>803428</v>
      </c>
      <c r="L5" s="7">
        <f t="shared" si="0"/>
        <v>178176855880</v>
      </c>
      <c r="M5">
        <f>1-SUM(K5:$K$7)/$K$9</f>
        <v>0.93607286242292387</v>
      </c>
      <c r="N5">
        <f>SUM(L5:$L$7)/(J5*SUM(K5:$K$7))</f>
        <v>1.6851151694816295</v>
      </c>
    </row>
    <row r="6" spans="1:14" x14ac:dyDescent="0.3">
      <c r="A6" s="3">
        <v>250010</v>
      </c>
      <c r="B6" s="3">
        <v>40104</v>
      </c>
      <c r="C6" s="3">
        <v>12998925588</v>
      </c>
      <c r="D6" s="4">
        <v>1.755739133603716</v>
      </c>
      <c r="F6" s="3">
        <v>250010</v>
      </c>
      <c r="G6" s="3">
        <v>40104</v>
      </c>
      <c r="H6" s="3">
        <v>12998925588</v>
      </c>
      <c r="J6" s="3">
        <v>250010</v>
      </c>
      <c r="K6" s="7">
        <f t="shared" si="0"/>
        <v>868123</v>
      </c>
      <c r="L6" s="7">
        <f t="shared" si="0"/>
        <v>283497600544</v>
      </c>
      <c r="M6">
        <f>1-SUM(K6:$K$7)/$K$9</f>
        <v>0.96372757212020521</v>
      </c>
      <c r="N6">
        <f>SUM(L6:$L$7)/(J6*SUM(K6:$K$7))</f>
        <v>1.6996239744105759</v>
      </c>
    </row>
    <row r="7" spans="1:14" x14ac:dyDescent="0.3">
      <c r="A7" s="3">
        <v>500010</v>
      </c>
      <c r="B7" s="3">
        <v>8920</v>
      </c>
      <c r="C7" s="3">
        <v>8520273967</v>
      </c>
      <c r="D7" s="4">
        <v>1.910337122181323</v>
      </c>
      <c r="F7" s="3">
        <v>500010</v>
      </c>
      <c r="G7" s="3">
        <v>8920</v>
      </c>
      <c r="H7" s="3">
        <v>8520273967</v>
      </c>
      <c r="J7" s="3">
        <v>500010</v>
      </c>
      <c r="K7" s="7">
        <f>G7+G12+G17+G22+G27+G32+G37+G42+G47+G52+G57+G62</f>
        <v>185668</v>
      </c>
      <c r="L7" s="7">
        <f>H7+H12+H17+H22+H27+H32+H37+H42+H47+H52+H57+H62</f>
        <v>164282421845</v>
      </c>
      <c r="M7">
        <f>1-SUM(K7:$K$7)/$K$9</f>
        <v>0.99360914152845703</v>
      </c>
      <c r="N7">
        <f>SUM(L7:$L$7)/(J7*SUM(K7:$K$7))</f>
        <v>1.7696009679888269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75458</v>
      </c>
      <c r="C9" s="3">
        <v>12866925388</v>
      </c>
      <c r="D9" s="4">
        <v>1.7232015765064941</v>
      </c>
      <c r="F9" s="3">
        <v>150010</v>
      </c>
      <c r="G9" s="3">
        <v>75458</v>
      </c>
      <c r="H9" s="3">
        <v>12866925388</v>
      </c>
      <c r="K9" s="9">
        <v>29052122</v>
      </c>
    </row>
    <row r="10" spans="1:14" x14ac:dyDescent="0.3">
      <c r="A10" s="3">
        <v>200010</v>
      </c>
      <c r="B10" s="3">
        <v>28801</v>
      </c>
      <c r="C10" s="3">
        <v>6377484694</v>
      </c>
      <c r="D10" s="4">
        <v>1.7935508761664658</v>
      </c>
      <c r="F10" s="3">
        <v>200010</v>
      </c>
      <c r="G10" s="3">
        <v>28801</v>
      </c>
      <c r="H10" s="3">
        <v>6377484694</v>
      </c>
    </row>
    <row r="11" spans="1:14" x14ac:dyDescent="0.3">
      <c r="A11" s="3">
        <v>250010</v>
      </c>
      <c r="B11" s="3">
        <v>29938</v>
      </c>
      <c r="C11" s="3">
        <v>9781414863</v>
      </c>
      <c r="D11" s="4">
        <v>1.8573677869255374</v>
      </c>
      <c r="F11" s="3">
        <v>250010</v>
      </c>
      <c r="G11" s="3">
        <v>29938</v>
      </c>
      <c r="H11" s="3">
        <v>9781414863</v>
      </c>
    </row>
    <row r="12" spans="1:14" x14ac:dyDescent="0.3">
      <c r="A12" s="3">
        <v>500010</v>
      </c>
      <c r="B12" s="3">
        <v>7496</v>
      </c>
      <c r="C12" s="3">
        <v>7601456858</v>
      </c>
      <c r="D12" s="4">
        <v>2.0280962731865961</v>
      </c>
      <c r="F12" s="3">
        <v>500010</v>
      </c>
      <c r="G12" s="3">
        <v>7496</v>
      </c>
      <c r="H12" s="3">
        <v>7601456858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532877</v>
      </c>
      <c r="C14" s="3">
        <v>91333799836</v>
      </c>
      <c r="D14" s="4">
        <v>1.6764241897566479</v>
      </c>
      <c r="F14" s="3">
        <v>150010</v>
      </c>
      <c r="G14" s="3">
        <v>532877</v>
      </c>
      <c r="H14" s="3">
        <v>91333799836</v>
      </c>
    </row>
    <row r="15" spans="1:14" x14ac:dyDescent="0.3">
      <c r="A15" s="3">
        <v>200010</v>
      </c>
      <c r="B15" s="3">
        <v>225974</v>
      </c>
      <c r="C15" s="3">
        <v>50088465175</v>
      </c>
      <c r="D15" s="4">
        <v>1.6809978813430881</v>
      </c>
      <c r="F15" s="3">
        <v>200010</v>
      </c>
      <c r="G15" s="3">
        <v>225974</v>
      </c>
      <c r="H15" s="3">
        <v>50088465175</v>
      </c>
    </row>
    <row r="16" spans="1:14" x14ac:dyDescent="0.3">
      <c r="A16" s="3">
        <v>250010</v>
      </c>
      <c r="B16" s="3">
        <v>230268</v>
      </c>
      <c r="C16" s="3">
        <v>74687641261</v>
      </c>
      <c r="D16" s="4">
        <v>1.7177633126196952</v>
      </c>
      <c r="F16" s="3">
        <v>250010</v>
      </c>
      <c r="G16" s="3">
        <v>230268</v>
      </c>
      <c r="H16" s="3">
        <v>74687641261</v>
      </c>
    </row>
    <row r="17" spans="1:8" x14ac:dyDescent="0.3">
      <c r="A17" s="3">
        <v>500010</v>
      </c>
      <c r="B17" s="3">
        <v>47373</v>
      </c>
      <c r="C17" s="3">
        <v>44547508924</v>
      </c>
      <c r="D17" s="4">
        <v>1.880675405468945</v>
      </c>
      <c r="F17" s="3">
        <v>500010</v>
      </c>
      <c r="G17" s="3">
        <v>47373</v>
      </c>
      <c r="H17" s="3">
        <v>44547508924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37158</v>
      </c>
      <c r="C19" s="3">
        <v>6329287900</v>
      </c>
      <c r="D19" s="4">
        <v>1.6378348558789899</v>
      </c>
      <c r="F19" s="3">
        <v>150010</v>
      </c>
      <c r="G19" s="3">
        <v>37158</v>
      </c>
      <c r="H19" s="3">
        <v>6329287900</v>
      </c>
    </row>
    <row r="20" spans="1:8" x14ac:dyDescent="0.3">
      <c r="A20" s="3">
        <v>200010</v>
      </c>
      <c r="B20" s="3">
        <v>13111</v>
      </c>
      <c r="C20" s="3">
        <v>2902998091</v>
      </c>
      <c r="D20" s="4">
        <v>1.7069112981442907</v>
      </c>
      <c r="F20" s="3">
        <v>200010</v>
      </c>
      <c r="G20" s="3">
        <v>13111</v>
      </c>
      <c r="H20" s="3">
        <v>2902998091</v>
      </c>
    </row>
    <row r="21" spans="1:8" x14ac:dyDescent="0.3">
      <c r="A21" s="3">
        <v>250010</v>
      </c>
      <c r="B21" s="3">
        <v>13113</v>
      </c>
      <c r="C21" s="3">
        <v>4275507214</v>
      </c>
      <c r="D21" s="4">
        <v>1.7552430740624951</v>
      </c>
      <c r="F21" s="3">
        <v>250010</v>
      </c>
      <c r="G21" s="3">
        <v>13113</v>
      </c>
      <c r="H21" s="3">
        <v>4275507214</v>
      </c>
    </row>
    <row r="22" spans="1:8" x14ac:dyDescent="0.3">
      <c r="A22" s="3">
        <v>500010</v>
      </c>
      <c r="B22" s="3">
        <v>3033</v>
      </c>
      <c r="C22" s="3">
        <v>2809814856</v>
      </c>
      <c r="D22" s="4">
        <v>1.8527917315046378</v>
      </c>
      <c r="F22" s="3">
        <v>500010</v>
      </c>
      <c r="G22" s="3">
        <v>3033</v>
      </c>
      <c r="H22" s="3">
        <v>2809814856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445637</v>
      </c>
      <c r="C24" s="3">
        <v>76498390670</v>
      </c>
      <c r="D24" s="4">
        <v>1.6297286650958298</v>
      </c>
      <c r="F24" s="3">
        <v>150010</v>
      </c>
      <c r="G24" s="3">
        <v>445637</v>
      </c>
      <c r="H24" s="3">
        <v>76498390670</v>
      </c>
    </row>
    <row r="25" spans="1:8" x14ac:dyDescent="0.3">
      <c r="A25" s="3">
        <v>200010</v>
      </c>
      <c r="B25" s="3">
        <v>195293</v>
      </c>
      <c r="C25" s="3">
        <v>43269858045</v>
      </c>
      <c r="D25" s="4">
        <v>1.6062211399708128</v>
      </c>
      <c r="F25" s="3">
        <v>200010</v>
      </c>
      <c r="G25" s="3">
        <v>195293</v>
      </c>
      <c r="H25" s="3">
        <v>43269858045</v>
      </c>
    </row>
    <row r="26" spans="1:8" x14ac:dyDescent="0.3">
      <c r="A26" s="3">
        <v>250010</v>
      </c>
      <c r="B26" s="3">
        <v>192263</v>
      </c>
      <c r="C26" s="3">
        <v>62239130919</v>
      </c>
      <c r="D26" s="4">
        <v>1.6276014009768685</v>
      </c>
      <c r="F26" s="3">
        <v>250010</v>
      </c>
      <c r="G26" s="3">
        <v>192263</v>
      </c>
      <c r="H26" s="3">
        <v>62239130919</v>
      </c>
    </row>
    <row r="27" spans="1:8" x14ac:dyDescent="0.3">
      <c r="A27" s="3">
        <v>500010</v>
      </c>
      <c r="B27" s="3">
        <v>35041</v>
      </c>
      <c r="C27" s="3">
        <v>30254645896</v>
      </c>
      <c r="D27" s="4">
        <v>1.7267795334142118</v>
      </c>
      <c r="F27" s="3">
        <v>500010</v>
      </c>
      <c r="G27" s="3">
        <v>35041</v>
      </c>
      <c r="H27" s="3">
        <v>30254645896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450084</v>
      </c>
      <c r="C29" s="3">
        <v>77389961565</v>
      </c>
      <c r="D29" s="4">
        <v>1.7024055583933033</v>
      </c>
      <c r="F29" s="3">
        <v>150010</v>
      </c>
      <c r="G29" s="3">
        <v>450084</v>
      </c>
      <c r="H29" s="3">
        <v>77389961565</v>
      </c>
    </row>
    <row r="30" spans="1:8" x14ac:dyDescent="0.3">
      <c r="A30" s="3">
        <v>200010</v>
      </c>
      <c r="B30" s="3">
        <v>210529</v>
      </c>
      <c r="C30" s="3">
        <v>46723840223</v>
      </c>
      <c r="D30" s="4">
        <v>1.6588787333794299</v>
      </c>
      <c r="F30" s="3">
        <v>200010</v>
      </c>
      <c r="G30" s="3">
        <v>210529</v>
      </c>
      <c r="H30" s="3">
        <v>46723840223</v>
      </c>
    </row>
    <row r="31" spans="1:8" x14ac:dyDescent="0.3">
      <c r="A31" s="3">
        <v>250010</v>
      </c>
      <c r="B31" s="3">
        <v>232824</v>
      </c>
      <c r="C31" s="3">
        <v>76091595475</v>
      </c>
      <c r="D31" s="4">
        <v>1.6564571847401299</v>
      </c>
      <c r="F31" s="3">
        <v>250010</v>
      </c>
      <c r="G31" s="3">
        <v>232824</v>
      </c>
      <c r="H31" s="3">
        <v>76091595475</v>
      </c>
    </row>
    <row r="32" spans="1:8" x14ac:dyDescent="0.3">
      <c r="A32" s="3">
        <v>500010</v>
      </c>
      <c r="B32" s="3">
        <v>48066</v>
      </c>
      <c r="C32" s="3">
        <v>40233622003</v>
      </c>
      <c r="D32" s="4">
        <v>1.6740655493135717</v>
      </c>
      <c r="F32" s="3">
        <v>500010</v>
      </c>
      <c r="G32" s="3">
        <v>48066</v>
      </c>
      <c r="H32" s="3">
        <v>40233622003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12311</v>
      </c>
      <c r="C34" s="3">
        <v>2114522360</v>
      </c>
      <c r="D34" s="4">
        <v>1.7115001061736248</v>
      </c>
      <c r="F34" s="3">
        <v>150010</v>
      </c>
      <c r="G34" s="3">
        <v>12311</v>
      </c>
      <c r="H34" s="3">
        <v>2114522360</v>
      </c>
    </row>
    <row r="35" spans="1:8" x14ac:dyDescent="0.3">
      <c r="A35" s="3">
        <v>200010</v>
      </c>
      <c r="B35" s="3">
        <v>5621</v>
      </c>
      <c r="C35" s="3">
        <v>1248563765</v>
      </c>
      <c r="D35" s="4">
        <v>1.6822510996678317</v>
      </c>
      <c r="F35" s="3">
        <v>200010</v>
      </c>
      <c r="G35" s="3">
        <v>5621</v>
      </c>
      <c r="H35" s="3">
        <v>1248563765</v>
      </c>
    </row>
    <row r="36" spans="1:8" x14ac:dyDescent="0.3">
      <c r="A36" s="3">
        <v>250010</v>
      </c>
      <c r="B36" s="3">
        <v>6227</v>
      </c>
      <c r="C36" s="3">
        <v>2036447912</v>
      </c>
      <c r="D36" s="4">
        <v>1.6884919020727842</v>
      </c>
      <c r="F36" s="3">
        <v>250010</v>
      </c>
      <c r="G36" s="3">
        <v>6227</v>
      </c>
      <c r="H36" s="3">
        <v>2036447912</v>
      </c>
    </row>
    <row r="37" spans="1:8" x14ac:dyDescent="0.3">
      <c r="A37" s="3">
        <v>500010</v>
      </c>
      <c r="B37" s="3">
        <v>1275</v>
      </c>
      <c r="C37" s="3">
        <v>1130445321</v>
      </c>
      <c r="D37" s="4">
        <v>1.7732120981109789</v>
      </c>
      <c r="F37" s="3">
        <v>500010</v>
      </c>
      <c r="G37" s="3">
        <v>1275</v>
      </c>
      <c r="H37" s="3">
        <v>1130445321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121098</v>
      </c>
      <c r="C39" s="3">
        <v>20925474413</v>
      </c>
      <c r="D39" s="4">
        <v>1.9285876378263389</v>
      </c>
      <c r="F39" s="3">
        <v>150010</v>
      </c>
      <c r="G39" s="3">
        <v>121098</v>
      </c>
      <c r="H39" s="3">
        <v>20925474413</v>
      </c>
    </row>
    <row r="40" spans="1:8" x14ac:dyDescent="0.3">
      <c r="A40" s="3">
        <v>200010</v>
      </c>
      <c r="B40" s="3">
        <v>66146</v>
      </c>
      <c r="C40" s="3">
        <v>14715574874</v>
      </c>
      <c r="D40" s="4">
        <v>1.8226860683781667</v>
      </c>
      <c r="F40" s="3">
        <v>200010</v>
      </c>
      <c r="G40" s="3">
        <v>66146</v>
      </c>
      <c r="H40" s="3">
        <v>14715574874</v>
      </c>
    </row>
    <row r="41" spans="1:8" x14ac:dyDescent="0.3">
      <c r="A41" s="3">
        <v>250010</v>
      </c>
      <c r="B41" s="3">
        <v>95629</v>
      </c>
      <c r="C41" s="3">
        <v>31950992313</v>
      </c>
      <c r="D41" s="4">
        <v>1.7679300996391607</v>
      </c>
      <c r="F41" s="3">
        <v>250010</v>
      </c>
      <c r="G41" s="3">
        <v>95629</v>
      </c>
      <c r="H41" s="3">
        <v>31950992313</v>
      </c>
    </row>
    <row r="42" spans="1:8" x14ac:dyDescent="0.3">
      <c r="A42" s="3">
        <v>500010</v>
      </c>
      <c r="B42" s="3">
        <v>25726</v>
      </c>
      <c r="C42" s="3">
        <v>21687942469</v>
      </c>
      <c r="D42" s="4">
        <v>1.6860381496404899</v>
      </c>
      <c r="F42" s="3">
        <v>500010</v>
      </c>
      <c r="G42" s="3">
        <v>25726</v>
      </c>
      <c r="H42" s="3">
        <v>21687942469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3250</v>
      </c>
      <c r="C44" s="3">
        <v>561990134</v>
      </c>
      <c r="D44" s="4">
        <v>1.8614387031255573</v>
      </c>
      <c r="F44" s="3">
        <v>150010</v>
      </c>
      <c r="G44" s="3">
        <v>3250</v>
      </c>
      <c r="H44" s="3">
        <v>561990134</v>
      </c>
    </row>
    <row r="45" spans="1:8" x14ac:dyDescent="0.3">
      <c r="A45" s="3">
        <v>200010</v>
      </c>
      <c r="B45" s="3">
        <v>1782</v>
      </c>
      <c r="C45" s="3">
        <v>395605553</v>
      </c>
      <c r="D45" s="4">
        <v>1.7561527894843274</v>
      </c>
      <c r="F45" s="3">
        <v>200010</v>
      </c>
      <c r="G45" s="3">
        <v>1782</v>
      </c>
      <c r="H45" s="3">
        <v>395605553</v>
      </c>
    </row>
    <row r="46" spans="1:8" x14ac:dyDescent="0.3">
      <c r="A46" s="3">
        <v>250010</v>
      </c>
      <c r="B46" s="3">
        <v>2450</v>
      </c>
      <c r="C46" s="3">
        <v>817683787</v>
      </c>
      <c r="D46" s="4">
        <v>1.7103863909104113</v>
      </c>
      <c r="F46" s="3">
        <v>250010</v>
      </c>
      <c r="G46" s="3">
        <v>2450</v>
      </c>
      <c r="H46" s="3">
        <v>817683787</v>
      </c>
    </row>
    <row r="47" spans="1:8" x14ac:dyDescent="0.3">
      <c r="A47" s="3">
        <v>500010</v>
      </c>
      <c r="B47" s="3">
        <v>566</v>
      </c>
      <c r="C47" s="3">
        <v>471999137</v>
      </c>
      <c r="D47" s="4">
        <v>1.6678081173358865</v>
      </c>
      <c r="F47" s="3">
        <v>500010</v>
      </c>
      <c r="G47" s="3">
        <v>566</v>
      </c>
      <c r="H47" s="3">
        <v>471999137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151707.5</v>
      </c>
      <c r="B49" s="3">
        <v>14920</v>
      </c>
      <c r="C49" s="3">
        <v>2597609245</v>
      </c>
      <c r="D49" s="4">
        <v>2.1836328563578724</v>
      </c>
      <c r="F49" s="3">
        <v>150010</v>
      </c>
      <c r="G49" s="7">
        <v>19758.978675645343</v>
      </c>
      <c r="H49" s="7">
        <v>3416723407.2704825</v>
      </c>
    </row>
    <row r="50" spans="1:8" x14ac:dyDescent="0.3">
      <c r="A50" s="3">
        <v>200010</v>
      </c>
      <c r="B50" s="3">
        <v>10834</v>
      </c>
      <c r="C50" s="3">
        <v>2416930690</v>
      </c>
      <c r="D50" s="4">
        <v>1.9746134274291416</v>
      </c>
      <c r="F50" s="3">
        <v>200010</v>
      </c>
      <c r="G50" s="8">
        <v>10834</v>
      </c>
      <c r="H50" s="8">
        <v>2416930690</v>
      </c>
    </row>
    <row r="51" spans="1:8" x14ac:dyDescent="0.3">
      <c r="A51" s="3">
        <v>250010</v>
      </c>
      <c r="B51" s="3">
        <v>19677</v>
      </c>
      <c r="C51" s="3">
        <v>6701480460</v>
      </c>
      <c r="D51" s="4">
        <v>1.8661705366997074</v>
      </c>
      <c r="F51" s="3">
        <v>250010</v>
      </c>
      <c r="G51" s="8">
        <v>19677</v>
      </c>
      <c r="H51" s="8">
        <v>6701480460</v>
      </c>
    </row>
    <row r="52" spans="1:8" x14ac:dyDescent="0.3">
      <c r="A52" s="3">
        <v>500010</v>
      </c>
      <c r="B52" s="3">
        <v>6320</v>
      </c>
      <c r="C52" s="3">
        <v>5427713549</v>
      </c>
      <c r="D52" s="4">
        <v>1.7175965180063486</v>
      </c>
      <c r="F52" s="3">
        <v>500010</v>
      </c>
      <c r="G52" s="8">
        <v>6320</v>
      </c>
      <c r="H52" s="8">
        <v>5427713549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  <c r="G53" s="7"/>
      <c r="H53" s="7"/>
    </row>
    <row r="54" spans="1:8" x14ac:dyDescent="0.3">
      <c r="A54" s="3">
        <v>163607.5</v>
      </c>
      <c r="B54" s="3">
        <v>577</v>
      </c>
      <c r="C54" s="3">
        <v>100420247</v>
      </c>
      <c r="D54" s="4">
        <v>1.8802113924683062</v>
      </c>
      <c r="F54" s="3">
        <v>150010</v>
      </c>
      <c r="G54" s="7">
        <v>680.27497194163868</v>
      </c>
      <c r="H54" s="7">
        <v>117633176.19640854</v>
      </c>
    </row>
    <row r="55" spans="1:8" x14ac:dyDescent="0.3">
      <c r="A55" s="3">
        <v>200010</v>
      </c>
      <c r="B55" s="3">
        <v>373</v>
      </c>
      <c r="C55" s="3">
        <v>83434146</v>
      </c>
      <c r="D55" s="4">
        <v>1.8583337375109632</v>
      </c>
      <c r="F55" s="3">
        <v>200010</v>
      </c>
      <c r="G55" s="8">
        <v>373</v>
      </c>
      <c r="H55" s="8">
        <v>83434146</v>
      </c>
    </row>
    <row r="56" spans="1:8" x14ac:dyDescent="0.3">
      <c r="A56" s="3">
        <v>250010</v>
      </c>
      <c r="B56" s="3">
        <v>654</v>
      </c>
      <c r="C56" s="3">
        <v>219446539</v>
      </c>
      <c r="D56" s="4">
        <v>1.7527169130102265</v>
      </c>
      <c r="F56" s="3">
        <v>250010</v>
      </c>
      <c r="G56" s="8">
        <v>654</v>
      </c>
      <c r="H56" s="8">
        <v>219446539</v>
      </c>
    </row>
    <row r="57" spans="1:8" x14ac:dyDescent="0.3">
      <c r="A57" s="3">
        <v>500010</v>
      </c>
      <c r="B57" s="3">
        <v>176</v>
      </c>
      <c r="C57" s="3">
        <v>144256768</v>
      </c>
      <c r="D57" s="4">
        <v>1.6392486695720632</v>
      </c>
      <c r="F57" s="3">
        <v>500010</v>
      </c>
      <c r="G57" s="8">
        <v>176</v>
      </c>
      <c r="H57" s="8">
        <v>144256768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175507.5</v>
      </c>
      <c r="B59" s="3">
        <v>2106</v>
      </c>
      <c r="C59" s="3">
        <v>373765865</v>
      </c>
      <c r="D59" s="4">
        <v>2.0771692065000296</v>
      </c>
      <c r="F59" s="3">
        <v>150010</v>
      </c>
      <c r="G59" s="7">
        <v>4304.1526374859714</v>
      </c>
      <c r="H59" s="7">
        <v>744274251.53759825</v>
      </c>
    </row>
    <row r="60" spans="1:8" x14ac:dyDescent="0.3">
      <c r="A60" s="3">
        <v>200010</v>
      </c>
      <c r="B60" s="3">
        <v>2360</v>
      </c>
      <c r="C60" s="3">
        <v>529322280</v>
      </c>
      <c r="D60" s="4">
        <v>2.0412864121552023</v>
      </c>
      <c r="F60" s="3">
        <v>200010</v>
      </c>
      <c r="G60" s="8">
        <v>2360</v>
      </c>
      <c r="H60" s="8">
        <v>529322280</v>
      </c>
    </row>
    <row r="61" spans="1:8" x14ac:dyDescent="0.3">
      <c r="A61" s="3">
        <v>250010</v>
      </c>
      <c r="B61" s="3">
        <v>4976</v>
      </c>
      <c r="C61" s="3">
        <v>1697334213</v>
      </c>
      <c r="D61" s="4">
        <v>1.8941372892288155</v>
      </c>
      <c r="F61" s="3">
        <v>250010</v>
      </c>
      <c r="G61" s="8">
        <v>4976</v>
      </c>
      <c r="H61" s="8">
        <v>1697334213</v>
      </c>
    </row>
    <row r="62" spans="1:8" x14ac:dyDescent="0.3">
      <c r="A62" s="3">
        <v>500010</v>
      </c>
      <c r="B62" s="3">
        <v>1676</v>
      </c>
      <c r="C62" s="3">
        <v>1452742097</v>
      </c>
      <c r="D62" s="4">
        <v>1.7335477836982638</v>
      </c>
      <c r="F62" s="3">
        <v>500010</v>
      </c>
      <c r="G62" s="8">
        <v>1676</v>
      </c>
      <c r="H62" s="8">
        <v>1452742097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workbookViewId="0">
      <selection activeCell="M4" sqref="M4:N13"/>
    </sheetView>
  </sheetViews>
  <sheetFormatPr baseColWidth="10" defaultRowHeight="15.6" x14ac:dyDescent="0.3"/>
  <cols>
    <col min="8" max="8" width="14" customWidth="1"/>
    <col min="12" max="12" width="15.796875" customWidth="1"/>
  </cols>
  <sheetData>
    <row r="1" spans="1:14" x14ac:dyDescent="0.3">
      <c r="A1" s="15" t="s">
        <v>142</v>
      </c>
      <c r="B1" s="15"/>
      <c r="C1" s="15"/>
      <c r="D1" s="15"/>
      <c r="E1" t="s">
        <v>33</v>
      </c>
      <c r="G1" s="7"/>
    </row>
    <row r="2" spans="1:14" x14ac:dyDescent="0.3">
      <c r="A2" s="15" t="s">
        <v>31</v>
      </c>
      <c r="B2" s="15"/>
      <c r="C2" s="15"/>
      <c r="D2" s="15"/>
      <c r="F2" s="15" t="s">
        <v>34</v>
      </c>
      <c r="G2" s="15"/>
      <c r="H2" s="15"/>
      <c r="J2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121000</v>
      </c>
      <c r="M3" t="s">
        <v>138</v>
      </c>
      <c r="N3" t="s">
        <v>139</v>
      </c>
    </row>
    <row r="4" spans="1:14" x14ac:dyDescent="0.3">
      <c r="A4" s="3">
        <v>121000</v>
      </c>
      <c r="B4" s="3">
        <v>421469</v>
      </c>
      <c r="C4" s="3">
        <v>56904000000</v>
      </c>
      <c r="D4" s="4">
        <v>1.5833184850320705</v>
      </c>
      <c r="F4" s="3">
        <v>121000</v>
      </c>
      <c r="G4" s="8">
        <v>421469</v>
      </c>
      <c r="H4" s="8">
        <v>56904000000</v>
      </c>
      <c r="J4" s="3">
        <v>121000</v>
      </c>
      <c r="K4" s="7">
        <v>3728478.2580271154</v>
      </c>
      <c r="L4" s="7">
        <v>503394856548.82074</v>
      </c>
      <c r="M4">
        <v>0.39591709723828084</v>
      </c>
      <c r="N4">
        <v>1.8211825298433468</v>
      </c>
    </row>
    <row r="5" spans="1:14" x14ac:dyDescent="0.3">
      <c r="A5" s="3">
        <v>151000</v>
      </c>
      <c r="B5" s="3">
        <v>367407</v>
      </c>
      <c r="C5" s="3">
        <v>62943000000</v>
      </c>
      <c r="D5" s="4">
        <v>1.5178407009149546</v>
      </c>
      <c r="F5" s="3">
        <v>151000</v>
      </c>
      <c r="G5" s="8">
        <v>367407</v>
      </c>
      <c r="H5" s="8">
        <v>62943000000</v>
      </c>
      <c r="J5" s="3">
        <v>151000</v>
      </c>
      <c r="K5" s="7">
        <v>3250224.8358644848</v>
      </c>
      <c r="L5" s="7">
        <v>556818193022.50171</v>
      </c>
      <c r="M5">
        <v>0.61761905520559757</v>
      </c>
      <c r="N5">
        <v>1.7870743157937667</v>
      </c>
    </row>
    <row r="6" spans="1:14" x14ac:dyDescent="0.3">
      <c r="A6" s="3">
        <v>201000</v>
      </c>
      <c r="B6" s="3">
        <v>191588</v>
      </c>
      <c r="C6" s="3">
        <v>45501000000</v>
      </c>
      <c r="D6" s="4">
        <v>1.53728469906585</v>
      </c>
      <c r="F6" s="3">
        <v>201000</v>
      </c>
      <c r="G6" s="8">
        <v>191588</v>
      </c>
      <c r="H6" s="8">
        <v>45501000000</v>
      </c>
      <c r="J6" s="3">
        <v>201000</v>
      </c>
      <c r="K6" s="7">
        <v>1694861.7632587426</v>
      </c>
      <c r="L6" s="7">
        <v>415382409078.14246</v>
      </c>
      <c r="M6">
        <v>0.81088321288005993</v>
      </c>
      <c r="N6">
        <v>1.8434847484770027</v>
      </c>
    </row>
    <row r="7" spans="1:14" x14ac:dyDescent="0.3">
      <c r="A7" s="3">
        <v>301000</v>
      </c>
      <c r="B7" s="3">
        <v>55614</v>
      </c>
      <c r="C7" s="3">
        <v>20441000000</v>
      </c>
      <c r="D7" s="4">
        <v>1.6343103214436447</v>
      </c>
      <c r="F7" s="3">
        <v>301000</v>
      </c>
      <c r="G7" s="8">
        <v>55614</v>
      </c>
      <c r="H7" s="8">
        <v>20441000000</v>
      </c>
      <c r="J7" s="3">
        <v>301000</v>
      </c>
      <c r="K7" s="7">
        <v>1076729.5723186014</v>
      </c>
      <c r="L7" s="7">
        <v>402390847527.89417</v>
      </c>
      <c r="M7">
        <v>0.91166271202007332</v>
      </c>
      <c r="N7">
        <v>1.706538226359817</v>
      </c>
    </row>
    <row r="8" spans="1:14" x14ac:dyDescent="0.3">
      <c r="A8" s="3">
        <v>501000</v>
      </c>
      <c r="B8" s="3">
        <v>13428</v>
      </c>
      <c r="C8" s="3">
        <v>8199000000</v>
      </c>
      <c r="D8" s="4">
        <v>1.698404011946008</v>
      </c>
      <c r="F8" s="3">
        <v>501000</v>
      </c>
      <c r="G8" s="8">
        <v>13428</v>
      </c>
      <c r="H8" s="8">
        <v>8199000000</v>
      </c>
      <c r="J8" s="3">
        <v>501000</v>
      </c>
      <c r="K8" s="7">
        <v>278135.99160325376</v>
      </c>
      <c r="L8" s="7">
        <v>169646823405.93021</v>
      </c>
      <c r="M8">
        <v>0.97568697013943217</v>
      </c>
      <c r="N8">
        <v>1.7608952500546249</v>
      </c>
    </row>
    <row r="9" spans="1:14" x14ac:dyDescent="0.3">
      <c r="A9" s="3">
        <v>801000</v>
      </c>
      <c r="B9" s="3">
        <v>3558</v>
      </c>
      <c r="C9" s="3">
        <v>3388000000</v>
      </c>
      <c r="D9" s="4">
        <v>1.7520044816432805</v>
      </c>
      <c r="F9" s="3">
        <v>801000</v>
      </c>
      <c r="G9" s="8">
        <v>3558</v>
      </c>
      <c r="H9" s="8">
        <v>3388000000</v>
      </c>
      <c r="J9" s="3">
        <v>801000</v>
      </c>
      <c r="K9" s="7">
        <v>77027</v>
      </c>
      <c r="L9" s="7">
        <v>73620000000</v>
      </c>
      <c r="M9">
        <v>0.99222543158462539</v>
      </c>
      <c r="N9">
        <v>1.8244542446974743</v>
      </c>
    </row>
    <row r="10" spans="1:14" x14ac:dyDescent="0.3">
      <c r="A10" s="3">
        <v>1201000</v>
      </c>
      <c r="B10" s="3">
        <v>1584</v>
      </c>
      <c r="C10" s="3">
        <v>2362000000</v>
      </c>
      <c r="D10" s="4">
        <v>1.7539041600243339</v>
      </c>
      <c r="F10" s="3">
        <v>1201000</v>
      </c>
      <c r="G10" s="8">
        <v>1584</v>
      </c>
      <c r="H10" s="8">
        <v>2362000000</v>
      </c>
      <c r="J10" s="3">
        <v>1201000</v>
      </c>
      <c r="K10" s="7">
        <v>35593</v>
      </c>
      <c r="L10" s="7">
        <v>53324000000</v>
      </c>
      <c r="M10">
        <v>0.99680559419643167</v>
      </c>
      <c r="N10">
        <v>1.8204398311584098</v>
      </c>
    </row>
    <row r="11" spans="1:14" x14ac:dyDescent="0.3">
      <c r="A11" s="3">
        <v>2001000</v>
      </c>
      <c r="B11" s="3">
        <v>428</v>
      </c>
      <c r="C11" s="3">
        <v>1028000000</v>
      </c>
      <c r="D11" s="4">
        <v>1.7494829123349629</v>
      </c>
      <c r="F11" s="3">
        <v>2001000</v>
      </c>
      <c r="G11" s="8">
        <v>428</v>
      </c>
      <c r="H11" s="8">
        <v>1028000000</v>
      </c>
      <c r="J11" s="3">
        <v>2001000</v>
      </c>
      <c r="K11" s="7">
        <v>10698</v>
      </c>
      <c r="L11" s="7">
        <v>25701000000</v>
      </c>
      <c r="M11">
        <v>0.99892201737066955</v>
      </c>
      <c r="N11">
        <v>1.767856763327752</v>
      </c>
    </row>
    <row r="12" spans="1:14" x14ac:dyDescent="0.3">
      <c r="A12" s="3">
        <v>3001000</v>
      </c>
      <c r="B12" s="3">
        <v>201</v>
      </c>
      <c r="C12" s="3">
        <v>759000000</v>
      </c>
      <c r="D12" s="4">
        <v>1.7448058519238974</v>
      </c>
      <c r="F12" s="3">
        <v>3001000</v>
      </c>
      <c r="G12" s="8">
        <v>201</v>
      </c>
      <c r="H12" s="8">
        <v>759000000</v>
      </c>
      <c r="J12" s="3">
        <v>3001000</v>
      </c>
      <c r="K12" s="7">
        <v>5236</v>
      </c>
      <c r="L12" s="7">
        <v>19625000000</v>
      </c>
      <c r="M12">
        <v>0.99955813950474082</v>
      </c>
      <c r="N12">
        <v>1.7232850791090091</v>
      </c>
    </row>
    <row r="13" spans="1:14" x14ac:dyDescent="0.3">
      <c r="A13" s="3">
        <v>5000000</v>
      </c>
      <c r="B13" s="3">
        <v>70</v>
      </c>
      <c r="C13" s="3">
        <v>660000000</v>
      </c>
      <c r="D13" s="4">
        <v>1.8857142857142859</v>
      </c>
      <c r="F13" s="3">
        <v>5000000</v>
      </c>
      <c r="G13" s="8">
        <v>70</v>
      </c>
      <c r="H13" s="8">
        <v>660000000</v>
      </c>
      <c r="J13" s="3">
        <v>5000000</v>
      </c>
      <c r="K13" s="7">
        <v>2195</v>
      </c>
      <c r="L13" s="7">
        <v>18805000000</v>
      </c>
      <c r="M13">
        <v>0.99986948139051357</v>
      </c>
      <c r="N13">
        <v>1.7134396355353074</v>
      </c>
    </row>
    <row r="14" spans="1:14" x14ac:dyDescent="0.3">
      <c r="A14" s="1" t="s">
        <v>0</v>
      </c>
      <c r="B14" s="1" t="s">
        <v>4</v>
      </c>
      <c r="C14" s="1" t="s">
        <v>28</v>
      </c>
      <c r="D14" s="2" t="s">
        <v>3</v>
      </c>
      <c r="E14">
        <v>181500</v>
      </c>
      <c r="G14" s="7"/>
      <c r="H14" s="7"/>
    </row>
    <row r="15" spans="1:14" x14ac:dyDescent="0.3">
      <c r="A15" s="3">
        <v>121000</v>
      </c>
      <c r="B15" s="3"/>
      <c r="C15" s="3"/>
      <c r="D15" s="4"/>
      <c r="F15" s="3">
        <v>121000</v>
      </c>
      <c r="G15" s="7">
        <v>444002.28479341086</v>
      </c>
      <c r="H15" s="7">
        <v>59946297388.145393</v>
      </c>
      <c r="K15" s="9">
        <v>16817525.168527227</v>
      </c>
    </row>
    <row r="16" spans="1:14" x14ac:dyDescent="0.3">
      <c r="A16" s="3">
        <v>181500</v>
      </c>
      <c r="B16" s="3">
        <v>55356</v>
      </c>
      <c r="C16" s="3">
        <v>10594000000</v>
      </c>
      <c r="D16" s="4">
        <v>1.8958336001774132</v>
      </c>
      <c r="F16" s="3">
        <v>151000</v>
      </c>
      <c r="G16" s="7">
        <v>387049.9311908888</v>
      </c>
      <c r="H16" s="7">
        <v>66308164566.674332</v>
      </c>
    </row>
    <row r="17" spans="1:8" x14ac:dyDescent="0.3">
      <c r="A17" s="3">
        <v>201000</v>
      </c>
      <c r="B17" s="3">
        <v>201831</v>
      </c>
      <c r="C17" s="3">
        <v>49693000000</v>
      </c>
      <c r="D17" s="4">
        <v>1.819790835334274</v>
      </c>
      <c r="F17" s="3">
        <v>201000</v>
      </c>
      <c r="G17" s="8">
        <v>201831</v>
      </c>
      <c r="H17" s="8">
        <v>49693000000</v>
      </c>
    </row>
    <row r="18" spans="1:8" x14ac:dyDescent="0.3">
      <c r="A18" s="3">
        <v>301000</v>
      </c>
      <c r="B18" s="3">
        <v>138468</v>
      </c>
      <c r="C18" s="3">
        <v>51819000000</v>
      </c>
      <c r="D18" s="4">
        <v>1.6416136832627195</v>
      </c>
      <c r="F18" s="3">
        <v>301000</v>
      </c>
      <c r="G18" s="8">
        <v>138468</v>
      </c>
      <c r="H18" s="8">
        <v>51819000000</v>
      </c>
    </row>
    <row r="19" spans="1:8" x14ac:dyDescent="0.3">
      <c r="A19" s="3">
        <v>501000</v>
      </c>
      <c r="B19" s="3">
        <v>35437</v>
      </c>
      <c r="C19" s="3">
        <v>21476000000</v>
      </c>
      <c r="D19" s="4">
        <v>1.6549687427687254</v>
      </c>
      <c r="F19" s="3">
        <v>501000</v>
      </c>
      <c r="G19" s="8">
        <v>35437</v>
      </c>
      <c r="H19" s="8">
        <v>21476000000</v>
      </c>
    </row>
    <row r="20" spans="1:8" x14ac:dyDescent="0.3">
      <c r="A20" s="3">
        <v>801000</v>
      </c>
      <c r="B20" s="3">
        <v>8723</v>
      </c>
      <c r="C20" s="3">
        <v>8308000000</v>
      </c>
      <c r="D20" s="4">
        <v>1.7342679208716827</v>
      </c>
      <c r="F20" s="3">
        <v>801000</v>
      </c>
      <c r="G20" s="8">
        <v>8723</v>
      </c>
      <c r="H20" s="8">
        <v>8308000000</v>
      </c>
    </row>
    <row r="21" spans="1:8" x14ac:dyDescent="0.3">
      <c r="A21" s="3">
        <v>1201000</v>
      </c>
      <c r="B21" s="3">
        <v>3703</v>
      </c>
      <c r="C21" s="3">
        <v>5519000000</v>
      </c>
      <c r="D21" s="4">
        <v>1.7446073283076584</v>
      </c>
      <c r="F21" s="3">
        <v>1201000</v>
      </c>
      <c r="G21" s="8">
        <v>3703</v>
      </c>
      <c r="H21" s="8">
        <v>5519000000</v>
      </c>
    </row>
    <row r="22" spans="1:8" x14ac:dyDescent="0.3">
      <c r="A22" s="3">
        <v>2001000</v>
      </c>
      <c r="B22" s="3">
        <v>1006</v>
      </c>
      <c r="C22" s="3">
        <v>2403000000</v>
      </c>
      <c r="D22" s="4">
        <v>1.7086610359123038</v>
      </c>
      <c r="F22" s="3">
        <v>2001000</v>
      </c>
      <c r="G22" s="8">
        <v>1006</v>
      </c>
      <c r="H22" s="8">
        <v>2403000000</v>
      </c>
    </row>
    <row r="23" spans="1:8" x14ac:dyDescent="0.3">
      <c r="A23" s="3">
        <v>3001000</v>
      </c>
      <c r="B23" s="3">
        <v>491</v>
      </c>
      <c r="C23" s="3">
        <v>1821000000</v>
      </c>
      <c r="D23" s="4">
        <v>1.6427954530219762</v>
      </c>
      <c r="F23" s="3">
        <v>3001000</v>
      </c>
      <c r="G23" s="8">
        <v>491</v>
      </c>
      <c r="H23" s="8">
        <v>1821000000</v>
      </c>
    </row>
    <row r="24" spans="1:8" x14ac:dyDescent="0.3">
      <c r="A24" s="3">
        <v>5000000</v>
      </c>
      <c r="B24" s="3">
        <v>195</v>
      </c>
      <c r="C24" s="3">
        <v>1561000000</v>
      </c>
      <c r="D24" s="4">
        <v>1.6010256410256409</v>
      </c>
      <c r="F24" s="3">
        <v>5000000</v>
      </c>
      <c r="G24" s="8">
        <v>195</v>
      </c>
      <c r="H24" s="8">
        <v>1561000000</v>
      </c>
    </row>
    <row r="25" spans="1:8" x14ac:dyDescent="0.3">
      <c r="A25" s="1" t="s">
        <v>0</v>
      </c>
      <c r="B25" s="1" t="s">
        <v>29</v>
      </c>
      <c r="C25" s="1" t="s">
        <v>30</v>
      </c>
      <c r="D25" s="2" t="s">
        <v>3</v>
      </c>
      <c r="E25">
        <v>181500</v>
      </c>
      <c r="G25" s="7"/>
      <c r="H25" s="7"/>
    </row>
    <row r="26" spans="1:8" x14ac:dyDescent="0.3">
      <c r="A26" s="3">
        <v>121000</v>
      </c>
      <c r="B26" s="3"/>
      <c r="C26" s="3"/>
      <c r="D26" s="4"/>
      <c r="F26" s="3">
        <v>121000</v>
      </c>
      <c r="G26" s="7">
        <v>91494.859693717779</v>
      </c>
      <c r="H26" s="7">
        <v>12353040190.408585</v>
      </c>
    </row>
    <row r="27" spans="1:8" x14ac:dyDescent="0.3">
      <c r="A27" s="3">
        <v>181500</v>
      </c>
      <c r="B27" s="3">
        <v>18752</v>
      </c>
      <c r="C27" s="3">
        <v>3387000000</v>
      </c>
      <c r="D27" s="4">
        <v>1.943410803359247</v>
      </c>
      <c r="F27" s="3">
        <v>151000</v>
      </c>
      <c r="G27" s="7">
        <v>79758.776838841688</v>
      </c>
      <c r="H27" s="7">
        <v>13664020257.009836</v>
      </c>
    </row>
    <row r="28" spans="1:8" x14ac:dyDescent="0.3">
      <c r="A28" s="3">
        <v>201000</v>
      </c>
      <c r="B28" s="3">
        <v>41591</v>
      </c>
      <c r="C28" s="3">
        <v>10038000000</v>
      </c>
      <c r="D28" s="4">
        <v>1.9755407096562321</v>
      </c>
      <c r="F28" s="3">
        <v>201000</v>
      </c>
      <c r="G28" s="8">
        <v>41591</v>
      </c>
      <c r="H28" s="8">
        <v>10038000000</v>
      </c>
    </row>
    <row r="29" spans="1:8" x14ac:dyDescent="0.3">
      <c r="A29" s="3">
        <v>301000</v>
      </c>
      <c r="B29" s="3">
        <v>19963</v>
      </c>
      <c r="C29" s="3">
        <v>7503000000</v>
      </c>
      <c r="D29" s="4">
        <v>2.009534069462628</v>
      </c>
      <c r="F29" s="3">
        <v>301000</v>
      </c>
      <c r="G29" s="8">
        <v>19963</v>
      </c>
      <c r="H29" s="8">
        <v>7503000000</v>
      </c>
    </row>
    <row r="30" spans="1:8" x14ac:dyDescent="0.3">
      <c r="A30" s="3">
        <v>501000</v>
      </c>
      <c r="B30" s="3">
        <v>6812</v>
      </c>
      <c r="C30" s="3">
        <v>4202000000</v>
      </c>
      <c r="D30" s="4">
        <v>2.0214722664582512</v>
      </c>
      <c r="F30" s="3">
        <v>501000</v>
      </c>
      <c r="G30" s="8">
        <v>6812</v>
      </c>
      <c r="H30" s="8">
        <v>4202000000</v>
      </c>
    </row>
    <row r="31" spans="1:8" x14ac:dyDescent="0.3">
      <c r="A31" s="3">
        <v>801000</v>
      </c>
      <c r="B31" s="3">
        <v>2363</v>
      </c>
      <c r="C31" s="3">
        <v>2263000000</v>
      </c>
      <c r="D31" s="4">
        <v>2.0300982652739341</v>
      </c>
      <c r="F31" s="3">
        <v>801000</v>
      </c>
      <c r="G31" s="8">
        <v>2363</v>
      </c>
      <c r="H31" s="8">
        <v>2263000000</v>
      </c>
    </row>
    <row r="32" spans="1:8" x14ac:dyDescent="0.3">
      <c r="A32" s="3">
        <v>1201000</v>
      </c>
      <c r="B32" s="3">
        <v>1255</v>
      </c>
      <c r="C32" s="3">
        <v>1894000000</v>
      </c>
      <c r="D32" s="4">
        <v>2.0005452683235947</v>
      </c>
      <c r="F32" s="3">
        <v>1201000</v>
      </c>
      <c r="G32" s="8">
        <v>1255</v>
      </c>
      <c r="H32" s="8">
        <v>1894000000</v>
      </c>
    </row>
    <row r="33" spans="1:8" x14ac:dyDescent="0.3">
      <c r="A33" s="3">
        <v>2001000</v>
      </c>
      <c r="B33" s="3">
        <v>435</v>
      </c>
      <c r="C33" s="3">
        <v>1061000000</v>
      </c>
      <c r="D33" s="4">
        <v>1.9200925852863042</v>
      </c>
      <c r="F33" s="3">
        <v>2001000</v>
      </c>
      <c r="G33" s="8">
        <v>435</v>
      </c>
      <c r="H33" s="8">
        <v>1061000000</v>
      </c>
    </row>
    <row r="34" spans="1:8" x14ac:dyDescent="0.3">
      <c r="A34" s="3">
        <v>3001000</v>
      </c>
      <c r="B34" s="3">
        <v>239</v>
      </c>
      <c r="C34" s="3">
        <v>889000000</v>
      </c>
      <c r="D34" s="4">
        <v>1.8714692001890842</v>
      </c>
      <c r="F34" s="3">
        <v>3001000</v>
      </c>
      <c r="G34" s="8">
        <v>239</v>
      </c>
      <c r="H34" s="8">
        <v>889000000</v>
      </c>
    </row>
    <row r="35" spans="1:8" x14ac:dyDescent="0.3">
      <c r="A35" s="3">
        <v>5000000</v>
      </c>
      <c r="B35" s="3">
        <v>105</v>
      </c>
      <c r="C35" s="3">
        <v>1043000000</v>
      </c>
      <c r="D35" s="4">
        <v>1.9866666666666668</v>
      </c>
      <c r="F35" s="3">
        <v>5000000</v>
      </c>
      <c r="G35" s="8">
        <v>105</v>
      </c>
      <c r="H35" s="8">
        <v>1043000000</v>
      </c>
    </row>
    <row r="36" spans="1:8" x14ac:dyDescent="0.3">
      <c r="A36" s="1" t="s">
        <v>0</v>
      </c>
      <c r="B36" s="1" t="s">
        <v>8</v>
      </c>
      <c r="C36" s="1" t="s">
        <v>9</v>
      </c>
      <c r="D36" s="2" t="s">
        <v>3</v>
      </c>
      <c r="E36">
        <v>242000</v>
      </c>
      <c r="G36" s="7"/>
      <c r="H36" s="7"/>
    </row>
    <row r="37" spans="1:8" x14ac:dyDescent="0.3">
      <c r="A37" s="3">
        <v>121000</v>
      </c>
      <c r="B37" s="3"/>
      <c r="C37" s="3"/>
      <c r="D37" s="4"/>
      <c r="F37" s="3">
        <v>121000</v>
      </c>
      <c r="G37" s="7">
        <v>686448.28497561766</v>
      </c>
      <c r="H37" s="7">
        <v>92679777654.471725</v>
      </c>
    </row>
    <row r="38" spans="1:8" x14ac:dyDescent="0.3">
      <c r="A38" s="3">
        <v>151000</v>
      </c>
      <c r="B38" s="3"/>
      <c r="C38" s="3"/>
      <c r="D38" s="4"/>
      <c r="F38" s="3">
        <v>151000</v>
      </c>
      <c r="G38" s="7">
        <v>598397.28435077495</v>
      </c>
      <c r="H38" s="7">
        <v>102515521666.41035</v>
      </c>
    </row>
    <row r="39" spans="1:8" x14ac:dyDescent="0.3">
      <c r="A39" s="3">
        <v>242000</v>
      </c>
      <c r="B39" s="3">
        <v>175669</v>
      </c>
      <c r="C39" s="3">
        <v>47225000000</v>
      </c>
      <c r="D39" s="4">
        <v>1.7950112900439381</v>
      </c>
      <c r="F39" s="3">
        <v>201000</v>
      </c>
      <c r="G39" s="7">
        <v>312040.1595892192</v>
      </c>
      <c r="H39" s="7">
        <v>76827700652.858429</v>
      </c>
    </row>
    <row r="40" spans="1:8" x14ac:dyDescent="0.3">
      <c r="A40" s="3">
        <v>301000</v>
      </c>
      <c r="B40" s="3">
        <v>214078</v>
      </c>
      <c r="C40" s="3">
        <v>79670000000</v>
      </c>
      <c r="D40" s="4">
        <v>1.7647010765522297</v>
      </c>
      <c r="F40" s="3">
        <v>301000</v>
      </c>
      <c r="G40" s="8">
        <v>214078</v>
      </c>
      <c r="H40" s="8">
        <v>79670000000</v>
      </c>
    </row>
    <row r="41" spans="1:8" x14ac:dyDescent="0.3">
      <c r="A41" s="3">
        <v>501000</v>
      </c>
      <c r="B41" s="3">
        <v>57373</v>
      </c>
      <c r="C41" s="3">
        <v>35099000000</v>
      </c>
      <c r="D41" s="4">
        <v>1.8463680032773002</v>
      </c>
      <c r="F41" s="3">
        <v>501000</v>
      </c>
      <c r="G41" s="8">
        <v>57373</v>
      </c>
      <c r="H41" s="8">
        <v>35099000000</v>
      </c>
    </row>
    <row r="42" spans="1:8" x14ac:dyDescent="0.3">
      <c r="A42" s="3">
        <v>801000</v>
      </c>
      <c r="B42" s="3">
        <v>16307</v>
      </c>
      <c r="C42" s="3">
        <v>15614000000</v>
      </c>
      <c r="D42" s="4">
        <v>1.9269148716537059</v>
      </c>
      <c r="F42" s="3">
        <v>801000</v>
      </c>
      <c r="G42" s="8">
        <v>16307</v>
      </c>
      <c r="H42" s="8">
        <v>15614000000</v>
      </c>
    </row>
    <row r="43" spans="1:8" x14ac:dyDescent="0.3">
      <c r="A43" s="3">
        <v>1201000</v>
      </c>
      <c r="B43" s="3">
        <v>8109</v>
      </c>
      <c r="C43" s="3">
        <v>12184000000</v>
      </c>
      <c r="D43" s="4">
        <v>1.9089018657195054</v>
      </c>
      <c r="F43" s="3">
        <v>1201000</v>
      </c>
      <c r="G43" s="8">
        <v>8109</v>
      </c>
      <c r="H43" s="8">
        <v>12184000000</v>
      </c>
    </row>
    <row r="44" spans="1:8" x14ac:dyDescent="0.3">
      <c r="A44" s="3">
        <v>2001000</v>
      </c>
      <c r="B44" s="3">
        <v>2682</v>
      </c>
      <c r="C44" s="3">
        <v>6427000000</v>
      </c>
      <c r="D44" s="4">
        <v>1.8348552800655205</v>
      </c>
      <c r="F44" s="3">
        <v>2001000</v>
      </c>
      <c r="G44" s="8">
        <v>2682</v>
      </c>
      <c r="H44" s="8">
        <v>6427000000</v>
      </c>
    </row>
    <row r="45" spans="1:8" x14ac:dyDescent="0.3">
      <c r="A45" s="3">
        <v>3001000</v>
      </c>
      <c r="B45" s="3">
        <v>1332</v>
      </c>
      <c r="C45" s="3">
        <v>5026000000</v>
      </c>
      <c r="D45" s="4">
        <v>1.8037096935101742</v>
      </c>
      <c r="F45" s="3">
        <v>3001000</v>
      </c>
      <c r="G45" s="8">
        <v>1332</v>
      </c>
      <c r="H45" s="8">
        <v>5026000000</v>
      </c>
    </row>
    <row r="46" spans="1:8" x14ac:dyDescent="0.3">
      <c r="A46" s="3">
        <v>5000000</v>
      </c>
      <c r="B46" s="3">
        <v>632</v>
      </c>
      <c r="C46" s="3">
        <v>5605000000</v>
      </c>
      <c r="D46" s="4">
        <v>1.7737341772151898</v>
      </c>
      <c r="F46" s="3">
        <v>5000000</v>
      </c>
      <c r="G46" s="8">
        <v>632</v>
      </c>
      <c r="H46" s="8">
        <v>5605000000</v>
      </c>
    </row>
    <row r="47" spans="1:8" x14ac:dyDescent="0.3">
      <c r="A47" s="1" t="s">
        <v>0</v>
      </c>
      <c r="B47" s="1" t="s">
        <v>10</v>
      </c>
      <c r="C47" s="1" t="s">
        <v>11</v>
      </c>
      <c r="D47" s="2" t="s">
        <v>3</v>
      </c>
      <c r="E47">
        <v>242000</v>
      </c>
      <c r="G47" s="7"/>
      <c r="H47" s="7"/>
    </row>
    <row r="48" spans="1:8" x14ac:dyDescent="0.3">
      <c r="A48" s="3">
        <v>121000</v>
      </c>
      <c r="B48" s="3"/>
      <c r="C48" s="3"/>
      <c r="D48" s="4"/>
      <c r="F48" s="3">
        <v>121000</v>
      </c>
      <c r="G48" s="7">
        <v>17594.989047947831</v>
      </c>
      <c r="H48" s="7">
        <v>2375560852.1253595</v>
      </c>
    </row>
    <row r="49" spans="1:8" x14ac:dyDescent="0.3">
      <c r="A49" s="3">
        <v>151000</v>
      </c>
      <c r="B49" s="3"/>
      <c r="C49" s="3"/>
      <c r="D49" s="4"/>
      <c r="F49" s="3">
        <v>151000</v>
      </c>
      <c r="G49" s="7">
        <v>15338.072648615602</v>
      </c>
      <c r="H49" s="7">
        <v>2627669877.6066103</v>
      </c>
    </row>
    <row r="50" spans="1:8" x14ac:dyDescent="0.3">
      <c r="A50" s="3">
        <v>242000</v>
      </c>
      <c r="B50" s="3">
        <v>4314</v>
      </c>
      <c r="C50" s="3">
        <v>1150000000</v>
      </c>
      <c r="D50" s="4">
        <v>1.6251368331491598</v>
      </c>
      <c r="F50" s="3">
        <v>201000</v>
      </c>
      <c r="G50" s="7">
        <v>7998.1890998346944</v>
      </c>
      <c r="H50" s="7">
        <v>1930365275.7601562</v>
      </c>
    </row>
    <row r="51" spans="1:8" x14ac:dyDescent="0.3">
      <c r="A51" s="3">
        <v>301000</v>
      </c>
      <c r="B51" s="3">
        <v>3839</v>
      </c>
      <c r="C51" s="3">
        <v>1418000000</v>
      </c>
      <c r="D51" s="4">
        <v>1.6528936091492634</v>
      </c>
      <c r="F51" s="3">
        <v>301000</v>
      </c>
      <c r="G51" s="8">
        <v>3839</v>
      </c>
      <c r="H51" s="8">
        <v>1418000000</v>
      </c>
    </row>
    <row r="52" spans="1:8" x14ac:dyDescent="0.3">
      <c r="A52" s="3">
        <v>501000</v>
      </c>
      <c r="B52" s="3">
        <v>970</v>
      </c>
      <c r="C52" s="3">
        <v>587000000</v>
      </c>
      <c r="D52" s="4">
        <v>1.6919896861082107</v>
      </c>
      <c r="F52" s="3">
        <v>501000</v>
      </c>
      <c r="G52" s="8">
        <v>970</v>
      </c>
      <c r="H52" s="8">
        <v>587000000</v>
      </c>
    </row>
    <row r="53" spans="1:8" x14ac:dyDescent="0.3">
      <c r="A53" s="3">
        <v>801000</v>
      </c>
      <c r="B53" s="3">
        <v>270</v>
      </c>
      <c r="C53" s="3">
        <v>255000000</v>
      </c>
      <c r="D53" s="4">
        <v>1.7334653522177739</v>
      </c>
      <c r="F53" s="3">
        <v>801000</v>
      </c>
      <c r="G53" s="8">
        <v>270</v>
      </c>
      <c r="H53" s="8">
        <v>255000000</v>
      </c>
    </row>
    <row r="54" spans="1:8" x14ac:dyDescent="0.3">
      <c r="A54" s="3">
        <v>1201000</v>
      </c>
      <c r="B54" s="3">
        <v>111</v>
      </c>
      <c r="C54" s="3">
        <v>162000000</v>
      </c>
      <c r="D54" s="4">
        <v>1.7611586304342342</v>
      </c>
      <c r="F54" s="3">
        <v>1201000</v>
      </c>
      <c r="G54" s="8">
        <v>111</v>
      </c>
      <c r="H54" s="8">
        <v>162000000</v>
      </c>
    </row>
    <row r="55" spans="1:8" x14ac:dyDescent="0.3">
      <c r="A55" s="3">
        <v>2001000</v>
      </c>
      <c r="B55" s="3">
        <v>33</v>
      </c>
      <c r="C55" s="3">
        <v>79000000</v>
      </c>
      <c r="D55" s="4">
        <v>1.7306161733947842</v>
      </c>
      <c r="F55" s="3">
        <v>2001000</v>
      </c>
      <c r="G55" s="8">
        <v>33</v>
      </c>
      <c r="H55" s="8">
        <v>79000000</v>
      </c>
    </row>
    <row r="56" spans="1:8" x14ac:dyDescent="0.3">
      <c r="A56" s="3">
        <v>3001000</v>
      </c>
      <c r="B56" s="3">
        <v>12</v>
      </c>
      <c r="C56" s="3">
        <v>43000000</v>
      </c>
      <c r="D56" s="4">
        <v>1.7137144761270053</v>
      </c>
      <c r="F56" s="3">
        <v>3001000</v>
      </c>
      <c r="G56" s="8">
        <v>12</v>
      </c>
      <c r="H56" s="8">
        <v>43000000</v>
      </c>
    </row>
    <row r="57" spans="1:8" x14ac:dyDescent="0.3">
      <c r="A57" s="3">
        <v>5000000</v>
      </c>
      <c r="B57" s="3">
        <v>9</v>
      </c>
      <c r="C57" s="3">
        <v>65000000</v>
      </c>
      <c r="D57" s="4">
        <v>1.4444444444444444</v>
      </c>
      <c r="F57" s="3">
        <v>5000000</v>
      </c>
      <c r="G57" s="8">
        <v>9</v>
      </c>
      <c r="H57" s="8">
        <v>65000000</v>
      </c>
    </row>
    <row r="58" spans="1:8" x14ac:dyDescent="0.3">
      <c r="A58" s="1" t="s">
        <v>0</v>
      </c>
      <c r="B58" s="1" t="s">
        <v>12</v>
      </c>
      <c r="C58" s="1" t="s">
        <v>13</v>
      </c>
      <c r="D58" s="2" t="s">
        <v>3</v>
      </c>
      <c r="E58">
        <v>302500</v>
      </c>
      <c r="G58" s="7"/>
      <c r="H58" s="7"/>
    </row>
    <row r="59" spans="1:8" x14ac:dyDescent="0.3">
      <c r="A59" s="3">
        <v>121000</v>
      </c>
      <c r="B59" s="3"/>
      <c r="C59" s="3"/>
      <c r="D59" s="4"/>
      <c r="F59" s="3">
        <v>121000</v>
      </c>
      <c r="G59" s="7">
        <f t="shared" ref="G59:G60" si="0">G37*G60/G38</f>
        <v>898662.9255014013</v>
      </c>
      <c r="H59" s="7">
        <f t="shared" ref="H59:H60" si="1">G59*H37/G37</f>
        <v>121331616590.38205</v>
      </c>
    </row>
    <row r="60" spans="1:8" x14ac:dyDescent="0.3">
      <c r="A60" s="3">
        <v>151000</v>
      </c>
      <c r="B60" s="3"/>
      <c r="C60" s="3"/>
      <c r="D60" s="4"/>
      <c r="F60" s="3">
        <v>151000</v>
      </c>
      <c r="G60" s="7">
        <f t="shared" si="0"/>
        <v>783391.06664948876</v>
      </c>
      <c r="H60" s="7">
        <f t="shared" si="1"/>
        <v>134208068730.64142</v>
      </c>
    </row>
    <row r="61" spans="1:8" x14ac:dyDescent="0.3">
      <c r="A61" s="3">
        <v>201000</v>
      </c>
      <c r="B61" s="3"/>
      <c r="C61" s="3"/>
      <c r="D61" s="4"/>
      <c r="F61" s="3">
        <v>201000</v>
      </c>
      <c r="G61" s="7">
        <f>G39*G62/G40</f>
        <v>408506.9900062934</v>
      </c>
      <c r="H61" s="7">
        <f>G61*H39/G39</f>
        <v>100578889538.19154</v>
      </c>
    </row>
    <row r="62" spans="1:8" x14ac:dyDescent="0.3">
      <c r="A62" s="3">
        <v>302500</v>
      </c>
      <c r="B62" s="3">
        <v>278158</v>
      </c>
      <c r="C62" s="3">
        <v>104357000000</v>
      </c>
      <c r="D62" s="4">
        <v>1.6345194524585722</v>
      </c>
      <c r="F62" s="3">
        <v>301000</v>
      </c>
      <c r="G62" s="7">
        <f>B62*(F63-F62)/(A63-A62)</f>
        <v>280259.94962216623</v>
      </c>
      <c r="H62" s="7">
        <f>C62+F62*(G62-B62)</f>
        <v>104989686836.27203</v>
      </c>
    </row>
    <row r="63" spans="1:8" x14ac:dyDescent="0.3">
      <c r="A63" s="3">
        <v>501000</v>
      </c>
      <c r="B63" s="3">
        <v>71336</v>
      </c>
      <c r="C63" s="3">
        <v>43234000000</v>
      </c>
      <c r="D63" s="4">
        <v>1.6530034032423009</v>
      </c>
      <c r="F63" s="3">
        <v>501000</v>
      </c>
      <c r="G63" s="8">
        <v>71336</v>
      </c>
      <c r="H63" s="8">
        <v>43234000000</v>
      </c>
    </row>
    <row r="64" spans="1:8" x14ac:dyDescent="0.3">
      <c r="A64" s="3">
        <v>801000</v>
      </c>
      <c r="B64" s="3">
        <v>17335</v>
      </c>
      <c r="C64" s="3">
        <v>16551000000</v>
      </c>
      <c r="D64" s="4">
        <v>1.7383182165851929</v>
      </c>
      <c r="F64" s="3">
        <v>801000</v>
      </c>
      <c r="G64" s="8">
        <v>17335</v>
      </c>
      <c r="H64" s="8">
        <v>16551000000</v>
      </c>
    </row>
    <row r="65" spans="1:8" x14ac:dyDescent="0.3">
      <c r="A65" s="3">
        <v>1201000</v>
      </c>
      <c r="B65" s="3">
        <v>7278</v>
      </c>
      <c r="C65" s="3">
        <v>10898000000</v>
      </c>
      <c r="D65" s="4">
        <v>1.7472719122746434</v>
      </c>
      <c r="F65" s="3">
        <v>1201000</v>
      </c>
      <c r="G65" s="8">
        <v>7278</v>
      </c>
      <c r="H65" s="8">
        <v>10898000000</v>
      </c>
    </row>
    <row r="66" spans="1:8" x14ac:dyDescent="0.3">
      <c r="A66" s="3">
        <v>2001000</v>
      </c>
      <c r="B66" s="3">
        <v>2105</v>
      </c>
      <c r="C66" s="3">
        <v>5038000000</v>
      </c>
      <c r="D66" s="4">
        <v>1.6794833973665215</v>
      </c>
      <c r="F66" s="3">
        <v>2001000</v>
      </c>
      <c r="G66" s="8">
        <v>2105</v>
      </c>
      <c r="H66" s="8">
        <v>5038000000</v>
      </c>
    </row>
    <row r="67" spans="1:8" x14ac:dyDescent="0.3">
      <c r="A67" s="3">
        <v>3001000</v>
      </c>
      <c r="B67" s="3">
        <v>978</v>
      </c>
      <c r="C67" s="3">
        <v>3660000000</v>
      </c>
      <c r="D67" s="4">
        <v>1.6183682098619587</v>
      </c>
      <c r="F67" s="3">
        <v>3001000</v>
      </c>
      <c r="G67" s="8">
        <v>978</v>
      </c>
      <c r="H67" s="8">
        <v>3660000000</v>
      </c>
    </row>
    <row r="68" spans="1:8" x14ac:dyDescent="0.3">
      <c r="A68" s="3">
        <v>5000000</v>
      </c>
      <c r="B68" s="3">
        <v>383</v>
      </c>
      <c r="C68" s="3">
        <v>2950000000</v>
      </c>
      <c r="D68" s="4">
        <v>1.5404699738903394</v>
      </c>
      <c r="F68" s="3">
        <v>5000000</v>
      </c>
      <c r="G68" s="8">
        <v>383</v>
      </c>
      <c r="H68" s="8">
        <v>2950000000</v>
      </c>
    </row>
    <row r="69" spans="1:8" x14ac:dyDescent="0.3">
      <c r="A69" s="1" t="s">
        <v>0</v>
      </c>
      <c r="B69" s="1" t="s">
        <v>14</v>
      </c>
      <c r="C69" s="1" t="s">
        <v>15</v>
      </c>
      <c r="D69" s="2" t="s">
        <v>3</v>
      </c>
      <c r="E69">
        <v>363000</v>
      </c>
      <c r="G69" s="7"/>
      <c r="H69" s="7"/>
    </row>
    <row r="70" spans="1:8" x14ac:dyDescent="0.3">
      <c r="A70" s="3">
        <v>121000</v>
      </c>
      <c r="B70" s="3"/>
      <c r="C70" s="3"/>
      <c r="D70" s="4"/>
      <c r="F70" s="3">
        <v>121000</v>
      </c>
      <c r="G70" s="7">
        <v>606788.95834678144</v>
      </c>
      <c r="H70" s="7">
        <v>81924694071.842163</v>
      </c>
    </row>
    <row r="71" spans="1:8" x14ac:dyDescent="0.3">
      <c r="A71" s="3">
        <v>151000</v>
      </c>
      <c r="B71" s="3"/>
      <c r="C71" s="3"/>
      <c r="D71" s="4"/>
      <c r="F71" s="3">
        <v>151000</v>
      </c>
      <c r="G71" s="7">
        <v>528955.89193823491</v>
      </c>
      <c r="H71" s="7">
        <v>90619042931.322266</v>
      </c>
    </row>
    <row r="72" spans="1:8" x14ac:dyDescent="0.3">
      <c r="A72" s="3">
        <v>201000</v>
      </c>
      <c r="B72" s="3"/>
      <c r="C72" s="3"/>
      <c r="D72" s="4"/>
      <c r="F72" s="3">
        <v>201000</v>
      </c>
      <c r="G72" s="7">
        <v>275829.26134957292</v>
      </c>
      <c r="H72" s="7">
        <v>67912181400.500053</v>
      </c>
    </row>
    <row r="73" spans="1:8" x14ac:dyDescent="0.3">
      <c r="A73" s="3">
        <v>363000</v>
      </c>
      <c r="B73" s="3">
        <v>81008</v>
      </c>
      <c r="C73" s="3">
        <v>34183000000</v>
      </c>
      <c r="D73" s="4">
        <v>1.7256443539352981</v>
      </c>
      <c r="F73" s="3">
        <v>301000</v>
      </c>
      <c r="G73" s="7">
        <v>189235.18270509812</v>
      </c>
      <c r="H73" s="7">
        <v>70890409412.396469</v>
      </c>
    </row>
    <row r="74" spans="1:8" x14ac:dyDescent="0.3">
      <c r="A74" s="3">
        <v>501000</v>
      </c>
      <c r="B74" s="3">
        <v>48167</v>
      </c>
      <c r="C74" s="3">
        <v>29336000000</v>
      </c>
      <c r="D74" s="4">
        <v>1.7219751835417416</v>
      </c>
      <c r="F74" s="3">
        <v>501000</v>
      </c>
      <c r="G74" s="8">
        <v>48167</v>
      </c>
      <c r="H74" s="8">
        <v>29336000000</v>
      </c>
    </row>
    <row r="75" spans="1:8" x14ac:dyDescent="0.3">
      <c r="A75" s="3">
        <v>801000</v>
      </c>
      <c r="B75" s="3">
        <v>13192</v>
      </c>
      <c r="C75" s="3">
        <v>12581000000</v>
      </c>
      <c r="D75" s="4">
        <v>1.7729799608323342</v>
      </c>
      <c r="F75" s="3">
        <v>801000</v>
      </c>
      <c r="G75" s="8">
        <v>13192</v>
      </c>
      <c r="H75" s="8">
        <v>12581000000</v>
      </c>
    </row>
    <row r="76" spans="1:8" x14ac:dyDescent="0.3">
      <c r="A76" s="3">
        <v>1201000</v>
      </c>
      <c r="B76" s="3">
        <v>5963</v>
      </c>
      <c r="C76" s="3">
        <v>8892000000</v>
      </c>
      <c r="D76" s="4">
        <v>1.7696689843038969</v>
      </c>
      <c r="F76" s="3">
        <v>1201000</v>
      </c>
      <c r="G76" s="8">
        <v>5963</v>
      </c>
      <c r="H76" s="8">
        <v>8892000000</v>
      </c>
    </row>
    <row r="77" spans="1:8" x14ac:dyDescent="0.3">
      <c r="A77" s="3">
        <v>2001000</v>
      </c>
      <c r="B77" s="3">
        <v>1685</v>
      </c>
      <c r="C77" s="3">
        <v>4057000000</v>
      </c>
      <c r="D77" s="4">
        <v>1.7461410445700061</v>
      </c>
      <c r="F77" s="3">
        <v>2001000</v>
      </c>
      <c r="G77" s="8">
        <v>1685</v>
      </c>
      <c r="H77" s="8">
        <v>4057000000</v>
      </c>
    </row>
    <row r="78" spans="1:8" x14ac:dyDescent="0.3">
      <c r="A78" s="3">
        <v>3001000</v>
      </c>
      <c r="B78" s="3">
        <v>765</v>
      </c>
      <c r="C78" s="3">
        <v>2859000000</v>
      </c>
      <c r="D78" s="4">
        <v>1.7300973886873825</v>
      </c>
      <c r="F78" s="3">
        <v>3001000</v>
      </c>
      <c r="G78" s="8">
        <v>765</v>
      </c>
      <c r="H78" s="8">
        <v>2859000000</v>
      </c>
    </row>
    <row r="79" spans="1:8" x14ac:dyDescent="0.3">
      <c r="A79" s="3">
        <v>5000000</v>
      </c>
      <c r="B79" s="3">
        <v>313</v>
      </c>
      <c r="C79" s="3">
        <v>2738000000</v>
      </c>
      <c r="D79" s="4">
        <v>1.7495207667731627</v>
      </c>
      <c r="F79" s="3">
        <v>5000000</v>
      </c>
      <c r="G79" s="8">
        <v>313</v>
      </c>
      <c r="H79" s="8">
        <v>2738000000</v>
      </c>
    </row>
    <row r="80" spans="1:8" x14ac:dyDescent="0.3">
      <c r="A80" s="1" t="s">
        <v>0</v>
      </c>
      <c r="B80" s="1" t="s">
        <v>16</v>
      </c>
      <c r="C80" s="1" t="s">
        <v>17</v>
      </c>
      <c r="D80" s="2" t="s">
        <v>3</v>
      </c>
      <c r="E80" s="3">
        <v>423500</v>
      </c>
      <c r="G80" s="7"/>
      <c r="H80" s="7"/>
    </row>
    <row r="81" spans="1:8" x14ac:dyDescent="0.3">
      <c r="A81" s="3">
        <v>121000</v>
      </c>
      <c r="B81" s="3"/>
      <c r="C81" s="3"/>
      <c r="D81" s="4"/>
      <c r="F81" s="3">
        <v>121000</v>
      </c>
      <c r="G81" s="7">
        <v>298802.65125557559</v>
      </c>
      <c r="H81" s="7">
        <v>40342388329.977463</v>
      </c>
    </row>
    <row r="82" spans="1:8" x14ac:dyDescent="0.3">
      <c r="A82" s="3">
        <v>151000</v>
      </c>
      <c r="B82" s="3"/>
      <c r="C82" s="3"/>
      <c r="D82" s="4"/>
      <c r="F82" s="3">
        <v>151000</v>
      </c>
      <c r="G82" s="7">
        <v>260475.11368536539</v>
      </c>
      <c r="H82" s="7">
        <v>44623768955.675728</v>
      </c>
    </row>
    <row r="83" spans="1:8" x14ac:dyDescent="0.3">
      <c r="A83" s="3">
        <v>201000</v>
      </c>
      <c r="B83" s="3"/>
      <c r="C83" s="3"/>
      <c r="D83" s="4"/>
      <c r="F83" s="3">
        <v>201000</v>
      </c>
      <c r="G83" s="7">
        <v>135827.31434281811</v>
      </c>
      <c r="H83" s="7">
        <v>33442170586.469173</v>
      </c>
    </row>
    <row r="84" spans="1:8" x14ac:dyDescent="0.3">
      <c r="A84" s="3">
        <v>423500</v>
      </c>
      <c r="B84" s="3">
        <v>16591</v>
      </c>
      <c r="C84" s="3">
        <v>7627000000</v>
      </c>
      <c r="D84" s="4">
        <v>1.8281921276885496</v>
      </c>
      <c r="F84" s="3">
        <v>301000</v>
      </c>
      <c r="G84" s="7">
        <v>93185.568928565655</v>
      </c>
      <c r="H84" s="7">
        <v>34908747085.195915</v>
      </c>
    </row>
    <row r="85" spans="1:8" x14ac:dyDescent="0.3">
      <c r="A85" s="3">
        <v>501000</v>
      </c>
      <c r="B85" s="3">
        <v>23719</v>
      </c>
      <c r="C85" s="3">
        <v>14587000000</v>
      </c>
      <c r="D85" s="4">
        <v>1.8275338155392766</v>
      </c>
      <c r="F85" s="3">
        <v>501000</v>
      </c>
      <c r="G85" s="8">
        <v>23719</v>
      </c>
      <c r="H85" s="8">
        <v>14587000000</v>
      </c>
    </row>
    <row r="86" spans="1:8" x14ac:dyDescent="0.3">
      <c r="A86" s="3">
        <v>801000</v>
      </c>
      <c r="B86" s="3">
        <v>7817</v>
      </c>
      <c r="C86" s="3">
        <v>7491000000</v>
      </c>
      <c r="D86" s="4">
        <v>1.8175114112360309</v>
      </c>
      <c r="F86" s="3">
        <v>801000</v>
      </c>
      <c r="G86" s="8">
        <v>7817</v>
      </c>
      <c r="H86" s="8">
        <v>7491000000</v>
      </c>
    </row>
    <row r="87" spans="1:8" x14ac:dyDescent="0.3">
      <c r="A87" s="3">
        <v>1201000</v>
      </c>
      <c r="B87" s="3">
        <v>3561</v>
      </c>
      <c r="C87" s="3">
        <v>5343000000</v>
      </c>
      <c r="D87" s="4">
        <v>1.8139811323061175</v>
      </c>
      <c r="F87" s="3">
        <v>1201000</v>
      </c>
      <c r="G87" s="8">
        <v>3561</v>
      </c>
      <c r="H87" s="8">
        <v>5343000000</v>
      </c>
    </row>
    <row r="88" spans="1:8" x14ac:dyDescent="0.3">
      <c r="A88" s="3">
        <v>2001000</v>
      </c>
      <c r="B88" s="3">
        <v>1054</v>
      </c>
      <c r="C88" s="3">
        <v>2542000000</v>
      </c>
      <c r="D88" s="4">
        <v>1.7518713170887084</v>
      </c>
      <c r="F88" s="3">
        <v>2001000</v>
      </c>
      <c r="G88" s="8">
        <v>1054</v>
      </c>
      <c r="H88" s="8">
        <v>2542000000</v>
      </c>
    </row>
    <row r="89" spans="1:8" x14ac:dyDescent="0.3">
      <c r="A89" s="3">
        <v>3001000</v>
      </c>
      <c r="B89" s="3">
        <v>556</v>
      </c>
      <c r="C89" s="3">
        <v>2071000000</v>
      </c>
      <c r="D89" s="4">
        <v>1.6695914242684988</v>
      </c>
      <c r="F89" s="3">
        <v>3001000</v>
      </c>
      <c r="G89" s="8">
        <v>556</v>
      </c>
      <c r="H89" s="8">
        <v>2071000000</v>
      </c>
    </row>
    <row r="90" spans="1:8" x14ac:dyDescent="0.3">
      <c r="A90" s="3">
        <v>5000000</v>
      </c>
      <c r="B90" s="3">
        <v>210</v>
      </c>
      <c r="C90" s="3">
        <v>1767000000</v>
      </c>
      <c r="D90" s="4">
        <v>1.6828571428571428</v>
      </c>
      <c r="F90" s="3">
        <v>5000000</v>
      </c>
      <c r="G90" s="8">
        <v>210</v>
      </c>
      <c r="H90" s="8">
        <v>1767000000</v>
      </c>
    </row>
    <row r="91" spans="1:8" x14ac:dyDescent="0.3">
      <c r="A91" s="1" t="s">
        <v>0</v>
      </c>
      <c r="B91" s="1" t="s">
        <v>18</v>
      </c>
      <c r="C91" s="1" t="s">
        <v>19</v>
      </c>
      <c r="D91" s="2" t="s">
        <v>3</v>
      </c>
      <c r="E91" s="3">
        <v>484000</v>
      </c>
      <c r="G91" s="7"/>
      <c r="H91" s="7"/>
    </row>
    <row r="92" spans="1:8" x14ac:dyDescent="0.3">
      <c r="A92" s="3">
        <v>121000</v>
      </c>
      <c r="B92" s="3"/>
      <c r="C92" s="3"/>
      <c r="D92" s="4"/>
      <c r="F92" s="3">
        <v>121000</v>
      </c>
      <c r="G92" s="7">
        <v>134429.06916599549</v>
      </c>
      <c r="H92" s="7">
        <v>18149737588.818649</v>
      </c>
    </row>
    <row r="93" spans="1:8" x14ac:dyDescent="0.3">
      <c r="A93" s="3">
        <v>151000</v>
      </c>
      <c r="B93" s="3"/>
      <c r="C93" s="3"/>
      <c r="D93" s="4"/>
      <c r="F93" s="3">
        <v>151000</v>
      </c>
      <c r="G93" s="7">
        <v>117185.79780498899</v>
      </c>
      <c r="H93" s="7">
        <v>20075898584.510971</v>
      </c>
    </row>
    <row r="94" spans="1:8" x14ac:dyDescent="0.3">
      <c r="A94" s="3">
        <v>201000</v>
      </c>
      <c r="B94" s="3"/>
      <c r="C94" s="3"/>
      <c r="D94" s="4"/>
      <c r="F94" s="3">
        <v>201000</v>
      </c>
      <c r="G94" s="7">
        <v>61107.688829723513</v>
      </c>
      <c r="H94" s="7">
        <v>15045381438.012249</v>
      </c>
    </row>
    <row r="95" spans="1:8" x14ac:dyDescent="0.3">
      <c r="A95" s="3">
        <v>484000</v>
      </c>
      <c r="B95" s="3">
        <v>1479</v>
      </c>
      <c r="C95" s="3">
        <v>728000000</v>
      </c>
      <c r="D95" s="4">
        <v>1.914442194523889</v>
      </c>
      <c r="F95" s="3">
        <v>301000</v>
      </c>
      <c r="G95" s="7">
        <v>41923.487753983056</v>
      </c>
      <c r="H95" s="7">
        <v>15705183192.635677</v>
      </c>
    </row>
    <row r="96" spans="1:8" x14ac:dyDescent="0.3">
      <c r="A96" s="3">
        <v>501000</v>
      </c>
      <c r="B96" s="3">
        <v>10671</v>
      </c>
      <c r="C96" s="3">
        <v>6602000000</v>
      </c>
      <c r="D96" s="4">
        <v>1.9228259719193426</v>
      </c>
      <c r="F96" s="3">
        <v>501000</v>
      </c>
      <c r="G96" s="8">
        <v>10671</v>
      </c>
      <c r="H96" s="8">
        <v>6602000000</v>
      </c>
    </row>
    <row r="97" spans="1:8" x14ac:dyDescent="0.3">
      <c r="A97" s="3">
        <v>801000</v>
      </c>
      <c r="B97" s="3">
        <v>3811</v>
      </c>
      <c r="C97" s="3">
        <v>3652000000</v>
      </c>
      <c r="D97" s="4">
        <v>1.8766911296287745</v>
      </c>
      <c r="F97" s="3">
        <v>801000</v>
      </c>
      <c r="G97" s="8">
        <v>3811</v>
      </c>
      <c r="H97" s="8">
        <v>3652000000</v>
      </c>
    </row>
    <row r="98" spans="1:8" x14ac:dyDescent="0.3">
      <c r="A98" s="3">
        <v>1201000</v>
      </c>
      <c r="B98" s="3">
        <v>1980</v>
      </c>
      <c r="C98" s="3">
        <v>2984000000</v>
      </c>
      <c r="D98" s="4">
        <v>1.8278669807815933</v>
      </c>
      <c r="F98" s="3">
        <v>1201000</v>
      </c>
      <c r="G98" s="8">
        <v>1980</v>
      </c>
      <c r="H98" s="8">
        <v>2984000000</v>
      </c>
    </row>
    <row r="99" spans="1:8" x14ac:dyDescent="0.3">
      <c r="A99" s="3">
        <v>2001000</v>
      </c>
      <c r="B99" s="3">
        <v>615</v>
      </c>
      <c r="C99" s="3">
        <v>1486000000</v>
      </c>
      <c r="D99" s="4">
        <v>1.7640543097696988</v>
      </c>
      <c r="F99" s="3">
        <v>2001000</v>
      </c>
      <c r="G99" s="8">
        <v>615</v>
      </c>
      <c r="H99" s="8">
        <v>1486000000</v>
      </c>
    </row>
    <row r="100" spans="1:8" x14ac:dyDescent="0.3">
      <c r="A100" s="3">
        <v>3001000</v>
      </c>
      <c r="B100" s="3">
        <v>302</v>
      </c>
      <c r="C100" s="3">
        <v>1139000000</v>
      </c>
      <c r="D100" s="4">
        <v>1.7383368105541173</v>
      </c>
      <c r="F100" s="3">
        <v>3001000</v>
      </c>
      <c r="G100" s="8">
        <v>302</v>
      </c>
      <c r="H100" s="8">
        <v>1139000000</v>
      </c>
    </row>
    <row r="101" spans="1:8" x14ac:dyDescent="0.3">
      <c r="A101" s="3">
        <v>5000000</v>
      </c>
      <c r="B101" s="3">
        <v>104</v>
      </c>
      <c r="C101" s="3">
        <v>979000000</v>
      </c>
      <c r="D101" s="4">
        <v>1.8826923076923077</v>
      </c>
      <c r="F101" s="3">
        <v>5000000</v>
      </c>
      <c r="G101" s="8">
        <v>104</v>
      </c>
      <c r="H101" s="8">
        <v>979000000</v>
      </c>
    </row>
    <row r="102" spans="1:8" x14ac:dyDescent="0.3">
      <c r="A102" s="1" t="s">
        <v>0</v>
      </c>
      <c r="B102" s="1" t="s">
        <v>20</v>
      </c>
      <c r="C102" s="1" t="s">
        <v>21</v>
      </c>
      <c r="D102" s="2" t="s">
        <v>3</v>
      </c>
      <c r="E102" s="3">
        <v>544500</v>
      </c>
      <c r="G102" s="7"/>
      <c r="H102" s="7"/>
    </row>
    <row r="103" spans="1:8" x14ac:dyDescent="0.3">
      <c r="A103" s="3">
        <v>121000</v>
      </c>
      <c r="B103" s="3"/>
      <c r="C103" s="3"/>
      <c r="D103" s="4"/>
      <c r="F103" s="3">
        <v>121000</v>
      </c>
      <c r="G103" s="7">
        <v>69313.335321747873</v>
      </c>
      <c r="H103" s="7">
        <v>9358235203.8910122</v>
      </c>
    </row>
    <row r="104" spans="1:8" x14ac:dyDescent="0.3">
      <c r="A104" s="3">
        <v>151000</v>
      </c>
      <c r="B104" s="3"/>
      <c r="C104" s="3"/>
      <c r="D104" s="4"/>
      <c r="F104" s="3">
        <v>151000</v>
      </c>
      <c r="G104" s="7">
        <v>60422.485617109254</v>
      </c>
      <c r="H104" s="7">
        <v>10351388275.666245</v>
      </c>
    </row>
    <row r="105" spans="1:8" x14ac:dyDescent="0.3">
      <c r="A105" s="3">
        <v>201000</v>
      </c>
      <c r="B105" s="3"/>
      <c r="C105" s="3"/>
      <c r="D105" s="4"/>
      <c r="F105" s="3">
        <v>201000</v>
      </c>
      <c r="G105" s="7">
        <v>31507.900433063947</v>
      </c>
      <c r="H105" s="7">
        <v>7757589746.9677439</v>
      </c>
    </row>
    <row r="106" spans="1:8" x14ac:dyDescent="0.3">
      <c r="A106" s="3">
        <v>301000</v>
      </c>
      <c r="B106" s="3"/>
      <c r="C106" s="3"/>
      <c r="D106" s="4"/>
      <c r="F106" s="3">
        <v>301000</v>
      </c>
      <c r="G106" s="7">
        <v>21616.282717548336</v>
      </c>
      <c r="H106" s="7">
        <v>8097791911.1858063</v>
      </c>
    </row>
    <row r="107" spans="1:8" x14ac:dyDescent="0.3">
      <c r="A107" s="3">
        <v>544500</v>
      </c>
      <c r="B107" s="3">
        <v>3491</v>
      </c>
      <c r="C107" s="3">
        <v>2277000000</v>
      </c>
      <c r="D107" s="4">
        <v>2.0275482093663912</v>
      </c>
      <c r="F107" s="3">
        <v>501000</v>
      </c>
      <c r="G107" s="7">
        <v>5502.1031225400156</v>
      </c>
      <c r="H107" s="7">
        <v>3404075045.9197059</v>
      </c>
    </row>
    <row r="108" spans="1:8" x14ac:dyDescent="0.3">
      <c r="A108" s="3">
        <v>801000</v>
      </c>
      <c r="B108" s="3">
        <v>1965</v>
      </c>
      <c r="C108" s="3">
        <v>1900000000</v>
      </c>
      <c r="D108" s="4">
        <v>1.9200682690940121</v>
      </c>
      <c r="F108" s="3">
        <v>801000</v>
      </c>
      <c r="G108" s="8">
        <v>1965</v>
      </c>
      <c r="H108" s="8">
        <v>1900000000</v>
      </c>
    </row>
    <row r="109" spans="1:8" x14ac:dyDescent="0.3">
      <c r="A109" s="3">
        <v>1201000</v>
      </c>
      <c r="B109" s="3">
        <v>1079</v>
      </c>
      <c r="C109" s="3">
        <v>1625000000</v>
      </c>
      <c r="D109" s="4">
        <v>1.8403876537876114</v>
      </c>
      <c r="F109" s="3">
        <v>1201000</v>
      </c>
      <c r="G109" s="8">
        <v>1079</v>
      </c>
      <c r="H109" s="8">
        <v>1625000000</v>
      </c>
    </row>
    <row r="110" spans="1:8" x14ac:dyDescent="0.3">
      <c r="A110" s="3">
        <v>2001000</v>
      </c>
      <c r="B110" s="3">
        <v>349</v>
      </c>
      <c r="C110" s="3">
        <v>843000000</v>
      </c>
      <c r="D110" s="4">
        <v>1.7482784031712957</v>
      </c>
      <c r="F110" s="3">
        <v>2001000</v>
      </c>
      <c r="G110" s="8">
        <v>349</v>
      </c>
      <c r="H110" s="8">
        <v>843000000</v>
      </c>
    </row>
    <row r="111" spans="1:8" x14ac:dyDescent="0.3">
      <c r="A111" s="3">
        <v>3001000</v>
      </c>
      <c r="B111" s="3">
        <v>165</v>
      </c>
      <c r="C111" s="3">
        <v>617000000</v>
      </c>
      <c r="D111" s="4">
        <v>1.6882339358526413</v>
      </c>
      <c r="F111" s="3">
        <v>3001000</v>
      </c>
      <c r="G111" s="8">
        <v>165</v>
      </c>
      <c r="H111" s="8">
        <v>617000000</v>
      </c>
    </row>
    <row r="112" spans="1:8" x14ac:dyDescent="0.3">
      <c r="A112" s="3">
        <v>5000000</v>
      </c>
      <c r="B112" s="3">
        <v>76</v>
      </c>
      <c r="C112" s="3">
        <v>604000000</v>
      </c>
      <c r="D112" s="4">
        <v>1.5894736842105264</v>
      </c>
      <c r="F112" s="3">
        <v>5000000</v>
      </c>
      <c r="G112" s="8">
        <v>76</v>
      </c>
      <c r="H112" s="8">
        <v>604000000</v>
      </c>
    </row>
    <row r="113" spans="1:8" x14ac:dyDescent="0.3">
      <c r="A113" s="1" t="s">
        <v>0</v>
      </c>
      <c r="B113" s="1" t="s">
        <v>22</v>
      </c>
      <c r="C113" s="1" t="s">
        <v>23</v>
      </c>
      <c r="D113" s="2" t="s">
        <v>3</v>
      </c>
      <c r="E113" s="3">
        <v>605000</v>
      </c>
      <c r="G113" s="7"/>
      <c r="H113" s="7"/>
    </row>
    <row r="114" spans="1:8" x14ac:dyDescent="0.3">
      <c r="A114" s="3">
        <v>121000</v>
      </c>
      <c r="B114" s="3"/>
      <c r="C114" s="3"/>
      <c r="D114" s="4"/>
      <c r="F114" s="3">
        <v>121000</v>
      </c>
      <c r="G114" s="7">
        <v>34109.92124993902</v>
      </c>
      <c r="H114" s="7">
        <v>4605299461.6603594</v>
      </c>
    </row>
    <row r="115" spans="1:8" x14ac:dyDescent="0.3">
      <c r="A115" s="3">
        <v>151000</v>
      </c>
      <c r="B115" s="3"/>
      <c r="C115" s="3"/>
      <c r="D115" s="4"/>
      <c r="F115" s="3">
        <v>151000</v>
      </c>
      <c r="G115" s="7">
        <v>29734.627782058338</v>
      </c>
      <c r="H115" s="7">
        <v>5094041965.6841002</v>
      </c>
    </row>
    <row r="116" spans="1:8" x14ac:dyDescent="0.3">
      <c r="A116" s="3">
        <v>201000</v>
      </c>
      <c r="B116" s="3"/>
      <c r="C116" s="3"/>
      <c r="D116" s="4"/>
      <c r="F116" s="3">
        <v>201000</v>
      </c>
      <c r="G116" s="7">
        <v>15505.414615151569</v>
      </c>
      <c r="H116" s="7">
        <v>3817602689.7291636</v>
      </c>
    </row>
    <row r="117" spans="1:8" x14ac:dyDescent="0.3">
      <c r="A117" s="3">
        <v>301000</v>
      </c>
      <c r="B117" s="3"/>
      <c r="C117" s="3"/>
      <c r="D117" s="4"/>
      <c r="F117" s="3">
        <v>301000</v>
      </c>
      <c r="G117" s="7">
        <v>10637.631240645924</v>
      </c>
      <c r="H117" s="7">
        <v>3985020243.3163738</v>
      </c>
    </row>
    <row r="118" spans="1:8" x14ac:dyDescent="0.3">
      <c r="A118" s="3">
        <v>605000</v>
      </c>
      <c r="B118" s="3">
        <v>1122</v>
      </c>
      <c r="C118" s="3">
        <v>777000000</v>
      </c>
      <c r="D118" s="4">
        <v>2.1842389448582384</v>
      </c>
      <c r="F118" s="3">
        <v>501000</v>
      </c>
      <c r="G118" s="7">
        <v>2707.6507478352137</v>
      </c>
      <c r="H118" s="7">
        <v>1675186040.4093413</v>
      </c>
    </row>
    <row r="119" spans="1:8" x14ac:dyDescent="0.3">
      <c r="A119" s="3">
        <v>801000</v>
      </c>
      <c r="B119" s="3">
        <v>967</v>
      </c>
      <c r="C119" s="3">
        <v>927000000</v>
      </c>
      <c r="D119" s="4">
        <v>2.1247026123006618</v>
      </c>
      <c r="F119" s="3">
        <v>801000</v>
      </c>
      <c r="G119" s="8">
        <v>967</v>
      </c>
      <c r="H119" s="8">
        <v>927000000</v>
      </c>
    </row>
    <row r="120" spans="1:8" x14ac:dyDescent="0.3">
      <c r="A120" s="3">
        <v>1201000</v>
      </c>
      <c r="B120" s="3">
        <v>536</v>
      </c>
      <c r="C120" s="3">
        <v>814000000</v>
      </c>
      <c r="D120" s="4">
        <v>2.0909752383524238</v>
      </c>
      <c r="F120" s="3">
        <v>1201000</v>
      </c>
      <c r="G120" s="8">
        <v>536</v>
      </c>
      <c r="H120" s="8">
        <v>814000000</v>
      </c>
    </row>
    <row r="121" spans="1:8" x14ac:dyDescent="0.3">
      <c r="A121" s="3">
        <v>2001000</v>
      </c>
      <c r="B121" s="3">
        <v>167</v>
      </c>
      <c r="C121" s="3">
        <v>399000000</v>
      </c>
      <c r="D121" s="4">
        <v>2.010358457135069</v>
      </c>
      <c r="F121" s="3">
        <v>2001000</v>
      </c>
      <c r="G121" s="8">
        <v>167</v>
      </c>
      <c r="H121" s="8">
        <v>399000000</v>
      </c>
    </row>
    <row r="122" spans="1:8" x14ac:dyDescent="0.3">
      <c r="A122" s="3">
        <v>3001000</v>
      </c>
      <c r="B122" s="3">
        <v>122</v>
      </c>
      <c r="C122" s="3">
        <v>464000000</v>
      </c>
      <c r="D122" s="4">
        <v>1.8318218251573799</v>
      </c>
      <c r="F122" s="3">
        <v>3001000</v>
      </c>
      <c r="G122" s="8">
        <v>122</v>
      </c>
      <c r="H122" s="8">
        <v>464000000</v>
      </c>
    </row>
    <row r="123" spans="1:8" x14ac:dyDescent="0.3">
      <c r="A123" s="3">
        <v>5000000</v>
      </c>
      <c r="B123" s="3">
        <v>63</v>
      </c>
      <c r="C123" s="3">
        <v>553000000</v>
      </c>
      <c r="D123" s="4">
        <v>1.7555555555555555</v>
      </c>
      <c r="F123" s="3">
        <v>5000000</v>
      </c>
      <c r="G123" s="8">
        <v>63</v>
      </c>
      <c r="H123" s="8">
        <v>553000000</v>
      </c>
    </row>
    <row r="124" spans="1:8" x14ac:dyDescent="0.3">
      <c r="A124" s="1" t="s">
        <v>0</v>
      </c>
      <c r="B124" s="1" t="s">
        <v>24</v>
      </c>
      <c r="C124" s="1" t="s">
        <v>25</v>
      </c>
      <c r="D124" s="2" t="s">
        <v>3</v>
      </c>
      <c r="E124" s="3">
        <v>665500</v>
      </c>
      <c r="G124" s="7"/>
      <c r="H124" s="7"/>
    </row>
    <row r="125" spans="1:8" x14ac:dyDescent="0.3">
      <c r="A125" s="3">
        <v>121000</v>
      </c>
      <c r="B125" s="3"/>
      <c r="C125" s="3"/>
      <c r="D125" s="4"/>
      <c r="F125" s="3">
        <v>121000</v>
      </c>
      <c r="G125" s="7">
        <v>16084.926670084998</v>
      </c>
      <c r="H125" s="7">
        <v>2171682062.5823412</v>
      </c>
    </row>
    <row r="126" spans="1:8" x14ac:dyDescent="0.3">
      <c r="A126" s="3">
        <v>151000</v>
      </c>
      <c r="B126" s="3"/>
      <c r="C126" s="3"/>
      <c r="D126" s="4"/>
      <c r="F126" s="3">
        <v>151000</v>
      </c>
      <c r="G126" s="7">
        <v>14021.706585955122</v>
      </c>
      <c r="H126" s="7">
        <v>2402154225.8034639</v>
      </c>
    </row>
    <row r="127" spans="1:8" x14ac:dyDescent="0.3">
      <c r="A127" s="3">
        <v>201000</v>
      </c>
      <c r="B127" s="3"/>
      <c r="C127" s="3"/>
      <c r="D127" s="4"/>
      <c r="F127" s="3">
        <v>201000</v>
      </c>
      <c r="G127" s="7">
        <v>7311.7570470621677</v>
      </c>
      <c r="H127" s="7">
        <v>1800234567.2352626</v>
      </c>
    </row>
    <row r="128" spans="1:8" x14ac:dyDescent="0.3">
      <c r="A128" s="3">
        <v>301000</v>
      </c>
      <c r="B128" s="3"/>
      <c r="C128" s="3"/>
      <c r="D128" s="4"/>
      <c r="F128" s="3">
        <v>301000</v>
      </c>
      <c r="G128" s="7">
        <v>5016.2976688051103</v>
      </c>
      <c r="H128" s="7">
        <v>1879182245.0385382</v>
      </c>
    </row>
    <row r="129" spans="1:8" x14ac:dyDescent="0.3">
      <c r="A129" s="3">
        <v>665500</v>
      </c>
      <c r="B129" s="3">
        <v>312</v>
      </c>
      <c r="C129" s="3">
        <v>229000000</v>
      </c>
      <c r="D129" s="4">
        <v>2.0371220104982375</v>
      </c>
      <c r="F129" s="3">
        <v>501000</v>
      </c>
      <c r="G129" s="7">
        <v>1276.8239307268434</v>
      </c>
      <c r="H129" s="7">
        <v>789953293.09892416</v>
      </c>
    </row>
    <row r="130" spans="1:8" x14ac:dyDescent="0.3">
      <c r="A130" s="3">
        <v>801000</v>
      </c>
      <c r="B130" s="3">
        <v>456</v>
      </c>
      <c r="C130" s="3">
        <v>439000000</v>
      </c>
      <c r="D130" s="4">
        <v>1.9677108160254226</v>
      </c>
      <c r="F130" s="3">
        <v>801000</v>
      </c>
      <c r="G130" s="8">
        <v>456</v>
      </c>
      <c r="H130" s="8">
        <v>439000000</v>
      </c>
    </row>
    <row r="131" spans="1:8" x14ac:dyDescent="0.3">
      <c r="A131" s="3">
        <v>1201000</v>
      </c>
      <c r="B131" s="3">
        <v>272</v>
      </c>
      <c r="C131" s="3">
        <v>405000000</v>
      </c>
      <c r="D131" s="4">
        <v>1.8616561670306191</v>
      </c>
      <c r="F131" s="3">
        <v>1201000</v>
      </c>
      <c r="G131" s="8">
        <v>272</v>
      </c>
      <c r="H131" s="8">
        <v>405000000</v>
      </c>
    </row>
    <row r="132" spans="1:8" x14ac:dyDescent="0.3">
      <c r="A132" s="3">
        <v>2001000</v>
      </c>
      <c r="B132" s="3">
        <v>86</v>
      </c>
      <c r="C132" s="3">
        <v>211000000</v>
      </c>
      <c r="D132" s="4">
        <v>1.7852915647439438</v>
      </c>
      <c r="F132" s="3">
        <v>2001000</v>
      </c>
      <c r="G132" s="8">
        <v>86</v>
      </c>
      <c r="H132" s="8">
        <v>211000000</v>
      </c>
    </row>
    <row r="133" spans="1:8" x14ac:dyDescent="0.3">
      <c r="A133" s="3">
        <v>3001000</v>
      </c>
      <c r="B133" s="3">
        <v>45</v>
      </c>
      <c r="C133" s="3">
        <v>174000000</v>
      </c>
      <c r="D133" s="4">
        <v>1.676208940454192</v>
      </c>
      <c r="F133" s="3">
        <v>3001000</v>
      </c>
      <c r="G133" s="8">
        <v>45</v>
      </c>
      <c r="H133" s="8">
        <v>174000000</v>
      </c>
    </row>
    <row r="134" spans="1:8" x14ac:dyDescent="0.3">
      <c r="A134" s="3">
        <v>5000000</v>
      </c>
      <c r="B134" s="3">
        <v>21</v>
      </c>
      <c r="C134" s="3">
        <v>158000000</v>
      </c>
      <c r="D134" s="4">
        <v>1.5047619047619047</v>
      </c>
      <c r="F134" s="3">
        <v>5000000</v>
      </c>
      <c r="G134" s="8">
        <v>21</v>
      </c>
      <c r="H134" s="8">
        <v>158000000</v>
      </c>
    </row>
    <row r="135" spans="1:8" x14ac:dyDescent="0.3">
      <c r="A135" s="1" t="s">
        <v>0</v>
      </c>
      <c r="B135" s="1" t="s">
        <v>26</v>
      </c>
      <c r="C135" s="1" t="s">
        <v>27</v>
      </c>
      <c r="D135" s="2" t="s">
        <v>3</v>
      </c>
      <c r="E135" s="3">
        <v>726000</v>
      </c>
      <c r="G135" s="7"/>
      <c r="H135" s="7"/>
    </row>
    <row r="136" spans="1:8" x14ac:dyDescent="0.3">
      <c r="A136" s="3">
        <v>121000</v>
      </c>
      <c r="B136" s="3"/>
      <c r="C136" s="3"/>
      <c r="D136" s="4"/>
      <c r="F136" s="3">
        <v>121000</v>
      </c>
      <c r="G136" s="7">
        <v>9277.052004895515</v>
      </c>
      <c r="H136" s="7">
        <v>1252527154.5156925</v>
      </c>
    </row>
    <row r="137" spans="1:8" x14ac:dyDescent="0.3">
      <c r="A137" s="3">
        <v>151000</v>
      </c>
      <c r="B137" s="3"/>
      <c r="C137" s="3"/>
      <c r="D137" s="4"/>
      <c r="F137" s="3">
        <v>151000</v>
      </c>
      <c r="G137" s="7">
        <v>8087.0807721627134</v>
      </c>
      <c r="H137" s="7">
        <v>1385452985.4962962</v>
      </c>
    </row>
    <row r="138" spans="1:8" x14ac:dyDescent="0.3">
      <c r="A138" s="3">
        <v>201000</v>
      </c>
      <c r="B138" s="3"/>
      <c r="C138" s="3"/>
      <c r="D138" s="4"/>
      <c r="F138" s="3">
        <v>201000</v>
      </c>
      <c r="G138" s="7">
        <v>4217.087946002961</v>
      </c>
      <c r="H138" s="7">
        <v>1038293182.4185835</v>
      </c>
    </row>
    <row r="139" spans="1:8" x14ac:dyDescent="0.3">
      <c r="A139" s="3">
        <v>301000</v>
      </c>
      <c r="B139" s="3"/>
      <c r="C139" s="3"/>
      <c r="D139" s="4"/>
      <c r="F139" s="3">
        <v>301000</v>
      </c>
      <c r="G139" s="7">
        <v>2893.1716817889123</v>
      </c>
      <c r="H139" s="7">
        <v>1083826601.8533676</v>
      </c>
    </row>
    <row r="140" spans="1:8" x14ac:dyDescent="0.3">
      <c r="A140" s="3">
        <v>726000</v>
      </c>
      <c r="B140" s="3">
        <v>72</v>
      </c>
      <c r="C140" s="3">
        <v>55000000</v>
      </c>
      <c r="D140" s="4">
        <v>2.094036184945276</v>
      </c>
      <c r="F140" s="3">
        <v>501000</v>
      </c>
      <c r="G140" s="7">
        <v>736.41380215166623</v>
      </c>
      <c r="H140" s="7">
        <v>455609026.50223041</v>
      </c>
    </row>
    <row r="141" spans="1:8" x14ac:dyDescent="0.3">
      <c r="A141" s="3">
        <v>801000</v>
      </c>
      <c r="B141" s="3">
        <v>263</v>
      </c>
      <c r="C141" s="3">
        <v>251000000</v>
      </c>
      <c r="D141" s="4">
        <v>2.0287141073657926</v>
      </c>
      <c r="F141" s="3">
        <v>801000</v>
      </c>
      <c r="G141" s="8">
        <v>263</v>
      </c>
      <c r="H141" s="8">
        <v>251000000</v>
      </c>
    </row>
    <row r="142" spans="1:8" x14ac:dyDescent="0.3">
      <c r="A142" s="3">
        <v>1201000</v>
      </c>
      <c r="B142" s="3">
        <v>162</v>
      </c>
      <c r="C142" s="3">
        <v>242000000</v>
      </c>
      <c r="D142" s="4">
        <v>1.9244663169796894</v>
      </c>
      <c r="F142" s="3">
        <v>1201000</v>
      </c>
      <c r="G142" s="8">
        <v>162</v>
      </c>
      <c r="H142" s="8">
        <v>242000000</v>
      </c>
    </row>
    <row r="143" spans="1:8" x14ac:dyDescent="0.3">
      <c r="A143" s="3">
        <v>2001000</v>
      </c>
      <c r="B143" s="3">
        <v>53</v>
      </c>
      <c r="C143" s="3">
        <v>127000000</v>
      </c>
      <c r="D143" s="4">
        <v>1.8517057260843262</v>
      </c>
      <c r="F143" s="3">
        <v>2001000</v>
      </c>
      <c r="G143" s="8">
        <v>53</v>
      </c>
      <c r="H143" s="8">
        <v>127000000</v>
      </c>
    </row>
    <row r="144" spans="1:8" x14ac:dyDescent="0.3">
      <c r="A144" s="3">
        <v>3001000</v>
      </c>
      <c r="B144" s="3">
        <v>28</v>
      </c>
      <c r="C144" s="3">
        <v>103000000</v>
      </c>
      <c r="D144" s="4">
        <v>1.7851192459656307</v>
      </c>
      <c r="F144" s="3">
        <v>3001000</v>
      </c>
      <c r="G144" s="8">
        <v>28</v>
      </c>
      <c r="H144" s="8">
        <v>103000000</v>
      </c>
    </row>
    <row r="145" spans="1:8" x14ac:dyDescent="0.3">
      <c r="A145" s="3">
        <v>5000000</v>
      </c>
      <c r="B145" s="3">
        <v>14</v>
      </c>
      <c r="C145" s="3">
        <v>122000000</v>
      </c>
      <c r="D145" s="4">
        <v>1.7428571428571429</v>
      </c>
      <c r="F145" s="3">
        <v>5000000</v>
      </c>
      <c r="G145" s="8">
        <v>14</v>
      </c>
      <c r="H145" s="8">
        <v>122000000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4" sqref="M4:N7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185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21900</v>
      </c>
    </row>
    <row r="4" spans="1:14" x14ac:dyDescent="0.3">
      <c r="A4" s="3">
        <v>150010</v>
      </c>
      <c r="B4" s="3">
        <v>130231</v>
      </c>
      <c r="C4" s="3">
        <v>22144948821</v>
      </c>
      <c r="D4" s="4">
        <v>1.5952761434861935</v>
      </c>
      <c r="F4" s="3">
        <v>150010</v>
      </c>
      <c r="G4" s="3">
        <v>130231</v>
      </c>
      <c r="H4" s="3">
        <v>22144948821</v>
      </c>
      <c r="J4" s="3">
        <v>150010</v>
      </c>
      <c r="K4" s="7">
        <f>G4+G9+G14+G19+G24+G29+G34+G39+G44+G49+G54+G59</f>
        <v>1887843.7203430203</v>
      </c>
      <c r="L4" s="7">
        <f>H4+H9+H14+H19+H24+H29+H34+H39+H44+H49+H54+H59</f>
        <v>324034668319.92334</v>
      </c>
      <c r="M4">
        <f>1-SUM(K4:$K$7)/$K$9</f>
        <v>0.87055214445471352</v>
      </c>
      <c r="N4">
        <f>SUM(L4:$L$7)/(J4*SUM(K4:$K$7))</f>
        <v>1.6928812811560756</v>
      </c>
    </row>
    <row r="5" spans="1:14" x14ac:dyDescent="0.3">
      <c r="A5" s="3">
        <v>200010</v>
      </c>
      <c r="B5" s="3">
        <v>44110</v>
      </c>
      <c r="C5" s="3">
        <v>9752953025</v>
      </c>
      <c r="D5" s="4">
        <v>1.6760261382964667</v>
      </c>
      <c r="F5" s="3">
        <v>200010</v>
      </c>
      <c r="G5" s="3">
        <v>44110</v>
      </c>
      <c r="H5" s="3">
        <v>9752953025</v>
      </c>
      <c r="J5" s="3">
        <v>200010</v>
      </c>
      <c r="K5" s="7">
        <f t="shared" ref="K5:L6" si="0">G5+G10+G15+G20+G25+G30+G35+G40+G45+G50+G55+G60</f>
        <v>843453</v>
      </c>
      <c r="L5" s="7">
        <f t="shared" si="0"/>
        <v>187073742370</v>
      </c>
      <c r="M5">
        <f>1-SUM(K5:$K$7)/$K$9</f>
        <v>0.93442090630103281</v>
      </c>
      <c r="N5">
        <f>SUM(L5:$L$7)/(J5*SUM(K5:$K$7))</f>
        <v>1.6704610535564601</v>
      </c>
    </row>
    <row r="6" spans="1:14" x14ac:dyDescent="0.3">
      <c r="A6" s="3">
        <v>250010</v>
      </c>
      <c r="B6" s="3">
        <v>41014</v>
      </c>
      <c r="C6" s="3">
        <v>13297356539</v>
      </c>
      <c r="D6" s="4">
        <v>1.7440374842400919</v>
      </c>
      <c r="F6" s="3">
        <v>250010</v>
      </c>
      <c r="G6" s="3">
        <v>41014</v>
      </c>
      <c r="H6" s="3">
        <v>13297356539</v>
      </c>
      <c r="J6" s="3">
        <v>250010</v>
      </c>
      <c r="K6" s="7">
        <f t="shared" si="0"/>
        <v>908474</v>
      </c>
      <c r="L6" s="7">
        <f t="shared" si="0"/>
        <v>296182562242</v>
      </c>
      <c r="M6">
        <f>1-SUM(K6:$K$7)/$K$9</f>
        <v>0.96295626556041869</v>
      </c>
      <c r="N6">
        <f>SUM(L6:$L$7)/(J6*SUM(K6:$K$7))</f>
        <v>1.6824366123099712</v>
      </c>
    </row>
    <row r="7" spans="1:14" x14ac:dyDescent="0.3">
      <c r="A7" s="3">
        <v>500010</v>
      </c>
      <c r="B7" s="3">
        <v>8921</v>
      </c>
      <c r="C7" s="3">
        <v>8475642290</v>
      </c>
      <c r="D7" s="4">
        <v>1.9001172022294337</v>
      </c>
      <c r="F7" s="3">
        <v>500010</v>
      </c>
      <c r="G7" s="3">
        <v>8921</v>
      </c>
      <c r="H7" s="3">
        <v>8475642290</v>
      </c>
      <c r="J7" s="3">
        <v>500010</v>
      </c>
      <c r="K7" s="7">
        <f>G7+G12+G17+G22+G27+G32+G37+G42+G47+G52+G57+G62</f>
        <v>186471</v>
      </c>
      <c r="L7" s="7">
        <f>H7+H12+H17+H22+H27+H32+H37+H42+H47+H52+H57+H62</f>
        <v>164379748630</v>
      </c>
      <c r="M7">
        <f>1-SUM(K7:$K$7)/$K$9</f>
        <v>0.99369138887826958</v>
      </c>
      <c r="N7">
        <f>SUM(L7:$L$7)/(J7*SUM(K7:$K$7))</f>
        <v>1.7630243962951664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83667</v>
      </c>
      <c r="C9" s="3">
        <v>14262298797</v>
      </c>
      <c r="D9" s="4">
        <v>1.6930489526319992</v>
      </c>
      <c r="F9" s="3">
        <v>150010</v>
      </c>
      <c r="G9" s="3">
        <v>83667</v>
      </c>
      <c r="H9" s="3">
        <v>14262298797</v>
      </c>
      <c r="K9" s="9">
        <v>29558170</v>
      </c>
    </row>
    <row r="10" spans="1:14" x14ac:dyDescent="0.3">
      <c r="A10" s="3">
        <v>200010</v>
      </c>
      <c r="B10" s="3">
        <v>31285</v>
      </c>
      <c r="C10" s="3">
        <v>6930879331</v>
      </c>
      <c r="D10" s="4">
        <v>1.7645897840512985</v>
      </c>
      <c r="F10" s="3">
        <v>200010</v>
      </c>
      <c r="G10" s="3">
        <v>31285</v>
      </c>
      <c r="H10" s="3">
        <v>6930879331</v>
      </c>
    </row>
    <row r="11" spans="1:14" x14ac:dyDescent="0.3">
      <c r="A11" s="3">
        <v>250010</v>
      </c>
      <c r="B11" s="3">
        <v>31687</v>
      </c>
      <c r="C11" s="3">
        <v>10313959040</v>
      </c>
      <c r="D11" s="4">
        <v>1.8298706504356947</v>
      </c>
      <c r="F11" s="3">
        <v>250010</v>
      </c>
      <c r="G11" s="3">
        <v>31687</v>
      </c>
      <c r="H11" s="3">
        <v>10313959040</v>
      </c>
    </row>
    <row r="12" spans="1:14" x14ac:dyDescent="0.3">
      <c r="A12" s="3">
        <v>500010</v>
      </c>
      <c r="B12" s="3">
        <v>7631</v>
      </c>
      <c r="C12" s="3">
        <v>7673473987</v>
      </c>
      <c r="D12" s="4">
        <v>2.0110917364931433</v>
      </c>
      <c r="F12" s="3">
        <v>500010</v>
      </c>
      <c r="G12" s="3">
        <v>7631</v>
      </c>
      <c r="H12" s="3">
        <v>7673473987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564619</v>
      </c>
      <c r="C14" s="3">
        <v>96838950219</v>
      </c>
      <c r="D14" s="4">
        <v>1.6592115281368132</v>
      </c>
      <c r="F14" s="3">
        <v>150010</v>
      </c>
      <c r="G14" s="3">
        <v>564619</v>
      </c>
      <c r="H14" s="3">
        <v>96838950219</v>
      </c>
    </row>
    <row r="15" spans="1:14" x14ac:dyDescent="0.3">
      <c r="A15" s="3">
        <v>200010</v>
      </c>
      <c r="B15" s="3">
        <v>242702</v>
      </c>
      <c r="C15" s="3">
        <v>53796152292</v>
      </c>
      <c r="D15" s="4">
        <v>1.6540198330334011</v>
      </c>
      <c r="F15" s="3">
        <v>200010</v>
      </c>
      <c r="G15" s="3">
        <v>242702</v>
      </c>
      <c r="H15" s="3">
        <v>53796152292</v>
      </c>
    </row>
    <row r="16" spans="1:14" x14ac:dyDescent="0.3">
      <c r="A16" s="3">
        <v>250010</v>
      </c>
      <c r="B16" s="3">
        <v>243682</v>
      </c>
      <c r="C16" s="3">
        <v>78835235677</v>
      </c>
      <c r="D16" s="4">
        <v>1.687834373824648</v>
      </c>
      <c r="F16" s="3">
        <v>250010</v>
      </c>
      <c r="G16" s="3">
        <v>243682</v>
      </c>
      <c r="H16" s="3">
        <v>78835235677</v>
      </c>
    </row>
    <row r="17" spans="1:8" x14ac:dyDescent="0.3">
      <c r="A17" s="3">
        <v>500010</v>
      </c>
      <c r="B17" s="3">
        <v>46973</v>
      </c>
      <c r="C17" s="3">
        <v>43814045079</v>
      </c>
      <c r="D17" s="4">
        <v>1.8654618106411636</v>
      </c>
      <c r="F17" s="3">
        <v>500010</v>
      </c>
      <c r="G17" s="3">
        <v>46973</v>
      </c>
      <c r="H17" s="3">
        <v>43814045079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41544</v>
      </c>
      <c r="C19" s="3">
        <v>7070576394</v>
      </c>
      <c r="D19" s="4">
        <v>1.6151287421827816</v>
      </c>
      <c r="F19" s="3">
        <v>150010</v>
      </c>
      <c r="G19" s="3">
        <v>41544</v>
      </c>
      <c r="H19" s="3">
        <v>7070576394</v>
      </c>
    </row>
    <row r="20" spans="1:8" x14ac:dyDescent="0.3">
      <c r="A20" s="3">
        <v>200010</v>
      </c>
      <c r="B20" s="3">
        <v>14525</v>
      </c>
      <c r="C20" s="3">
        <v>3215493485</v>
      </c>
      <c r="D20" s="4">
        <v>1.6868344876980264</v>
      </c>
      <c r="F20" s="3">
        <v>200010</v>
      </c>
      <c r="G20" s="3">
        <v>14525</v>
      </c>
      <c r="H20" s="3">
        <v>3215493485</v>
      </c>
    </row>
    <row r="21" spans="1:8" x14ac:dyDescent="0.3">
      <c r="A21" s="3">
        <v>250010</v>
      </c>
      <c r="B21" s="3">
        <v>13865</v>
      </c>
      <c r="C21" s="3">
        <v>4495171035</v>
      </c>
      <c r="D21" s="4">
        <v>1.7466848365197876</v>
      </c>
      <c r="F21" s="3">
        <v>250010</v>
      </c>
      <c r="G21" s="3">
        <v>13865</v>
      </c>
      <c r="H21" s="3">
        <v>4495171035</v>
      </c>
    </row>
    <row r="22" spans="1:8" x14ac:dyDescent="0.3">
      <c r="A22" s="3">
        <v>500010</v>
      </c>
      <c r="B22" s="3">
        <v>3103</v>
      </c>
      <c r="C22" s="3">
        <v>2914562419</v>
      </c>
      <c r="D22" s="4">
        <v>1.8785073341394918</v>
      </c>
      <c r="F22" s="3">
        <v>500010</v>
      </c>
      <c r="G22" s="3">
        <v>3103</v>
      </c>
      <c r="H22" s="3">
        <v>2914562419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453668</v>
      </c>
      <c r="C24" s="3">
        <v>77909433289</v>
      </c>
      <c r="D24" s="4">
        <v>1.6255219993345742</v>
      </c>
      <c r="F24" s="3">
        <v>150010</v>
      </c>
      <c r="G24" s="3">
        <v>453668</v>
      </c>
      <c r="H24" s="3">
        <v>77909433289</v>
      </c>
    </row>
    <row r="25" spans="1:8" x14ac:dyDescent="0.3">
      <c r="A25" s="3">
        <v>200010</v>
      </c>
      <c r="B25" s="3">
        <v>204384</v>
      </c>
      <c r="C25" s="3">
        <v>45294134772</v>
      </c>
      <c r="D25" s="4">
        <v>1.5904173349567385</v>
      </c>
      <c r="F25" s="3">
        <v>200010</v>
      </c>
      <c r="G25" s="3">
        <v>204384</v>
      </c>
      <c r="H25" s="3">
        <v>45294134772</v>
      </c>
    </row>
    <row r="26" spans="1:8" x14ac:dyDescent="0.3">
      <c r="A26" s="3">
        <v>250010</v>
      </c>
      <c r="B26" s="3">
        <v>201601</v>
      </c>
      <c r="C26" s="3">
        <v>65090318868</v>
      </c>
      <c r="D26" s="4">
        <v>1.6063008542259392</v>
      </c>
      <c r="F26" s="3">
        <v>250010</v>
      </c>
      <c r="G26" s="3">
        <v>201601</v>
      </c>
      <c r="H26" s="3">
        <v>65090318868</v>
      </c>
    </row>
    <row r="27" spans="1:8" x14ac:dyDescent="0.3">
      <c r="A27" s="3">
        <v>500010</v>
      </c>
      <c r="B27" s="3">
        <v>34593</v>
      </c>
      <c r="C27" s="3">
        <v>29763131109</v>
      </c>
      <c r="D27" s="4">
        <v>1.7207259190173061</v>
      </c>
      <c r="F27" s="3">
        <v>500010</v>
      </c>
      <c r="G27" s="3">
        <v>34593</v>
      </c>
      <c r="H27" s="3">
        <v>29763131109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457101</v>
      </c>
      <c r="C29" s="3">
        <v>78654449087</v>
      </c>
      <c r="D29" s="4">
        <v>1.7026609934279027</v>
      </c>
      <c r="F29" s="3">
        <v>150010</v>
      </c>
      <c r="G29" s="3">
        <v>457101</v>
      </c>
      <c r="H29" s="3">
        <v>78654449087</v>
      </c>
    </row>
    <row r="30" spans="1:8" x14ac:dyDescent="0.3">
      <c r="A30" s="3">
        <v>200010</v>
      </c>
      <c r="B30" s="3">
        <v>216956</v>
      </c>
      <c r="C30" s="3">
        <v>48154669381</v>
      </c>
      <c r="D30" s="4">
        <v>1.6521577048941809</v>
      </c>
      <c r="F30" s="3">
        <v>200010</v>
      </c>
      <c r="G30" s="3">
        <v>216956</v>
      </c>
      <c r="H30" s="3">
        <v>48154669381</v>
      </c>
    </row>
    <row r="31" spans="1:8" x14ac:dyDescent="0.3">
      <c r="A31" s="3">
        <v>250010</v>
      </c>
      <c r="B31" s="3">
        <v>242509</v>
      </c>
      <c r="C31" s="3">
        <v>79175571315</v>
      </c>
      <c r="D31" s="4">
        <v>1.6455156666043198</v>
      </c>
      <c r="F31" s="3">
        <v>250010</v>
      </c>
      <c r="G31" s="3">
        <v>242509</v>
      </c>
      <c r="H31" s="3">
        <v>79175571315</v>
      </c>
    </row>
    <row r="32" spans="1:8" x14ac:dyDescent="0.3">
      <c r="A32" s="3">
        <v>500010</v>
      </c>
      <c r="B32" s="3">
        <v>48273</v>
      </c>
      <c r="C32" s="3">
        <v>40450797690</v>
      </c>
      <c r="D32" s="4">
        <v>1.6758846017536178</v>
      </c>
      <c r="F32" s="3">
        <v>500010</v>
      </c>
      <c r="G32" s="3">
        <v>48273</v>
      </c>
      <c r="H32" s="3">
        <v>40450797690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12874</v>
      </c>
      <c r="C34" s="3">
        <v>2211994091</v>
      </c>
      <c r="D34" s="4">
        <v>1.7032714754359157</v>
      </c>
      <c r="F34" s="3">
        <v>150010</v>
      </c>
      <c r="G34" s="3">
        <v>12874</v>
      </c>
      <c r="H34" s="3">
        <v>2211994091</v>
      </c>
    </row>
    <row r="35" spans="1:8" x14ac:dyDescent="0.3">
      <c r="A35" s="3">
        <v>200010</v>
      </c>
      <c r="B35" s="3">
        <v>5854</v>
      </c>
      <c r="C35" s="3">
        <v>1298914622</v>
      </c>
      <c r="D35" s="4">
        <v>1.6678223117829616</v>
      </c>
      <c r="F35" s="3">
        <v>200010</v>
      </c>
      <c r="G35" s="3">
        <v>5854</v>
      </c>
      <c r="H35" s="3">
        <v>1298914622</v>
      </c>
    </row>
    <row r="36" spans="1:8" x14ac:dyDescent="0.3">
      <c r="A36" s="3">
        <v>250010</v>
      </c>
      <c r="B36" s="3">
        <v>6611</v>
      </c>
      <c r="C36" s="3">
        <v>2147878278</v>
      </c>
      <c r="D36" s="4">
        <v>1.6634145195480878</v>
      </c>
      <c r="F36" s="3">
        <v>250010</v>
      </c>
      <c r="G36" s="3">
        <v>6611</v>
      </c>
      <c r="H36" s="3">
        <v>2147878278</v>
      </c>
    </row>
    <row r="37" spans="1:8" x14ac:dyDescent="0.3">
      <c r="A37" s="3">
        <v>500010</v>
      </c>
      <c r="B37" s="3">
        <v>1335</v>
      </c>
      <c r="C37" s="3">
        <v>1156626840</v>
      </c>
      <c r="D37" s="4">
        <v>1.7327396373420847</v>
      </c>
      <c r="F37" s="3">
        <v>500010</v>
      </c>
      <c r="G37" s="3">
        <v>1335</v>
      </c>
      <c r="H37" s="3">
        <v>1156626840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122192</v>
      </c>
      <c r="C39" s="3">
        <v>21132041837</v>
      </c>
      <c r="D39" s="4">
        <v>1.9351445237304332</v>
      </c>
      <c r="F39" s="3">
        <v>150010</v>
      </c>
      <c r="G39" s="3">
        <v>122192</v>
      </c>
      <c r="H39" s="3">
        <v>21132041837</v>
      </c>
    </row>
    <row r="40" spans="1:8" x14ac:dyDescent="0.3">
      <c r="A40" s="3">
        <v>200010</v>
      </c>
      <c r="B40" s="3">
        <v>68732</v>
      </c>
      <c r="C40" s="3">
        <v>15297744772</v>
      </c>
      <c r="D40" s="4">
        <v>1.8203149509884173</v>
      </c>
      <c r="F40" s="3">
        <v>200010</v>
      </c>
      <c r="G40" s="3">
        <v>68732</v>
      </c>
      <c r="H40" s="3">
        <v>15297744772</v>
      </c>
    </row>
    <row r="41" spans="1:8" x14ac:dyDescent="0.3">
      <c r="A41" s="3">
        <v>250010</v>
      </c>
      <c r="B41" s="3">
        <v>99060</v>
      </c>
      <c r="C41" s="3">
        <v>33149800294</v>
      </c>
      <c r="D41" s="4">
        <v>1.7660281245288822</v>
      </c>
      <c r="F41" s="3">
        <v>250010</v>
      </c>
      <c r="G41" s="3">
        <v>99060</v>
      </c>
      <c r="H41" s="3">
        <v>33149800294</v>
      </c>
    </row>
    <row r="42" spans="1:8" x14ac:dyDescent="0.3">
      <c r="A42" s="3">
        <v>500010</v>
      </c>
      <c r="B42" s="3">
        <v>26532</v>
      </c>
      <c r="C42" s="3">
        <v>22302168750</v>
      </c>
      <c r="D42" s="4">
        <v>1.6811188538780106</v>
      </c>
      <c r="F42" s="3">
        <v>500010</v>
      </c>
      <c r="G42" s="3">
        <v>26532</v>
      </c>
      <c r="H42" s="3">
        <v>22302168750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3335</v>
      </c>
      <c r="C44" s="3">
        <v>575512596</v>
      </c>
      <c r="D44" s="4">
        <v>1.8719315109264048</v>
      </c>
      <c r="F44" s="3">
        <v>150010</v>
      </c>
      <c r="G44" s="3">
        <v>3335</v>
      </c>
      <c r="H44" s="3">
        <v>575512596</v>
      </c>
    </row>
    <row r="45" spans="1:8" x14ac:dyDescent="0.3">
      <c r="A45" s="3">
        <v>200010</v>
      </c>
      <c r="B45" s="3">
        <v>1830</v>
      </c>
      <c r="C45" s="3">
        <v>407092972</v>
      </c>
      <c r="D45" s="4">
        <v>1.7662417250474287</v>
      </c>
      <c r="F45" s="3">
        <v>200010</v>
      </c>
      <c r="G45" s="3">
        <v>1830</v>
      </c>
      <c r="H45" s="3">
        <v>407092972</v>
      </c>
    </row>
    <row r="46" spans="1:8" x14ac:dyDescent="0.3">
      <c r="A46" s="3">
        <v>250010</v>
      </c>
      <c r="B46" s="3">
        <v>2564</v>
      </c>
      <c r="C46" s="3">
        <v>851344835</v>
      </c>
      <c r="D46" s="4">
        <v>1.7167819340525872</v>
      </c>
      <c r="F46" s="3">
        <v>250010</v>
      </c>
      <c r="G46" s="3">
        <v>2564</v>
      </c>
      <c r="H46" s="3">
        <v>851344835</v>
      </c>
    </row>
    <row r="47" spans="1:8" x14ac:dyDescent="0.3">
      <c r="A47" s="3">
        <v>500010</v>
      </c>
      <c r="B47" s="3">
        <v>588</v>
      </c>
      <c r="C47" s="3">
        <v>501533442</v>
      </c>
      <c r="D47" s="4">
        <v>1.70586194398561</v>
      </c>
      <c r="F47" s="3">
        <v>500010</v>
      </c>
      <c r="G47" s="3">
        <v>588</v>
      </c>
      <c r="H47" s="3">
        <v>501533442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150010</v>
      </c>
      <c r="B49" s="3">
        <v>14940</v>
      </c>
      <c r="C49" s="3">
        <v>2596228770</v>
      </c>
      <c r="D49" s="4">
        <v>2.232583913121613</v>
      </c>
      <c r="F49" s="3">
        <v>150010</v>
      </c>
      <c r="G49" s="3">
        <v>14940</v>
      </c>
      <c r="H49" s="3">
        <v>2596228770</v>
      </c>
    </row>
    <row r="50" spans="1:8" x14ac:dyDescent="0.3">
      <c r="A50" s="3">
        <v>200010</v>
      </c>
      <c r="B50" s="3">
        <v>10495</v>
      </c>
      <c r="C50" s="3">
        <v>2345992409</v>
      </c>
      <c r="D50" s="4">
        <v>1.9966464937634323</v>
      </c>
      <c r="F50" s="3">
        <v>200010</v>
      </c>
      <c r="G50" s="3">
        <v>10495</v>
      </c>
      <c r="H50" s="3">
        <v>2345992409</v>
      </c>
    </row>
    <row r="51" spans="1:8" x14ac:dyDescent="0.3">
      <c r="A51" s="3">
        <v>250010</v>
      </c>
      <c r="B51" s="3">
        <v>20232</v>
      </c>
      <c r="C51" s="3">
        <v>6886763801</v>
      </c>
      <c r="D51" s="4">
        <v>1.8720760220702366</v>
      </c>
      <c r="F51" s="3">
        <v>250010</v>
      </c>
      <c r="G51" s="3">
        <v>20232</v>
      </c>
      <c r="H51" s="3">
        <v>6886763801</v>
      </c>
    </row>
    <row r="52" spans="1:8" x14ac:dyDescent="0.3">
      <c r="A52" s="3">
        <v>500010</v>
      </c>
      <c r="B52" s="3">
        <v>6631</v>
      </c>
      <c r="C52" s="3">
        <v>5686133640</v>
      </c>
      <c r="D52" s="4">
        <v>1.7149811248986904</v>
      </c>
      <c r="F52" s="3">
        <v>500010</v>
      </c>
      <c r="G52" s="3">
        <v>6631</v>
      </c>
      <c r="H52" s="3">
        <v>5686133640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</row>
    <row r="54" spans="1:8" x14ac:dyDescent="0.3">
      <c r="A54" s="3">
        <v>155283.33333333334</v>
      </c>
      <c r="B54" s="3">
        <v>603</v>
      </c>
      <c r="C54" s="3">
        <v>104410486</v>
      </c>
      <c r="D54" s="4">
        <v>1.9903055230813194</v>
      </c>
      <c r="F54" s="3">
        <v>150010</v>
      </c>
      <c r="G54" s="7">
        <v>535.24916626965216</v>
      </c>
      <c r="H54" s="7">
        <v>93014008.339209124</v>
      </c>
    </row>
    <row r="55" spans="1:8" x14ac:dyDescent="0.3">
      <c r="A55" s="3">
        <v>200010</v>
      </c>
      <c r="B55" s="3">
        <v>376</v>
      </c>
      <c r="C55" s="3">
        <v>84056835</v>
      </c>
      <c r="D55" s="4">
        <v>1.8821919718158828</v>
      </c>
      <c r="F55" s="3">
        <v>200010</v>
      </c>
      <c r="G55" s="8">
        <v>376</v>
      </c>
      <c r="H55" s="8">
        <v>84056835</v>
      </c>
    </row>
    <row r="56" spans="1:8" x14ac:dyDescent="0.3">
      <c r="A56" s="3">
        <v>250010</v>
      </c>
      <c r="B56" s="3">
        <v>665</v>
      </c>
      <c r="C56" s="3">
        <v>224380921</v>
      </c>
      <c r="D56" s="4">
        <v>1.7795247237729539</v>
      </c>
      <c r="F56" s="3">
        <v>250010</v>
      </c>
      <c r="G56" s="8">
        <v>665</v>
      </c>
      <c r="H56" s="8">
        <v>224380921</v>
      </c>
    </row>
    <row r="57" spans="1:8" x14ac:dyDescent="0.3">
      <c r="A57" s="3">
        <v>500010</v>
      </c>
      <c r="B57" s="3">
        <v>175</v>
      </c>
      <c r="C57" s="3">
        <v>149334219</v>
      </c>
      <c r="D57" s="4">
        <v>1.7066426557183141</v>
      </c>
      <c r="F57" s="3">
        <v>500010</v>
      </c>
      <c r="G57" s="8">
        <v>175</v>
      </c>
      <c r="H57" s="8">
        <v>149334219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166233.33333333331</v>
      </c>
      <c r="B59" s="3">
        <v>1896</v>
      </c>
      <c r="C59" s="3">
        <v>338752928</v>
      </c>
      <c r="D59" s="4">
        <v>2.2511263763563045</v>
      </c>
      <c r="F59" s="3">
        <v>150010</v>
      </c>
      <c r="G59" s="7">
        <v>3137.4711767508334</v>
      </c>
      <c r="H59" s="7">
        <v>545220410.58408749</v>
      </c>
    </row>
    <row r="60" spans="1:8" x14ac:dyDescent="0.3">
      <c r="A60" s="3">
        <v>200010</v>
      </c>
      <c r="B60" s="3">
        <v>2204</v>
      </c>
      <c r="C60" s="3">
        <v>495658474</v>
      </c>
      <c r="D60" s="4">
        <v>2.0791521508830217</v>
      </c>
      <c r="F60" s="3">
        <v>200010</v>
      </c>
      <c r="G60" s="3">
        <v>2204</v>
      </c>
      <c r="H60" s="3">
        <v>495658474</v>
      </c>
    </row>
    <row r="61" spans="1:8" x14ac:dyDescent="0.3">
      <c r="A61" s="3">
        <v>250010</v>
      </c>
      <c r="B61" s="3">
        <v>4984</v>
      </c>
      <c r="C61" s="3">
        <v>1714781639</v>
      </c>
      <c r="D61" s="4">
        <v>1.9145985229247546</v>
      </c>
      <c r="F61" s="3">
        <v>250010</v>
      </c>
      <c r="G61" s="3">
        <v>4984</v>
      </c>
      <c r="H61" s="3">
        <v>1714781639</v>
      </c>
    </row>
    <row r="62" spans="1:8" x14ac:dyDescent="0.3">
      <c r="A62" s="3">
        <v>500010</v>
      </c>
      <c r="B62" s="3">
        <v>1716</v>
      </c>
      <c r="C62" s="3">
        <v>1492299165</v>
      </c>
      <c r="D62" s="4">
        <v>1.7392416312512911</v>
      </c>
      <c r="F62" s="3">
        <v>500010</v>
      </c>
      <c r="G62" s="3">
        <v>1716</v>
      </c>
      <c r="H62" s="3">
        <v>1492299165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4" sqref="M4:N7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186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22210</v>
      </c>
    </row>
    <row r="4" spans="1:14" x14ac:dyDescent="0.3">
      <c r="A4" s="3">
        <v>150010</v>
      </c>
      <c r="B4" s="3">
        <v>137518</v>
      </c>
      <c r="C4" s="3">
        <v>23379959544</v>
      </c>
      <c r="D4" s="4">
        <v>1.5924760113046896</v>
      </c>
      <c r="F4" s="3">
        <v>150010</v>
      </c>
      <c r="G4" s="3">
        <v>137518</v>
      </c>
      <c r="H4" s="3">
        <v>23379959544</v>
      </c>
      <c r="J4" s="3">
        <v>150010</v>
      </c>
      <c r="K4" s="7">
        <f>G4+G9+G14+G19+G24+G29+G34+G39+G44+G49+G54+G59</f>
        <v>1950716.6038664964</v>
      </c>
      <c r="L4" s="7">
        <f>H4+H9+H14+H19+H24+H29+H34+H39+H44+H49+H54+H59</f>
        <v>334917780227.09192</v>
      </c>
      <c r="M4">
        <f>1-SUM(K4:$K$7)/$K$9</f>
        <v>0.86765326020254663</v>
      </c>
      <c r="N4">
        <f>SUM(L4:$L$7)/(J4*SUM(K4:$K$7))</f>
        <v>1.6950040729548952</v>
      </c>
    </row>
    <row r="5" spans="1:14" x14ac:dyDescent="0.3">
      <c r="A5" s="3">
        <v>200010</v>
      </c>
      <c r="B5" s="3">
        <v>46532</v>
      </c>
      <c r="C5" s="3">
        <v>10286056878</v>
      </c>
      <c r="D5" s="4">
        <v>1.6764730118104891</v>
      </c>
      <c r="F5" s="3">
        <v>200010</v>
      </c>
      <c r="G5" s="3">
        <v>46532</v>
      </c>
      <c r="H5" s="3">
        <v>10286056878</v>
      </c>
      <c r="J5" s="3">
        <v>200010</v>
      </c>
      <c r="K5" s="7">
        <f t="shared" ref="K5:L6" si="0">G5+G10+G15+G20+G25+G30+G35+G40+G45+G50+G55+G60</f>
        <v>884623</v>
      </c>
      <c r="L5" s="7">
        <f t="shared" si="0"/>
        <v>196224814950</v>
      </c>
      <c r="M5">
        <f>1-SUM(K5:$K$7)/$K$9</f>
        <v>0.93259437737955053</v>
      </c>
      <c r="N5">
        <f>SUM(L5:$L$7)/(J5*SUM(K5:$K$7))</f>
        <v>1.6690478851685766</v>
      </c>
    </row>
    <row r="6" spans="1:14" x14ac:dyDescent="0.3">
      <c r="A6" s="3">
        <v>250010</v>
      </c>
      <c r="B6" s="3">
        <v>42309</v>
      </c>
      <c r="C6" s="3">
        <v>13697320445</v>
      </c>
      <c r="D6" s="4">
        <v>1.7525694659140552</v>
      </c>
      <c r="F6" s="3">
        <v>250010</v>
      </c>
      <c r="G6" s="3">
        <v>42309</v>
      </c>
      <c r="H6" s="3">
        <v>13697320445</v>
      </c>
      <c r="J6" s="3">
        <v>250010</v>
      </c>
      <c r="K6" s="7">
        <f t="shared" si="0"/>
        <v>947650</v>
      </c>
      <c r="L6" s="7">
        <f t="shared" si="0"/>
        <v>308576418187</v>
      </c>
      <c r="M6">
        <f>1-SUM(K6:$K$7)/$K$9</f>
        <v>0.96204427583563823</v>
      </c>
      <c r="N6">
        <f>SUM(L6:$L$7)/(J6*SUM(K6:$K$7))</f>
        <v>1.6828689469998426</v>
      </c>
    </row>
    <row r="7" spans="1:14" x14ac:dyDescent="0.3">
      <c r="A7" s="3">
        <v>500010</v>
      </c>
      <c r="B7" s="3">
        <v>9385</v>
      </c>
      <c r="C7" s="3">
        <v>8952917021</v>
      </c>
      <c r="D7" s="4">
        <v>1.9078823582825093</v>
      </c>
      <c r="F7" s="3">
        <v>500010</v>
      </c>
      <c r="G7" s="3">
        <v>9385</v>
      </c>
      <c r="H7" s="3">
        <v>8952917021</v>
      </c>
      <c r="J7" s="3">
        <v>500010</v>
      </c>
      <c r="K7" s="7">
        <f>G7+G12+G17+G22+G27+G32+G37+G42+G47+G52+G57+G62</f>
        <v>192473</v>
      </c>
      <c r="L7" s="7">
        <f>H7+H12+H17+H22+H27+H32+H37+H42+H47+H52+H57+H62</f>
        <v>171112166704</v>
      </c>
      <c r="M7">
        <f>1-SUM(K7:$K$7)/$K$9</f>
        <v>0.9935924000330778</v>
      </c>
      <c r="N7">
        <f>SUM(L7:$L$7)/(J7*SUM(K7:$K$7))</f>
        <v>1.7780025720917678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90296</v>
      </c>
      <c r="C9" s="3">
        <v>15383821650</v>
      </c>
      <c r="D9" s="4">
        <v>1.6835256875417042</v>
      </c>
      <c r="F9" s="3">
        <v>150010</v>
      </c>
      <c r="G9" s="3">
        <v>90296</v>
      </c>
      <c r="H9" s="3">
        <v>15383821650</v>
      </c>
      <c r="K9" s="9">
        <v>30038236</v>
      </c>
    </row>
    <row r="10" spans="1:14" x14ac:dyDescent="0.3">
      <c r="A10" s="3">
        <v>200010</v>
      </c>
      <c r="B10" s="3">
        <v>33648</v>
      </c>
      <c r="C10" s="3">
        <v>7448852022</v>
      </c>
      <c r="D10" s="4">
        <v>1.7572508147513208</v>
      </c>
      <c r="F10" s="3">
        <v>200010</v>
      </c>
      <c r="G10" s="3">
        <v>33648</v>
      </c>
      <c r="H10" s="3">
        <v>7448852022</v>
      </c>
    </row>
    <row r="11" spans="1:14" x14ac:dyDescent="0.3">
      <c r="A11" s="3">
        <v>250010</v>
      </c>
      <c r="B11" s="3">
        <v>33309</v>
      </c>
      <c r="C11" s="3">
        <v>10833409625</v>
      </c>
      <c r="D11" s="4">
        <v>1.8291274197053202</v>
      </c>
      <c r="F11" s="3">
        <v>250010</v>
      </c>
      <c r="G11" s="3">
        <v>33309</v>
      </c>
      <c r="H11" s="3">
        <v>10833409625</v>
      </c>
    </row>
    <row r="12" spans="1:14" x14ac:dyDescent="0.3">
      <c r="A12" s="3">
        <v>500010</v>
      </c>
      <c r="B12" s="3">
        <v>8052</v>
      </c>
      <c r="C12" s="3">
        <v>8080981722</v>
      </c>
      <c r="D12" s="4">
        <v>2.0071584961743385</v>
      </c>
      <c r="F12" s="3">
        <v>500010</v>
      </c>
      <c r="G12" s="3">
        <v>8052</v>
      </c>
      <c r="H12" s="3">
        <v>8080981722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590738</v>
      </c>
      <c r="C14" s="3">
        <v>101369072352</v>
      </c>
      <c r="D14" s="4">
        <v>1.6596596184343437</v>
      </c>
      <c r="F14" s="3">
        <v>150010</v>
      </c>
      <c r="G14" s="3">
        <v>590738</v>
      </c>
      <c r="H14" s="3">
        <v>101369072352</v>
      </c>
    </row>
    <row r="15" spans="1:14" x14ac:dyDescent="0.3">
      <c r="A15" s="3">
        <v>200010</v>
      </c>
      <c r="B15" s="3">
        <v>257284</v>
      </c>
      <c r="C15" s="3">
        <v>57030144078</v>
      </c>
      <c r="D15" s="4">
        <v>1.650996490855406</v>
      </c>
      <c r="F15" s="3">
        <v>200010</v>
      </c>
      <c r="G15" s="3">
        <v>257284</v>
      </c>
      <c r="H15" s="3">
        <v>57030144078</v>
      </c>
    </row>
    <row r="16" spans="1:14" x14ac:dyDescent="0.3">
      <c r="A16" s="3">
        <v>250010</v>
      </c>
      <c r="B16" s="3">
        <v>256658</v>
      </c>
      <c r="C16" s="3">
        <v>82960440255</v>
      </c>
      <c r="D16" s="4">
        <v>1.686804231423783</v>
      </c>
      <c r="F16" s="3">
        <v>250010</v>
      </c>
      <c r="G16" s="3">
        <v>256658</v>
      </c>
      <c r="H16" s="3">
        <v>82960440255</v>
      </c>
    </row>
    <row r="17" spans="1:8" x14ac:dyDescent="0.3">
      <c r="A17" s="3">
        <v>500010</v>
      </c>
      <c r="B17" s="3">
        <v>48571</v>
      </c>
      <c r="C17" s="3">
        <v>45760100549</v>
      </c>
      <c r="D17" s="4">
        <v>1.8842183757918385</v>
      </c>
      <c r="F17" s="3">
        <v>500010</v>
      </c>
      <c r="G17" s="3">
        <v>48571</v>
      </c>
      <c r="H17" s="3">
        <v>45760100549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46283</v>
      </c>
      <c r="C19" s="3">
        <v>7871914368</v>
      </c>
      <c r="D19" s="4">
        <v>1.6047665657161136</v>
      </c>
      <c r="F19" s="3">
        <v>150010</v>
      </c>
      <c r="G19" s="3">
        <v>46283</v>
      </c>
      <c r="H19" s="3">
        <v>7871914368</v>
      </c>
    </row>
    <row r="20" spans="1:8" x14ac:dyDescent="0.3">
      <c r="A20" s="3">
        <v>200010</v>
      </c>
      <c r="B20" s="3">
        <v>15752</v>
      </c>
      <c r="C20" s="3">
        <v>3487694331</v>
      </c>
      <c r="D20" s="4">
        <v>1.6906178210512735</v>
      </c>
      <c r="F20" s="3">
        <v>200010</v>
      </c>
      <c r="G20" s="3">
        <v>15752</v>
      </c>
      <c r="H20" s="3">
        <v>3487694331</v>
      </c>
    </row>
    <row r="21" spans="1:8" x14ac:dyDescent="0.3">
      <c r="A21" s="3">
        <v>250010</v>
      </c>
      <c r="B21" s="3">
        <v>14583</v>
      </c>
      <c r="C21" s="3">
        <v>4704852319</v>
      </c>
      <c r="D21" s="4">
        <v>1.7653099396904233</v>
      </c>
      <c r="F21" s="3">
        <v>250010</v>
      </c>
      <c r="G21" s="3">
        <v>14583</v>
      </c>
      <c r="H21" s="3">
        <v>4704852319</v>
      </c>
    </row>
    <row r="22" spans="1:8" x14ac:dyDescent="0.3">
      <c r="A22" s="3">
        <v>500010</v>
      </c>
      <c r="B22" s="3">
        <v>3233</v>
      </c>
      <c r="C22" s="3">
        <v>3158152660</v>
      </c>
      <c r="D22" s="4">
        <v>1.9536588296999913</v>
      </c>
      <c r="F22" s="3">
        <v>500010</v>
      </c>
      <c r="G22" s="3">
        <v>3233</v>
      </c>
      <c r="H22" s="3">
        <v>3158152660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460993</v>
      </c>
      <c r="C24" s="3">
        <v>79179929105</v>
      </c>
      <c r="D24" s="4">
        <v>1.6302943630843763</v>
      </c>
      <c r="F24" s="3">
        <v>150010</v>
      </c>
      <c r="G24" s="3">
        <v>460993</v>
      </c>
      <c r="H24" s="3">
        <v>79179929105</v>
      </c>
    </row>
    <row r="25" spans="1:8" x14ac:dyDescent="0.3">
      <c r="A25" s="3">
        <v>200010</v>
      </c>
      <c r="B25" s="3">
        <v>212194</v>
      </c>
      <c r="C25" s="3">
        <v>47042885183</v>
      </c>
      <c r="D25" s="4">
        <v>1.5902522093851852</v>
      </c>
      <c r="F25" s="3">
        <v>200010</v>
      </c>
      <c r="G25" s="3">
        <v>212194</v>
      </c>
      <c r="H25" s="3">
        <v>47042885183</v>
      </c>
    </row>
    <row r="26" spans="1:8" x14ac:dyDescent="0.3">
      <c r="A26" s="3">
        <v>250010</v>
      </c>
      <c r="B26" s="3">
        <v>208995</v>
      </c>
      <c r="C26" s="3">
        <v>67439633163</v>
      </c>
      <c r="D26" s="4">
        <v>1.6069101944856725</v>
      </c>
      <c r="F26" s="3">
        <v>250010</v>
      </c>
      <c r="G26" s="3">
        <v>208995</v>
      </c>
      <c r="H26" s="3">
        <v>67439633163</v>
      </c>
    </row>
    <row r="27" spans="1:8" x14ac:dyDescent="0.3">
      <c r="A27" s="3">
        <v>500010</v>
      </c>
      <c r="B27" s="3">
        <v>35383</v>
      </c>
      <c r="C27" s="3">
        <v>30737668649</v>
      </c>
      <c r="D27" s="4">
        <v>1.7373910583004177</v>
      </c>
      <c r="F27" s="3">
        <v>500010</v>
      </c>
      <c r="G27" s="3">
        <v>35383</v>
      </c>
      <c r="H27" s="3">
        <v>30737668649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463333</v>
      </c>
      <c r="C29" s="3">
        <v>79793550291</v>
      </c>
      <c r="D29" s="4">
        <v>1.7089860481923702</v>
      </c>
      <c r="F29" s="3">
        <v>150010</v>
      </c>
      <c r="G29" s="3">
        <v>463333</v>
      </c>
      <c r="H29" s="3">
        <v>79793550291</v>
      </c>
    </row>
    <row r="30" spans="1:8" x14ac:dyDescent="0.3">
      <c r="A30" s="3">
        <v>200010</v>
      </c>
      <c r="B30" s="3">
        <v>225022</v>
      </c>
      <c r="C30" s="3">
        <v>49955170622</v>
      </c>
      <c r="D30" s="4">
        <v>1.6520233933391044</v>
      </c>
      <c r="F30" s="3">
        <v>200010</v>
      </c>
      <c r="G30" s="3">
        <v>225022</v>
      </c>
      <c r="H30" s="3">
        <v>49955170622</v>
      </c>
    </row>
    <row r="31" spans="1:8" x14ac:dyDescent="0.3">
      <c r="A31" s="3">
        <v>250010</v>
      </c>
      <c r="B31" s="3">
        <v>252109</v>
      </c>
      <c r="C31" s="3">
        <v>82187744767</v>
      </c>
      <c r="D31" s="4">
        <v>1.6453415850242927</v>
      </c>
      <c r="F31" s="3">
        <v>250010</v>
      </c>
      <c r="G31" s="3">
        <v>252109</v>
      </c>
      <c r="H31" s="3">
        <v>82187744767</v>
      </c>
    </row>
    <row r="32" spans="1:8" x14ac:dyDescent="0.3">
      <c r="A32" s="3">
        <v>500010</v>
      </c>
      <c r="B32" s="3">
        <v>49345</v>
      </c>
      <c r="C32" s="3">
        <v>41815915724</v>
      </c>
      <c r="D32" s="4">
        <v>1.694805124021139</v>
      </c>
      <c r="F32" s="3">
        <v>500010</v>
      </c>
      <c r="G32" s="3">
        <v>49345</v>
      </c>
      <c r="H32" s="3">
        <v>41815915724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13505</v>
      </c>
      <c r="C34" s="3">
        <v>2321421348</v>
      </c>
      <c r="D34" s="4">
        <v>1.6946977537130281</v>
      </c>
      <c r="F34" s="3">
        <v>150010</v>
      </c>
      <c r="G34" s="3">
        <v>13505</v>
      </c>
      <c r="H34" s="3">
        <v>2321421348</v>
      </c>
    </row>
    <row r="35" spans="1:8" x14ac:dyDescent="0.3">
      <c r="A35" s="3">
        <v>200010</v>
      </c>
      <c r="B35" s="3">
        <v>6253</v>
      </c>
      <c r="C35" s="3">
        <v>1388405979</v>
      </c>
      <c r="D35" s="4">
        <v>1.6513242579080514</v>
      </c>
      <c r="F35" s="3">
        <v>200010</v>
      </c>
      <c r="G35" s="3">
        <v>6253</v>
      </c>
      <c r="H35" s="3">
        <v>1388405979</v>
      </c>
    </row>
    <row r="36" spans="1:8" x14ac:dyDescent="0.3">
      <c r="A36" s="3">
        <v>250010</v>
      </c>
      <c r="B36" s="3">
        <v>6972</v>
      </c>
      <c r="C36" s="3">
        <v>2268639699</v>
      </c>
      <c r="D36" s="4">
        <v>1.6447146116546252</v>
      </c>
      <c r="F36" s="3">
        <v>250010</v>
      </c>
      <c r="G36" s="3">
        <v>6972</v>
      </c>
      <c r="H36" s="3">
        <v>2268639699</v>
      </c>
    </row>
    <row r="37" spans="1:8" x14ac:dyDescent="0.3">
      <c r="A37" s="3">
        <v>500010</v>
      </c>
      <c r="B37" s="3">
        <v>1393</v>
      </c>
      <c r="C37" s="3">
        <v>1171007313</v>
      </c>
      <c r="D37" s="4">
        <v>1.6812403349922951</v>
      </c>
      <c r="F37" s="3">
        <v>500010</v>
      </c>
      <c r="G37" s="3">
        <v>1393</v>
      </c>
      <c r="H37" s="3">
        <v>1171007313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125646</v>
      </c>
      <c r="C39" s="3">
        <v>21733102349</v>
      </c>
      <c r="D39" s="4">
        <v>1.9340217707319713</v>
      </c>
      <c r="F39" s="3">
        <v>150010</v>
      </c>
      <c r="G39" s="3">
        <v>125646</v>
      </c>
      <c r="H39" s="3">
        <v>21733102349</v>
      </c>
    </row>
    <row r="40" spans="1:8" x14ac:dyDescent="0.3">
      <c r="A40" s="3">
        <v>200010</v>
      </c>
      <c r="B40" s="3">
        <v>72466</v>
      </c>
      <c r="C40" s="3">
        <v>16127744677</v>
      </c>
      <c r="D40" s="4">
        <v>1.8123977800519946</v>
      </c>
      <c r="F40" s="3">
        <v>200010</v>
      </c>
      <c r="G40" s="3">
        <v>72466</v>
      </c>
      <c r="H40" s="3">
        <v>16127744677</v>
      </c>
    </row>
    <row r="41" spans="1:8" x14ac:dyDescent="0.3">
      <c r="A41" s="3">
        <v>250010</v>
      </c>
      <c r="B41" s="3">
        <v>103394</v>
      </c>
      <c r="C41" s="3">
        <v>34513270502</v>
      </c>
      <c r="D41" s="4">
        <v>1.7597729712578458</v>
      </c>
      <c r="F41" s="3">
        <v>250010</v>
      </c>
      <c r="G41" s="3">
        <v>103394</v>
      </c>
      <c r="H41" s="3">
        <v>34513270502</v>
      </c>
    </row>
    <row r="42" spans="1:8" x14ac:dyDescent="0.3">
      <c r="A42" s="3">
        <v>500010</v>
      </c>
      <c r="B42" s="3">
        <v>27520</v>
      </c>
      <c r="C42" s="3">
        <v>23083762977</v>
      </c>
      <c r="D42" s="4">
        <v>1.6775655022510014</v>
      </c>
      <c r="F42" s="3">
        <v>500010</v>
      </c>
      <c r="G42" s="3">
        <v>27520</v>
      </c>
      <c r="H42" s="3">
        <v>23083762977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3477</v>
      </c>
      <c r="C44" s="3">
        <v>599648040</v>
      </c>
      <c r="D44" s="4">
        <v>1.8559950878087303</v>
      </c>
      <c r="F44" s="3">
        <v>150010</v>
      </c>
      <c r="G44" s="3">
        <v>3477</v>
      </c>
      <c r="H44" s="3">
        <v>599648040</v>
      </c>
    </row>
    <row r="45" spans="1:8" x14ac:dyDescent="0.3">
      <c r="A45" s="3">
        <v>200010</v>
      </c>
      <c r="B45" s="3">
        <v>1944</v>
      </c>
      <c r="C45" s="3">
        <v>432823293</v>
      </c>
      <c r="D45" s="4">
        <v>1.7469254022847991</v>
      </c>
      <c r="F45" s="3">
        <v>200010</v>
      </c>
      <c r="G45" s="3">
        <v>1944</v>
      </c>
      <c r="H45" s="3">
        <v>432823293</v>
      </c>
    </row>
    <row r="46" spans="1:8" x14ac:dyDescent="0.3">
      <c r="A46" s="3">
        <v>250010</v>
      </c>
      <c r="B46" s="3">
        <v>2640</v>
      </c>
      <c r="C46" s="3">
        <v>869584969</v>
      </c>
      <c r="D46" s="4">
        <v>1.70119620353818</v>
      </c>
      <c r="F46" s="3">
        <v>250010</v>
      </c>
      <c r="G46" s="3">
        <v>2640</v>
      </c>
      <c r="H46" s="3">
        <v>869584969</v>
      </c>
    </row>
    <row r="47" spans="1:8" x14ac:dyDescent="0.3">
      <c r="A47" s="3">
        <v>500010</v>
      </c>
      <c r="B47" s="3">
        <v>606</v>
      </c>
      <c r="C47" s="3">
        <v>510990971</v>
      </c>
      <c r="D47" s="4">
        <v>1.6864051200824168</v>
      </c>
      <c r="F47" s="3">
        <v>500010</v>
      </c>
      <c r="G47" s="3">
        <v>606</v>
      </c>
      <c r="H47" s="3">
        <v>510990971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150010</v>
      </c>
      <c r="B49" s="3">
        <v>15343</v>
      </c>
      <c r="C49" s="3">
        <v>2663163121</v>
      </c>
      <c r="D49" s="4">
        <v>2.2527201906645846</v>
      </c>
      <c r="F49" s="3">
        <v>150010</v>
      </c>
      <c r="G49" s="3">
        <v>15343</v>
      </c>
      <c r="H49" s="3">
        <v>2663163121</v>
      </c>
    </row>
    <row r="50" spans="1:8" x14ac:dyDescent="0.3">
      <c r="A50" s="3">
        <v>200010</v>
      </c>
      <c r="B50" s="3">
        <v>10966</v>
      </c>
      <c r="C50" s="3">
        <v>2449996428</v>
      </c>
      <c r="D50" s="4">
        <v>2.0141042368716078</v>
      </c>
      <c r="F50" s="3">
        <v>200010</v>
      </c>
      <c r="G50" s="3">
        <v>10966</v>
      </c>
      <c r="H50" s="3">
        <v>2449996428</v>
      </c>
    </row>
    <row r="51" spans="1:8" x14ac:dyDescent="0.3">
      <c r="A51" s="3">
        <v>250010</v>
      </c>
      <c r="B51" s="3">
        <v>20887</v>
      </c>
      <c r="C51" s="3">
        <v>7118014174</v>
      </c>
      <c r="D51" s="4">
        <v>1.8935473447181252</v>
      </c>
      <c r="F51" s="3">
        <v>250010</v>
      </c>
      <c r="G51" s="3">
        <v>20887</v>
      </c>
      <c r="H51" s="3">
        <v>7118014174</v>
      </c>
    </row>
    <row r="52" spans="1:8" x14ac:dyDescent="0.3">
      <c r="A52" s="3">
        <v>500010</v>
      </c>
      <c r="B52" s="3">
        <v>6996</v>
      </c>
      <c r="C52" s="3">
        <v>6081958957</v>
      </c>
      <c r="D52" s="4">
        <v>1.7386613265447668</v>
      </c>
      <c r="F52" s="3">
        <v>500010</v>
      </c>
      <c r="G52" s="3">
        <v>6996</v>
      </c>
      <c r="H52" s="3">
        <v>6081958957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</row>
    <row r="54" spans="1:8" x14ac:dyDescent="0.3">
      <c r="A54" s="3">
        <v>157488.33333333334</v>
      </c>
      <c r="B54" s="3">
        <v>585</v>
      </c>
      <c r="C54" s="3">
        <v>101142598</v>
      </c>
      <c r="D54" s="4">
        <v>2.0215260391939265</v>
      </c>
      <c r="F54" s="3">
        <v>150010</v>
      </c>
      <c r="G54" s="7">
        <v>575.04769286886744</v>
      </c>
      <c r="H54" s="7">
        <v>99813974.350811601</v>
      </c>
    </row>
    <row r="55" spans="1:8" x14ac:dyDescent="0.3">
      <c r="A55" s="3">
        <v>200010</v>
      </c>
      <c r="B55" s="3">
        <v>411</v>
      </c>
      <c r="C55" s="3">
        <v>91488334</v>
      </c>
      <c r="D55" s="4">
        <v>1.926520987089906</v>
      </c>
      <c r="F55" s="3">
        <v>200010</v>
      </c>
      <c r="G55" s="8">
        <v>411</v>
      </c>
      <c r="H55" s="8">
        <v>91488334</v>
      </c>
    </row>
    <row r="56" spans="1:8" x14ac:dyDescent="0.3">
      <c r="A56" s="3">
        <v>250010</v>
      </c>
      <c r="B56" s="3">
        <v>671</v>
      </c>
      <c r="C56" s="3">
        <v>226366861</v>
      </c>
      <c r="D56" s="4">
        <v>1.8522877084916605</v>
      </c>
      <c r="F56" s="3">
        <v>250010</v>
      </c>
      <c r="G56" s="8">
        <v>671</v>
      </c>
      <c r="H56" s="8">
        <v>226366861</v>
      </c>
    </row>
    <row r="57" spans="1:8" x14ac:dyDescent="0.3">
      <c r="A57" s="3">
        <v>500010</v>
      </c>
      <c r="B57" s="3">
        <v>189</v>
      </c>
      <c r="C57" s="3">
        <v>171890926</v>
      </c>
      <c r="D57" s="4">
        <v>1.8189152195792064</v>
      </c>
      <c r="F57" s="3">
        <v>500010</v>
      </c>
      <c r="G57" s="8">
        <v>189</v>
      </c>
      <c r="H57" s="8">
        <v>171890926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168593.33333333334</v>
      </c>
      <c r="B59" s="3">
        <v>1809</v>
      </c>
      <c r="C59" s="3">
        <v>323583126</v>
      </c>
      <c r="D59" s="4">
        <v>2.2624231924528124</v>
      </c>
      <c r="F59" s="3">
        <v>150010</v>
      </c>
      <c r="G59" s="7">
        <v>3009.5561736275763</v>
      </c>
      <c r="H59" s="7">
        <v>522384084.74110889</v>
      </c>
    </row>
    <row r="60" spans="1:8" x14ac:dyDescent="0.3">
      <c r="A60" s="3">
        <v>200010</v>
      </c>
      <c r="B60" s="3">
        <v>2151</v>
      </c>
      <c r="C60" s="3">
        <v>483553125</v>
      </c>
      <c r="D60" s="4">
        <v>2.1089499679743806</v>
      </c>
      <c r="F60" s="3">
        <v>200010</v>
      </c>
      <c r="G60" s="3">
        <v>2151</v>
      </c>
      <c r="H60" s="3">
        <v>483553125</v>
      </c>
    </row>
    <row r="61" spans="1:8" x14ac:dyDescent="0.3">
      <c r="A61" s="3">
        <v>250010</v>
      </c>
      <c r="B61" s="3">
        <v>5123</v>
      </c>
      <c r="C61" s="3">
        <v>1757141408</v>
      </c>
      <c r="D61" s="4">
        <v>1.9320103365156165</v>
      </c>
      <c r="F61" s="3">
        <v>250010</v>
      </c>
      <c r="G61" s="3">
        <v>5123</v>
      </c>
      <c r="H61" s="3">
        <v>1757141408</v>
      </c>
    </row>
    <row r="62" spans="1:8" x14ac:dyDescent="0.3">
      <c r="A62" s="3">
        <v>500010</v>
      </c>
      <c r="B62" s="3">
        <v>1800</v>
      </c>
      <c r="C62" s="3">
        <v>1586819235</v>
      </c>
      <c r="D62" s="4">
        <v>1.7630972213889056</v>
      </c>
      <c r="F62" s="3">
        <v>500010</v>
      </c>
      <c r="G62" s="3">
        <v>1800</v>
      </c>
      <c r="H62" s="3">
        <v>1586819235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sqref="A1:D1"/>
    </sheetView>
  </sheetViews>
  <sheetFormatPr baseColWidth="10" defaultRowHeight="15.6" x14ac:dyDescent="0.3"/>
  <cols>
    <col min="12" max="12" width="13.296875" bestFit="1" customWidth="1"/>
  </cols>
  <sheetData>
    <row r="1" spans="1:14" x14ac:dyDescent="0.3">
      <c r="A1" s="16" t="s">
        <v>187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22610</v>
      </c>
    </row>
    <row r="4" spans="1:14" x14ac:dyDescent="0.3">
      <c r="A4" s="3">
        <v>150010</v>
      </c>
      <c r="B4" s="3">
        <v>149323</v>
      </c>
      <c r="C4" s="3">
        <v>25394375077</v>
      </c>
      <c r="D4" s="4">
        <v>1.5801698573660115</v>
      </c>
      <c r="F4" s="3">
        <v>150010</v>
      </c>
      <c r="G4" s="3">
        <v>149323</v>
      </c>
      <c r="H4" s="3">
        <v>25394375077</v>
      </c>
      <c r="J4" s="3">
        <v>150010</v>
      </c>
      <c r="K4" s="7">
        <f>G4+G9+G14+G19+G24+G29+G34+G39+G44+G49+G54+G59</f>
        <v>2036184.3182810724</v>
      </c>
      <c r="L4" s="7">
        <f>H4+H9+H14+H19+H24+H29+H34+H39+H44+H49+H54+H59</f>
        <v>349880179530.3963</v>
      </c>
      <c r="M4">
        <f>1-SUM(K4:$K$7)/$K$9</f>
        <v>0.86300129120650881</v>
      </c>
      <c r="N4">
        <f>SUM(L4:$L$7)/(J4*SUM(K4:$K$7))</f>
        <v>1.6982817631663583</v>
      </c>
    </row>
    <row r="5" spans="1:14" x14ac:dyDescent="0.3">
      <c r="A5" s="3">
        <v>200010</v>
      </c>
      <c r="B5" s="3">
        <v>50496</v>
      </c>
      <c r="C5" s="3">
        <v>11163361412</v>
      </c>
      <c r="D5" s="4">
        <v>1.6569471922682619</v>
      </c>
      <c r="F5" s="3">
        <v>200010</v>
      </c>
      <c r="G5" s="3">
        <v>50496</v>
      </c>
      <c r="H5" s="3">
        <v>11163361412</v>
      </c>
      <c r="J5" s="3">
        <v>200010</v>
      </c>
      <c r="K5" s="7">
        <f t="shared" ref="K5:L6" si="0">G5+G10+G15+G20+G25+G30+G35+G40+G45+G50+G55+G60</f>
        <v>939611</v>
      </c>
      <c r="L5" s="7">
        <f t="shared" si="0"/>
        <v>208491160915</v>
      </c>
      <c r="M5">
        <f>1-SUM(K5:$K$7)/$K$9</f>
        <v>0.92957561403204758</v>
      </c>
      <c r="N5">
        <f>SUM(L5:$L$7)/(J5*SUM(K5:$K$7))</f>
        <v>1.665684602181716</v>
      </c>
    </row>
    <row r="6" spans="1:14" x14ac:dyDescent="0.3">
      <c r="A6" s="3">
        <v>250010</v>
      </c>
      <c r="B6" s="3">
        <v>45935</v>
      </c>
      <c r="C6" s="3">
        <v>14836279958</v>
      </c>
      <c r="D6" s="4">
        <v>1.7271636216187682</v>
      </c>
      <c r="F6" s="3">
        <v>250010</v>
      </c>
      <c r="G6" s="3">
        <v>45935</v>
      </c>
      <c r="H6" s="3">
        <v>14836279958</v>
      </c>
      <c r="J6" s="3">
        <v>250010</v>
      </c>
      <c r="K6" s="7">
        <f t="shared" si="0"/>
        <v>1010150</v>
      </c>
      <c r="L6" s="7">
        <f t="shared" si="0"/>
        <v>328914964363</v>
      </c>
      <c r="M6">
        <f>1-SUM(K6:$K$7)/$K$9</f>
        <v>0.96029678474474356</v>
      </c>
      <c r="N6">
        <f>SUM(L6:$L$7)/(J6*SUM(K6:$K$7))</f>
        <v>1.6769141745710952</v>
      </c>
    </row>
    <row r="7" spans="1:14" x14ac:dyDescent="0.3">
      <c r="A7" s="3">
        <v>500010</v>
      </c>
      <c r="B7" s="3">
        <v>9555</v>
      </c>
      <c r="C7" s="3">
        <v>9124755786</v>
      </c>
      <c r="D7" s="4">
        <v>1.9099054514985052</v>
      </c>
      <c r="F7" s="3">
        <v>500010</v>
      </c>
      <c r="G7" s="3">
        <v>9555</v>
      </c>
      <c r="H7" s="3">
        <v>9124755786</v>
      </c>
      <c r="J7" s="3">
        <v>500010</v>
      </c>
      <c r="K7" s="7">
        <f>G7+G12+G17+G22+G27+G32+G37+G42+G47+G52+G57+G62</f>
        <v>204178</v>
      </c>
      <c r="L7" s="7">
        <f>H7+H12+H17+H22+H27+H32+H37+H42+H47+H52+H57+H62</f>
        <v>180186357820</v>
      </c>
      <c r="M7">
        <f>1-SUM(K7:$K$7)/$K$9</f>
        <v>0.99332427228525755</v>
      </c>
      <c r="N7">
        <f>SUM(L7:$L$7)/(J7*SUM(K7:$K$7))</f>
        <v>1.7649575778479238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126810</v>
      </c>
      <c r="C9" s="3">
        <v>21600859087</v>
      </c>
      <c r="D9" s="4">
        <v>1.6640868418761026</v>
      </c>
      <c r="F9" s="3">
        <v>150010</v>
      </c>
      <c r="G9" s="3">
        <v>126810</v>
      </c>
      <c r="H9" s="3">
        <v>21600859087</v>
      </c>
      <c r="K9" s="9">
        <v>30585130</v>
      </c>
    </row>
    <row r="10" spans="1:14" x14ac:dyDescent="0.3">
      <c r="A10" s="3">
        <v>200010</v>
      </c>
      <c r="B10" s="3">
        <v>46932</v>
      </c>
      <c r="C10" s="3">
        <v>10390472718</v>
      </c>
      <c r="D10" s="4">
        <v>1.7365131347995189</v>
      </c>
      <c r="F10" s="3">
        <v>200010</v>
      </c>
      <c r="G10" s="3">
        <v>46932</v>
      </c>
      <c r="H10" s="3">
        <v>10390472718</v>
      </c>
    </row>
    <row r="11" spans="1:14" x14ac:dyDescent="0.3">
      <c r="A11" s="3">
        <v>250010</v>
      </c>
      <c r="B11" s="3">
        <v>45444</v>
      </c>
      <c r="C11" s="3">
        <v>14760729159</v>
      </c>
      <c r="D11" s="4">
        <v>1.8114070513618947</v>
      </c>
      <c r="F11" s="3">
        <v>250010</v>
      </c>
      <c r="G11" s="3">
        <v>45444</v>
      </c>
      <c r="H11" s="3">
        <v>14760729159</v>
      </c>
    </row>
    <row r="12" spans="1:14" x14ac:dyDescent="0.3">
      <c r="A12" s="3">
        <v>500010</v>
      </c>
      <c r="B12" s="3">
        <v>10548</v>
      </c>
      <c r="C12" s="3">
        <v>10596360989</v>
      </c>
      <c r="D12" s="4">
        <v>2.0091295157411224</v>
      </c>
      <c r="F12" s="3">
        <v>500010</v>
      </c>
      <c r="G12" s="3">
        <v>10548</v>
      </c>
      <c r="H12" s="3">
        <v>10596360989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628296</v>
      </c>
      <c r="C14" s="3">
        <v>107940190842</v>
      </c>
      <c r="D14" s="4">
        <v>1.6570051580360934</v>
      </c>
      <c r="F14" s="3">
        <v>150010</v>
      </c>
      <c r="G14" s="3">
        <v>628296</v>
      </c>
      <c r="H14" s="3">
        <v>107940190842</v>
      </c>
    </row>
    <row r="15" spans="1:14" x14ac:dyDescent="0.3">
      <c r="A15" s="3">
        <v>200010</v>
      </c>
      <c r="B15" s="3">
        <v>280220</v>
      </c>
      <c r="C15" s="3">
        <v>62142799390</v>
      </c>
      <c r="D15" s="4">
        <v>1.6385637612367747</v>
      </c>
      <c r="F15" s="3">
        <v>200010</v>
      </c>
      <c r="G15" s="3">
        <v>280220</v>
      </c>
      <c r="H15" s="3">
        <v>62142799390</v>
      </c>
    </row>
    <row r="16" spans="1:14" x14ac:dyDescent="0.3">
      <c r="A16" s="3">
        <v>250010</v>
      </c>
      <c r="B16" s="3">
        <v>277878</v>
      </c>
      <c r="C16" s="3">
        <v>89677741969</v>
      </c>
      <c r="D16" s="4">
        <v>1.6717711402335951</v>
      </c>
      <c r="F16" s="3">
        <v>250010</v>
      </c>
      <c r="G16" s="3">
        <v>277878</v>
      </c>
      <c r="H16" s="3">
        <v>89677741969</v>
      </c>
    </row>
    <row r="17" spans="1:8" x14ac:dyDescent="0.3">
      <c r="A17" s="3">
        <v>500010</v>
      </c>
      <c r="B17" s="3">
        <v>51207</v>
      </c>
      <c r="C17" s="3">
        <v>47866461000</v>
      </c>
      <c r="D17" s="4">
        <v>1.8694906434638312</v>
      </c>
      <c r="F17" s="3">
        <v>500010</v>
      </c>
      <c r="G17" s="3">
        <v>51207</v>
      </c>
      <c r="H17" s="3">
        <v>47866461000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34805</v>
      </c>
      <c r="C19" s="3">
        <v>5925247592</v>
      </c>
      <c r="D19" s="4">
        <v>1.6016625074243864</v>
      </c>
      <c r="F19" s="3">
        <v>150010</v>
      </c>
      <c r="G19" s="3">
        <v>34805</v>
      </c>
      <c r="H19" s="3">
        <v>5925247592</v>
      </c>
    </row>
    <row r="20" spans="1:8" x14ac:dyDescent="0.3">
      <c r="A20" s="3">
        <v>200010</v>
      </c>
      <c r="B20" s="3">
        <v>11981</v>
      </c>
      <c r="C20" s="3">
        <v>2656449315</v>
      </c>
      <c r="D20" s="4">
        <v>1.6677627368200902</v>
      </c>
      <c r="F20" s="3">
        <v>200010</v>
      </c>
      <c r="G20" s="3">
        <v>11981</v>
      </c>
      <c r="H20" s="3">
        <v>2656449315</v>
      </c>
    </row>
    <row r="21" spans="1:8" x14ac:dyDescent="0.3">
      <c r="A21" s="3">
        <v>250010</v>
      </c>
      <c r="B21" s="3">
        <v>11749</v>
      </c>
      <c r="C21" s="3">
        <v>3799502900</v>
      </c>
      <c r="D21" s="4">
        <v>1.7132871717663116</v>
      </c>
      <c r="F21" s="3">
        <v>250010</v>
      </c>
      <c r="G21" s="3">
        <v>11749</v>
      </c>
      <c r="H21" s="3">
        <v>3799502900</v>
      </c>
    </row>
    <row r="22" spans="1:8" x14ac:dyDescent="0.3">
      <c r="A22" s="3">
        <v>500010</v>
      </c>
      <c r="B22" s="3">
        <v>2391</v>
      </c>
      <c r="C22" s="3">
        <v>2257209511</v>
      </c>
      <c r="D22" s="4">
        <v>1.8880504957864037</v>
      </c>
      <c r="F22" s="3">
        <v>500010</v>
      </c>
      <c r="G22" s="3">
        <v>2391</v>
      </c>
      <c r="H22" s="3">
        <v>2257209511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460071</v>
      </c>
      <c r="C24" s="3">
        <v>79110365799</v>
      </c>
      <c r="D24" s="4">
        <v>1.63766983143393</v>
      </c>
      <c r="F24" s="3">
        <v>150010</v>
      </c>
      <c r="G24" s="3">
        <v>460071</v>
      </c>
      <c r="H24" s="3">
        <v>79110365799</v>
      </c>
    </row>
    <row r="25" spans="1:8" x14ac:dyDescent="0.3">
      <c r="A25" s="3">
        <v>200010</v>
      </c>
      <c r="B25" s="3">
        <v>217373</v>
      </c>
      <c r="C25" s="3">
        <v>48215364041</v>
      </c>
      <c r="D25" s="4">
        <v>1.588669079970475</v>
      </c>
      <c r="F25" s="3">
        <v>200010</v>
      </c>
      <c r="G25" s="3">
        <v>217373</v>
      </c>
      <c r="H25" s="3">
        <v>48215364041</v>
      </c>
    </row>
    <row r="26" spans="1:8" x14ac:dyDescent="0.3">
      <c r="A26" s="3">
        <v>250010</v>
      </c>
      <c r="B26" s="3">
        <v>216962</v>
      </c>
      <c r="C26" s="3">
        <v>69982364481</v>
      </c>
      <c r="D26" s="4">
        <v>1.6005110170250949</v>
      </c>
      <c r="F26" s="3">
        <v>250010</v>
      </c>
      <c r="G26" s="3">
        <v>216962</v>
      </c>
      <c r="H26" s="3">
        <v>69982364481</v>
      </c>
    </row>
    <row r="27" spans="1:8" x14ac:dyDescent="0.3">
      <c r="A27" s="3">
        <v>500010</v>
      </c>
      <c r="B27" s="3">
        <v>36149</v>
      </c>
      <c r="C27" s="3">
        <v>31298422596</v>
      </c>
      <c r="D27" s="4">
        <v>1.7315995817348862</v>
      </c>
      <c r="F27" s="3">
        <v>500010</v>
      </c>
      <c r="G27" s="3">
        <v>36149</v>
      </c>
      <c r="H27" s="3">
        <v>31298422596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472140</v>
      </c>
      <c r="C29" s="3">
        <v>81395516555</v>
      </c>
      <c r="D29" s="4">
        <v>1.7201580940632861</v>
      </c>
      <c r="F29" s="3">
        <v>150010</v>
      </c>
      <c r="G29" s="3">
        <v>472140</v>
      </c>
      <c r="H29" s="3">
        <v>81395516555</v>
      </c>
    </row>
    <row r="30" spans="1:8" x14ac:dyDescent="0.3">
      <c r="A30" s="3">
        <v>200010</v>
      </c>
      <c r="B30" s="3">
        <v>235506</v>
      </c>
      <c r="C30" s="3">
        <v>52302484835</v>
      </c>
      <c r="D30" s="4">
        <v>1.6540029605103379</v>
      </c>
      <c r="F30" s="3">
        <v>200010</v>
      </c>
      <c r="G30" s="3">
        <v>235506</v>
      </c>
      <c r="H30" s="3">
        <v>52302484835</v>
      </c>
    </row>
    <row r="31" spans="1:8" x14ac:dyDescent="0.3">
      <c r="A31" s="3">
        <v>250010</v>
      </c>
      <c r="B31" s="3">
        <v>267406</v>
      </c>
      <c r="C31" s="3">
        <v>87276937015</v>
      </c>
      <c r="D31" s="4">
        <v>1.6431754947949369</v>
      </c>
      <c r="F31" s="3">
        <v>250010</v>
      </c>
      <c r="G31" s="3">
        <v>267406</v>
      </c>
      <c r="H31" s="3">
        <v>87276937015</v>
      </c>
    </row>
    <row r="32" spans="1:8" x14ac:dyDescent="0.3">
      <c r="A32" s="3">
        <v>500010</v>
      </c>
      <c r="B32" s="3">
        <v>52708</v>
      </c>
      <c r="C32" s="3">
        <v>44229193105</v>
      </c>
      <c r="D32" s="4">
        <v>1.6782389215614033</v>
      </c>
      <c r="F32" s="3">
        <v>500010</v>
      </c>
      <c r="G32" s="3">
        <v>52708</v>
      </c>
      <c r="H32" s="3">
        <v>44229193105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11719</v>
      </c>
      <c r="C34" s="3">
        <v>2014786779</v>
      </c>
      <c r="D34" s="4">
        <v>1.6735140587467188</v>
      </c>
      <c r="F34" s="3">
        <v>150010</v>
      </c>
      <c r="G34" s="3">
        <v>11719</v>
      </c>
      <c r="H34" s="3">
        <v>2014786779</v>
      </c>
    </row>
    <row r="35" spans="1:8" x14ac:dyDescent="0.3">
      <c r="A35" s="3">
        <v>200010</v>
      </c>
      <c r="B35" s="3">
        <v>5357</v>
      </c>
      <c r="C35" s="3">
        <v>1188117326</v>
      </c>
      <c r="D35" s="4">
        <v>1.6260756773331122</v>
      </c>
      <c r="F35" s="3">
        <v>200010</v>
      </c>
      <c r="G35" s="3">
        <v>5357</v>
      </c>
      <c r="H35" s="3">
        <v>1188117326</v>
      </c>
    </row>
    <row r="36" spans="1:8" x14ac:dyDescent="0.3">
      <c r="A36" s="3">
        <v>250010</v>
      </c>
      <c r="B36" s="3">
        <v>6034</v>
      </c>
      <c r="C36" s="3">
        <v>1953520028</v>
      </c>
      <c r="D36" s="4">
        <v>1.6112643067446324</v>
      </c>
      <c r="F36" s="3">
        <v>250010</v>
      </c>
      <c r="G36" s="3">
        <v>6034</v>
      </c>
      <c r="H36" s="3">
        <v>1953520028</v>
      </c>
    </row>
    <row r="37" spans="1:8" x14ac:dyDescent="0.3">
      <c r="A37" s="3">
        <v>500010</v>
      </c>
      <c r="B37" s="3">
        <v>1107</v>
      </c>
      <c r="C37" s="3">
        <v>923104636</v>
      </c>
      <c r="D37" s="4">
        <v>1.6677256987832239</v>
      </c>
      <c r="F37" s="3">
        <v>500010</v>
      </c>
      <c r="G37" s="3">
        <v>1107</v>
      </c>
      <c r="H37" s="3">
        <v>923104636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130205</v>
      </c>
      <c r="C39" s="3">
        <v>22538568204</v>
      </c>
      <c r="D39" s="4">
        <v>1.9477554301000035</v>
      </c>
      <c r="F39" s="3">
        <v>150010</v>
      </c>
      <c r="G39" s="3">
        <v>130205</v>
      </c>
      <c r="H39" s="3">
        <v>22538568204</v>
      </c>
    </row>
    <row r="40" spans="1:8" x14ac:dyDescent="0.3">
      <c r="A40" s="3">
        <v>200010</v>
      </c>
      <c r="B40" s="3">
        <v>75813</v>
      </c>
      <c r="C40" s="3">
        <v>16867966585</v>
      </c>
      <c r="D40" s="4">
        <v>1.8220667175879488</v>
      </c>
      <c r="F40" s="3">
        <v>200010</v>
      </c>
      <c r="G40" s="3">
        <v>75813</v>
      </c>
      <c r="H40" s="3">
        <v>16867966585</v>
      </c>
    </row>
    <row r="41" spans="1:8" x14ac:dyDescent="0.3">
      <c r="A41" s="3">
        <v>250010</v>
      </c>
      <c r="B41" s="3">
        <v>108740</v>
      </c>
      <c r="C41" s="3">
        <v>36375931487</v>
      </c>
      <c r="D41" s="4">
        <v>1.7677751068264689</v>
      </c>
      <c r="F41" s="3">
        <v>250010</v>
      </c>
      <c r="G41" s="3">
        <v>108740</v>
      </c>
      <c r="H41" s="3">
        <v>36375931487</v>
      </c>
    </row>
    <row r="42" spans="1:8" x14ac:dyDescent="0.3">
      <c r="A42" s="3">
        <v>500010</v>
      </c>
      <c r="B42" s="3">
        <v>30054</v>
      </c>
      <c r="C42" s="3">
        <v>24965666623</v>
      </c>
      <c r="D42" s="4">
        <v>1.661354050685673</v>
      </c>
      <c r="F42" s="3">
        <v>500010</v>
      </c>
      <c r="G42" s="3">
        <v>30054</v>
      </c>
      <c r="H42" s="3">
        <v>24965666623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3331</v>
      </c>
      <c r="C44" s="3">
        <v>574637888</v>
      </c>
      <c r="D44" s="4">
        <v>1.8556555557583245</v>
      </c>
      <c r="F44" s="3">
        <v>150010</v>
      </c>
      <c r="G44" s="3">
        <v>3331</v>
      </c>
      <c r="H44" s="3">
        <v>574637888</v>
      </c>
    </row>
    <row r="45" spans="1:8" x14ac:dyDescent="0.3">
      <c r="A45" s="3">
        <v>200010</v>
      </c>
      <c r="B45" s="3">
        <v>1873</v>
      </c>
      <c r="C45" s="3">
        <v>417330055</v>
      </c>
      <c r="D45" s="4">
        <v>1.746335047487368</v>
      </c>
      <c r="F45" s="3">
        <v>200010</v>
      </c>
      <c r="G45" s="3">
        <v>1873</v>
      </c>
      <c r="H45" s="3">
        <v>417330055</v>
      </c>
    </row>
    <row r="46" spans="1:8" x14ac:dyDescent="0.3">
      <c r="A46" s="3">
        <v>250010</v>
      </c>
      <c r="B46" s="3">
        <v>2507</v>
      </c>
      <c r="C46" s="3">
        <v>833352465</v>
      </c>
      <c r="D46" s="4">
        <v>1.7028197142524109</v>
      </c>
      <c r="F46" s="3">
        <v>250010</v>
      </c>
      <c r="G46" s="3">
        <v>2507</v>
      </c>
      <c r="H46" s="3">
        <v>833352465</v>
      </c>
    </row>
    <row r="47" spans="1:8" x14ac:dyDescent="0.3">
      <c r="A47" s="3">
        <v>500010</v>
      </c>
      <c r="B47" s="3">
        <v>592</v>
      </c>
      <c r="C47" s="3">
        <v>485959879</v>
      </c>
      <c r="D47" s="4">
        <v>1.6417235135027031</v>
      </c>
      <c r="F47" s="3">
        <v>500010</v>
      </c>
      <c r="G47" s="3">
        <v>592</v>
      </c>
      <c r="H47" s="3">
        <v>485959879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150010</v>
      </c>
      <c r="B49" s="3">
        <v>15866</v>
      </c>
      <c r="C49" s="3">
        <v>2756905933</v>
      </c>
      <c r="D49" s="4">
        <v>2.2665109395503906</v>
      </c>
      <c r="F49" s="3">
        <v>150010</v>
      </c>
      <c r="G49" s="3">
        <v>15866</v>
      </c>
      <c r="H49" s="3">
        <v>2756905933</v>
      </c>
    </row>
    <row r="50" spans="1:8" x14ac:dyDescent="0.3">
      <c r="A50" s="3">
        <v>200010</v>
      </c>
      <c r="B50" s="3">
        <v>11449</v>
      </c>
      <c r="C50" s="3">
        <v>2560927316</v>
      </c>
      <c r="D50" s="4">
        <v>2.0241384213244098</v>
      </c>
      <c r="F50" s="3">
        <v>200010</v>
      </c>
      <c r="G50" s="3">
        <v>11449</v>
      </c>
      <c r="H50" s="3">
        <v>2560927316</v>
      </c>
    </row>
    <row r="51" spans="1:8" x14ac:dyDescent="0.3">
      <c r="A51" s="3">
        <v>250010</v>
      </c>
      <c r="B51" s="3">
        <v>21531</v>
      </c>
      <c r="C51" s="3">
        <v>7372688438</v>
      </c>
      <c r="D51" s="4">
        <v>1.903225724442603</v>
      </c>
      <c r="F51" s="3">
        <v>250010</v>
      </c>
      <c r="G51" s="3">
        <v>21531</v>
      </c>
      <c r="H51" s="3">
        <v>7372688438</v>
      </c>
    </row>
    <row r="52" spans="1:8" x14ac:dyDescent="0.3">
      <c r="A52" s="3">
        <v>500010</v>
      </c>
      <c r="B52" s="3">
        <v>7692</v>
      </c>
      <c r="C52" s="3">
        <v>6532359078</v>
      </c>
      <c r="D52" s="4">
        <v>1.6984473305853696</v>
      </c>
      <c r="F52" s="3">
        <v>500010</v>
      </c>
      <c r="G52" s="3">
        <v>7692</v>
      </c>
      <c r="H52" s="3">
        <v>6532359078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</row>
    <row r="54" spans="1:8" x14ac:dyDescent="0.3">
      <c r="A54" s="3">
        <v>160355</v>
      </c>
      <c r="B54" s="3">
        <v>539</v>
      </c>
      <c r="C54" s="3">
        <v>94248846</v>
      </c>
      <c r="D54" s="4">
        <v>2.0219506748337315</v>
      </c>
      <c r="F54" s="3">
        <v>150010</v>
      </c>
      <c r="G54" s="7">
        <v>515.5168136955192</v>
      </c>
      <c r="H54" s="7">
        <v>89577168.929688171</v>
      </c>
    </row>
    <row r="55" spans="1:8" x14ac:dyDescent="0.3">
      <c r="A55" s="3">
        <v>200010</v>
      </c>
      <c r="B55" s="3">
        <v>372</v>
      </c>
      <c r="C55" s="3">
        <v>83339981</v>
      </c>
      <c r="D55" s="4">
        <v>1.9596178391248646</v>
      </c>
      <c r="F55" s="3">
        <v>200010</v>
      </c>
      <c r="G55" s="8">
        <v>372</v>
      </c>
      <c r="H55" s="8">
        <v>83339981</v>
      </c>
    </row>
    <row r="56" spans="1:8" x14ac:dyDescent="0.3">
      <c r="A56" s="3">
        <v>250010</v>
      </c>
      <c r="B56" s="3">
        <v>640</v>
      </c>
      <c r="C56" s="3">
        <v>217222782</v>
      </c>
      <c r="D56" s="4">
        <v>1.8735135098880009</v>
      </c>
      <c r="F56" s="3">
        <v>250010</v>
      </c>
      <c r="G56" s="8">
        <v>640</v>
      </c>
      <c r="H56" s="8">
        <v>217222782</v>
      </c>
    </row>
    <row r="57" spans="1:8" x14ac:dyDescent="0.3">
      <c r="A57" s="3">
        <v>500010</v>
      </c>
      <c r="B57" s="3">
        <v>177</v>
      </c>
      <c r="C57" s="3">
        <v>165457659</v>
      </c>
      <c r="D57" s="4">
        <v>1.8695406769830705</v>
      </c>
      <c r="F57" s="3">
        <v>500010</v>
      </c>
      <c r="G57" s="8">
        <v>177</v>
      </c>
      <c r="H57" s="8">
        <v>165457659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171660</v>
      </c>
      <c r="B59" s="3">
        <v>1757</v>
      </c>
      <c r="C59" s="3">
        <v>316701191</v>
      </c>
      <c r="D59" s="4">
        <v>2.2592349180729476</v>
      </c>
      <c r="F59" s="3">
        <v>150010</v>
      </c>
      <c r="G59" s="7">
        <v>3102.8014673770635</v>
      </c>
      <c r="H59" s="7">
        <v>539148605.46659088</v>
      </c>
    </row>
    <row r="60" spans="1:8" x14ac:dyDescent="0.3">
      <c r="A60" s="3">
        <v>200010</v>
      </c>
      <c r="B60" s="3">
        <v>2239</v>
      </c>
      <c r="C60" s="3">
        <v>502547941</v>
      </c>
      <c r="D60" s="4">
        <v>2.1297170577095033</v>
      </c>
      <c r="F60" s="3">
        <v>200010</v>
      </c>
      <c r="G60" s="3">
        <v>2239</v>
      </c>
      <c r="H60" s="3">
        <v>502547941</v>
      </c>
    </row>
    <row r="61" spans="1:8" x14ac:dyDescent="0.3">
      <c r="A61" s="3">
        <v>250010</v>
      </c>
      <c r="B61" s="3">
        <v>5324</v>
      </c>
      <c r="C61" s="3">
        <v>1828693681</v>
      </c>
      <c r="D61" s="4">
        <v>1.9502637752998484</v>
      </c>
      <c r="F61" s="3">
        <v>250010</v>
      </c>
      <c r="G61" s="3">
        <v>5324</v>
      </c>
      <c r="H61" s="3">
        <v>1828693681</v>
      </c>
    </row>
    <row r="62" spans="1:8" x14ac:dyDescent="0.3">
      <c r="A62" s="3">
        <v>500010</v>
      </c>
      <c r="B62" s="3">
        <v>1998</v>
      </c>
      <c r="C62" s="3">
        <v>1741406958</v>
      </c>
      <c r="D62" s="4">
        <v>1.743115245803192</v>
      </c>
      <c r="F62" s="3">
        <v>500010</v>
      </c>
      <c r="G62" s="3">
        <v>1998</v>
      </c>
      <c r="H62" s="3">
        <v>1741406958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8" sqref="I38"/>
    </sheetView>
  </sheetViews>
  <sheetFormatPr baseColWidth="10" defaultRowHeight="15.6" x14ac:dyDescent="0.3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opLeftCell="A35" workbookViewId="0">
      <selection activeCell="J59" sqref="J59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296875" bestFit="1" customWidth="1"/>
  </cols>
  <sheetData>
    <row r="1" spans="1:14" x14ac:dyDescent="0.3">
      <c r="A1" s="16" t="s">
        <v>188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>
        <v>25890</v>
      </c>
    </row>
    <row r="4" spans="1:14" x14ac:dyDescent="0.3">
      <c r="A4" s="3">
        <v>150010</v>
      </c>
      <c r="B4" s="3">
        <v>171724</v>
      </c>
      <c r="C4" s="3">
        <v>29196303723</v>
      </c>
      <c r="D4" s="4">
        <v>1.5789316174016632</v>
      </c>
      <c r="F4" s="3">
        <v>150010</v>
      </c>
      <c r="G4" s="3">
        <v>171724</v>
      </c>
      <c r="H4" s="3">
        <v>29196303723</v>
      </c>
      <c r="J4" s="3">
        <v>150010</v>
      </c>
      <c r="K4" s="7">
        <f>G4+G9+G14+G19+G24+G29+G34+G39+G44+G49+G54+G59</f>
        <v>2163753.2165226783</v>
      </c>
      <c r="L4" s="7">
        <f>H4+H9+H14+H19+H24+H29+H34+H39+H44+H49+H54+H59</f>
        <v>372119662065.1048</v>
      </c>
      <c r="M4">
        <f>1-SUM(K4:$K$7)/$K$9</f>
        <v>0.8557674314775332</v>
      </c>
      <c r="N4">
        <f>SUM(L4:$L$7)/(J4*SUM(K4:$K$7))</f>
        <v>1.7093948482792101</v>
      </c>
    </row>
    <row r="5" spans="1:14" x14ac:dyDescent="0.3">
      <c r="A5" s="3">
        <v>200010</v>
      </c>
      <c r="B5" s="3">
        <v>58439</v>
      </c>
      <c r="C5" s="3">
        <v>12925381928</v>
      </c>
      <c r="D5" s="4">
        <v>1.6558008868262672</v>
      </c>
      <c r="F5" s="3">
        <v>200010</v>
      </c>
      <c r="G5" s="3">
        <v>58439</v>
      </c>
      <c r="H5" s="3">
        <v>12925381928</v>
      </c>
      <c r="J5" s="3">
        <v>200010</v>
      </c>
      <c r="K5" s="7">
        <f t="shared" ref="K5:L6" si="0">G5+G10+G15+G20+G25+G30+G35+G40+G45+G50+G55+G60</f>
        <v>1031376</v>
      </c>
      <c r="L5" s="7">
        <f t="shared" si="0"/>
        <v>229000570244</v>
      </c>
      <c r="M5">
        <f>1-SUM(K5:$K$7)/$K$9</f>
        <v>0.92437608233850277</v>
      </c>
      <c r="N5">
        <f>SUM(L5:$L$7)/(J5*SUM(K5:$K$7))</f>
        <v>1.6651170470367911</v>
      </c>
    </row>
    <row r="6" spans="1:14" x14ac:dyDescent="0.3">
      <c r="A6" s="3">
        <v>250010</v>
      </c>
      <c r="B6" s="3">
        <v>52561</v>
      </c>
      <c r="C6" s="3">
        <v>16946597360</v>
      </c>
      <c r="D6" s="4">
        <v>1.7311933849054033</v>
      </c>
      <c r="F6" s="3">
        <v>250010</v>
      </c>
      <c r="G6" s="3">
        <v>52561</v>
      </c>
      <c r="H6" s="3">
        <v>16946597360</v>
      </c>
      <c r="J6" s="3">
        <v>250010</v>
      </c>
      <c r="K6" s="7">
        <f t="shared" si="0"/>
        <v>1131795</v>
      </c>
      <c r="L6" s="7">
        <f t="shared" si="0"/>
        <v>368218642688</v>
      </c>
      <c r="M6">
        <f>1-SUM(K6:$K$7)/$K$9</f>
        <v>0.95707912598971101</v>
      </c>
      <c r="N6">
        <f>SUM(L6:$L$7)/(J6*SUM(K6:$K$7))</f>
        <v>1.6704122630575347</v>
      </c>
    </row>
    <row r="7" spans="1:14" x14ac:dyDescent="0.3">
      <c r="A7" s="3">
        <v>500010</v>
      </c>
      <c r="B7" s="3">
        <v>10685</v>
      </c>
      <c r="C7" s="3">
        <v>10427261756</v>
      </c>
      <c r="D7" s="4">
        <v>1.9517179625523073</v>
      </c>
      <c r="F7" s="3">
        <v>500010</v>
      </c>
      <c r="G7" s="3">
        <v>10685</v>
      </c>
      <c r="H7" s="3">
        <v>10427261756</v>
      </c>
      <c r="J7" s="3">
        <v>500010</v>
      </c>
      <c r="K7" s="7">
        <f>G7+G12+G17+G22+G27+G32+G37+G42+G47+G52+G57+G62</f>
        <v>221827</v>
      </c>
      <c r="L7" s="7">
        <f>H7+H12+H17+H22+H27+H32+H37+H42+H47+H52+H57+H62</f>
        <v>197080665466</v>
      </c>
      <c r="M7">
        <f>1-SUM(K7:$K$7)/$K$9</f>
        <v>0.99296627218006184</v>
      </c>
      <c r="N7">
        <f>SUM(L7:$L$7)/(J7*SUM(K7:$K$7))</f>
        <v>1.7768506442544989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145765</v>
      </c>
      <c r="C9" s="3">
        <v>24813826053</v>
      </c>
      <c r="D9" s="4">
        <v>1.6546548679877187</v>
      </c>
      <c r="F9" s="3">
        <v>150010</v>
      </c>
      <c r="G9" s="3">
        <v>145765</v>
      </c>
      <c r="H9" s="3">
        <v>24813826053</v>
      </c>
      <c r="K9" s="9">
        <v>31537615</v>
      </c>
    </row>
    <row r="10" spans="1:14" x14ac:dyDescent="0.3">
      <c r="A10" s="3">
        <v>200010</v>
      </c>
      <c r="B10" s="3">
        <v>52775</v>
      </c>
      <c r="C10" s="3">
        <v>11690826704</v>
      </c>
      <c r="D10" s="4">
        <v>1.7326779611898784</v>
      </c>
      <c r="F10" s="3">
        <v>200010</v>
      </c>
      <c r="G10" s="3">
        <v>52775</v>
      </c>
      <c r="H10" s="3">
        <v>11690826704</v>
      </c>
    </row>
    <row r="11" spans="1:14" x14ac:dyDescent="0.3">
      <c r="A11" s="3">
        <v>250010</v>
      </c>
      <c r="B11" s="3">
        <v>51266</v>
      </c>
      <c r="C11" s="3">
        <v>16618565165</v>
      </c>
      <c r="D11" s="4">
        <v>1.8063058472917219</v>
      </c>
      <c r="F11" s="3">
        <v>250010</v>
      </c>
      <c r="G11" s="3">
        <v>51266</v>
      </c>
      <c r="H11" s="3">
        <v>16618565165</v>
      </c>
    </row>
    <row r="12" spans="1:14" x14ac:dyDescent="0.3">
      <c r="A12" s="3">
        <v>500010</v>
      </c>
      <c r="B12" s="3">
        <v>11552</v>
      </c>
      <c r="C12" s="3">
        <v>11749699699</v>
      </c>
      <c r="D12" s="4">
        <v>2.0341871034809222</v>
      </c>
      <c r="F12" s="3">
        <v>500010</v>
      </c>
      <c r="G12" s="3">
        <v>11552</v>
      </c>
      <c r="H12" s="3">
        <v>11749699699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690328</v>
      </c>
      <c r="C14" s="3">
        <v>118666256565</v>
      </c>
      <c r="D14" s="4">
        <v>1.6647780645485712</v>
      </c>
      <c r="F14" s="3">
        <v>150010</v>
      </c>
      <c r="G14" s="3">
        <v>690328</v>
      </c>
      <c r="H14" s="3">
        <v>118666256565</v>
      </c>
    </row>
    <row r="15" spans="1:14" x14ac:dyDescent="0.3">
      <c r="A15" s="3">
        <v>200010</v>
      </c>
      <c r="B15" s="3">
        <v>319525</v>
      </c>
      <c r="C15" s="3">
        <v>70910153308</v>
      </c>
      <c r="D15" s="4">
        <v>1.6319075338459286</v>
      </c>
      <c r="F15" s="3">
        <v>200010</v>
      </c>
      <c r="G15" s="3">
        <v>319525</v>
      </c>
      <c r="H15" s="3">
        <v>70910153308</v>
      </c>
    </row>
    <row r="16" spans="1:14" x14ac:dyDescent="0.3">
      <c r="A16" s="3">
        <v>250010</v>
      </c>
      <c r="B16" s="3">
        <v>324450</v>
      </c>
      <c r="C16" s="3">
        <v>104473119126</v>
      </c>
      <c r="D16" s="4">
        <v>1.6556782139231996</v>
      </c>
      <c r="F16" s="3">
        <v>250010</v>
      </c>
      <c r="G16" s="3">
        <v>324450</v>
      </c>
      <c r="H16" s="3">
        <v>104473119126</v>
      </c>
    </row>
    <row r="17" spans="1:8" x14ac:dyDescent="0.3">
      <c r="A17" s="3">
        <v>500010</v>
      </c>
      <c r="B17" s="3">
        <v>56893</v>
      </c>
      <c r="C17" s="3">
        <v>53378518970</v>
      </c>
      <c r="D17" s="4">
        <v>1.8764154261849992</v>
      </c>
      <c r="F17" s="3">
        <v>500010</v>
      </c>
      <c r="G17" s="3">
        <v>56893</v>
      </c>
      <c r="H17" s="3">
        <v>53378518970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40808</v>
      </c>
      <c r="C19" s="3">
        <v>6951625990</v>
      </c>
      <c r="D19" s="4">
        <v>1.5831520027566277</v>
      </c>
      <c r="F19" s="3">
        <v>150010</v>
      </c>
      <c r="G19" s="3">
        <v>40808</v>
      </c>
      <c r="H19" s="3">
        <v>6951625990</v>
      </c>
    </row>
    <row r="20" spans="1:8" x14ac:dyDescent="0.3">
      <c r="A20" s="3">
        <v>200010</v>
      </c>
      <c r="B20" s="3">
        <v>14582</v>
      </c>
      <c r="C20" s="3">
        <v>3227335791</v>
      </c>
      <c r="D20" s="4">
        <v>1.6287682142395215</v>
      </c>
      <c r="F20" s="3">
        <v>200010</v>
      </c>
      <c r="G20" s="3">
        <v>14582</v>
      </c>
      <c r="H20" s="3">
        <v>3227335791</v>
      </c>
    </row>
    <row r="21" spans="1:8" x14ac:dyDescent="0.3">
      <c r="A21" s="3">
        <v>250010</v>
      </c>
      <c r="B21" s="3">
        <v>13774</v>
      </c>
      <c r="C21" s="3">
        <v>4455817941</v>
      </c>
      <c r="D21" s="4">
        <v>1.6732896606459937</v>
      </c>
      <c r="F21" s="3">
        <v>250010</v>
      </c>
      <c r="G21" s="3">
        <v>13774</v>
      </c>
      <c r="H21" s="3">
        <v>4455817941</v>
      </c>
    </row>
    <row r="22" spans="1:8" x14ac:dyDescent="0.3">
      <c r="A22" s="3">
        <v>500010</v>
      </c>
      <c r="B22" s="3">
        <v>2679</v>
      </c>
      <c r="C22" s="3">
        <v>2427116062</v>
      </c>
      <c r="D22" s="4">
        <v>1.8119205081370564</v>
      </c>
      <c r="F22" s="3">
        <v>500010</v>
      </c>
      <c r="G22" s="3">
        <v>2679</v>
      </c>
      <c r="H22" s="3">
        <v>2427116062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477296</v>
      </c>
      <c r="C24" s="3">
        <v>82147530104</v>
      </c>
      <c r="D24" s="4">
        <v>1.6525021815482643</v>
      </c>
      <c r="F24" s="3">
        <v>150010</v>
      </c>
      <c r="G24" s="3">
        <v>477296</v>
      </c>
      <c r="H24" s="3">
        <v>82147530104</v>
      </c>
    </row>
    <row r="25" spans="1:8" x14ac:dyDescent="0.3">
      <c r="A25" s="3">
        <v>200010</v>
      </c>
      <c r="B25" s="3">
        <v>234173</v>
      </c>
      <c r="C25" s="3">
        <v>51981076701</v>
      </c>
      <c r="D25" s="4">
        <v>1.5911654566952158</v>
      </c>
      <c r="F25" s="3">
        <v>200010</v>
      </c>
      <c r="G25" s="3">
        <v>234173</v>
      </c>
      <c r="H25" s="3">
        <v>51981076701</v>
      </c>
    </row>
    <row r="26" spans="1:8" x14ac:dyDescent="0.3">
      <c r="A26" s="3">
        <v>250010</v>
      </c>
      <c r="B26" s="3">
        <v>240754</v>
      </c>
      <c r="C26" s="3">
        <v>77745055419</v>
      </c>
      <c r="D26" s="4">
        <v>1.5950826230995743</v>
      </c>
      <c r="F26" s="3">
        <v>250010</v>
      </c>
      <c r="G26" s="3">
        <v>240754</v>
      </c>
      <c r="H26" s="3">
        <v>77745055419</v>
      </c>
    </row>
    <row r="27" spans="1:8" x14ac:dyDescent="0.3">
      <c r="A27" s="3">
        <v>500010</v>
      </c>
      <c r="B27" s="3">
        <v>39168</v>
      </c>
      <c r="C27" s="3">
        <v>33884089074</v>
      </c>
      <c r="D27" s="4">
        <v>1.7301578536443978</v>
      </c>
      <c r="F27" s="3">
        <v>500010</v>
      </c>
      <c r="G27" s="3">
        <v>39168</v>
      </c>
      <c r="H27" s="3">
        <v>33884089074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477216</v>
      </c>
      <c r="C29" s="3">
        <v>82500723275</v>
      </c>
      <c r="D29" s="4">
        <v>1.7381082549031983</v>
      </c>
      <c r="F29" s="3">
        <v>150010</v>
      </c>
      <c r="G29" s="3">
        <v>477216</v>
      </c>
      <c r="H29" s="3">
        <v>82500723275</v>
      </c>
    </row>
    <row r="30" spans="1:8" x14ac:dyDescent="0.3">
      <c r="A30" s="3">
        <v>200010</v>
      </c>
      <c r="B30" s="3">
        <v>251257</v>
      </c>
      <c r="C30" s="3">
        <v>55829189305</v>
      </c>
      <c r="D30" s="4">
        <v>1.6533840327295111</v>
      </c>
      <c r="F30" s="3">
        <v>200010</v>
      </c>
      <c r="G30" s="3">
        <v>251257</v>
      </c>
      <c r="H30" s="3">
        <v>55829189305</v>
      </c>
    </row>
    <row r="31" spans="1:8" x14ac:dyDescent="0.3">
      <c r="A31" s="3">
        <v>250010</v>
      </c>
      <c r="B31" s="3">
        <v>291701</v>
      </c>
      <c r="C31" s="3">
        <v>95213368646</v>
      </c>
      <c r="D31" s="4">
        <v>1.6360176617807136</v>
      </c>
      <c r="F31" s="3">
        <v>250010</v>
      </c>
      <c r="G31" s="3">
        <v>291701</v>
      </c>
      <c r="H31" s="3">
        <v>95213368646</v>
      </c>
    </row>
    <row r="32" spans="1:8" x14ac:dyDescent="0.3">
      <c r="A32" s="3">
        <v>500010</v>
      </c>
      <c r="B32" s="3">
        <v>56323</v>
      </c>
      <c r="C32" s="3">
        <v>47135677769</v>
      </c>
      <c r="D32" s="4">
        <v>1.6737295624983939</v>
      </c>
      <c r="F32" s="3">
        <v>500010</v>
      </c>
      <c r="G32" s="3">
        <v>56323</v>
      </c>
      <c r="H32" s="3">
        <v>47135677769</v>
      </c>
    </row>
    <row r="33" spans="1:10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10" x14ac:dyDescent="0.3">
      <c r="A34" s="3">
        <v>150010</v>
      </c>
      <c r="B34" s="3">
        <v>11871</v>
      </c>
      <c r="C34" s="3">
        <v>2045024242</v>
      </c>
      <c r="D34" s="4">
        <v>1.7040532264122465</v>
      </c>
      <c r="F34" s="3">
        <v>150010</v>
      </c>
      <c r="G34" s="3">
        <v>11871</v>
      </c>
      <c r="H34" s="3">
        <v>2045024242</v>
      </c>
    </row>
    <row r="35" spans="1:10" x14ac:dyDescent="0.3">
      <c r="A35" s="3">
        <v>200010</v>
      </c>
      <c r="B35" s="3">
        <v>5939</v>
      </c>
      <c r="C35" s="3">
        <v>1318610822</v>
      </c>
      <c r="D35" s="4">
        <v>1.6384644215738509</v>
      </c>
      <c r="F35" s="3">
        <v>200010</v>
      </c>
      <c r="G35" s="3">
        <v>5939</v>
      </c>
      <c r="H35" s="3">
        <v>1318610822</v>
      </c>
    </row>
    <row r="36" spans="1:10" x14ac:dyDescent="0.3">
      <c r="A36" s="3">
        <v>250010</v>
      </c>
      <c r="B36" s="3">
        <v>6623</v>
      </c>
      <c r="C36" s="3">
        <v>2155768003</v>
      </c>
      <c r="D36" s="4">
        <v>1.6331418201926264</v>
      </c>
      <c r="F36" s="3">
        <v>250010</v>
      </c>
      <c r="G36" s="3">
        <v>6623</v>
      </c>
      <c r="H36" s="3">
        <v>2155768003</v>
      </c>
    </row>
    <row r="37" spans="1:10" x14ac:dyDescent="0.3">
      <c r="A37" s="3">
        <v>500010</v>
      </c>
      <c r="B37" s="3">
        <v>1165</v>
      </c>
      <c r="C37" s="3">
        <v>1024086310</v>
      </c>
      <c r="D37" s="4">
        <v>1.7580529247784145</v>
      </c>
      <c r="F37" s="3">
        <v>500010</v>
      </c>
      <c r="G37" s="3">
        <v>1165</v>
      </c>
      <c r="H37" s="3">
        <v>1024086310</v>
      </c>
    </row>
    <row r="38" spans="1:10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10" x14ac:dyDescent="0.3">
      <c r="A39" s="3">
        <v>150010</v>
      </c>
      <c r="B39" s="3">
        <v>125308</v>
      </c>
      <c r="C39" s="3">
        <v>21745061588</v>
      </c>
      <c r="D39" s="4">
        <v>1.9924806121556744</v>
      </c>
      <c r="F39" s="3">
        <v>150010</v>
      </c>
      <c r="G39" s="3">
        <v>125308</v>
      </c>
      <c r="H39" s="3">
        <v>21745061588</v>
      </c>
    </row>
    <row r="40" spans="1:10" x14ac:dyDescent="0.3">
      <c r="A40" s="3">
        <v>200010</v>
      </c>
      <c r="B40" s="3">
        <v>80337</v>
      </c>
      <c r="C40" s="3">
        <v>17906380277</v>
      </c>
      <c r="D40" s="4">
        <v>1.8331633822917424</v>
      </c>
      <c r="F40" s="3">
        <v>200010</v>
      </c>
      <c r="G40" s="3">
        <v>80337</v>
      </c>
      <c r="H40" s="3">
        <v>17906380277</v>
      </c>
    </row>
    <row r="41" spans="1:10" x14ac:dyDescent="0.3">
      <c r="A41" s="3">
        <v>250010</v>
      </c>
      <c r="B41" s="3">
        <v>119354</v>
      </c>
      <c r="C41" s="3">
        <v>39893516646</v>
      </c>
      <c r="D41" s="4">
        <v>1.7714802795420199</v>
      </c>
      <c r="F41" s="3">
        <v>250010</v>
      </c>
      <c r="G41" s="3">
        <v>119354</v>
      </c>
      <c r="H41" s="3">
        <v>39893516646</v>
      </c>
    </row>
    <row r="42" spans="1:10" x14ac:dyDescent="0.3">
      <c r="A42" s="3">
        <v>500010</v>
      </c>
      <c r="B42" s="3">
        <v>32138</v>
      </c>
      <c r="C42" s="3">
        <v>27200439632</v>
      </c>
      <c r="D42" s="4">
        <v>1.6926937353965597</v>
      </c>
      <c r="F42" s="3">
        <v>500010</v>
      </c>
      <c r="G42" s="3">
        <v>32138</v>
      </c>
      <c r="H42" s="3">
        <v>27200439632</v>
      </c>
    </row>
    <row r="43" spans="1:10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10" x14ac:dyDescent="0.3">
      <c r="A44" s="3">
        <v>150010</v>
      </c>
      <c r="B44" s="3">
        <v>3025</v>
      </c>
      <c r="C44" s="3">
        <v>523153606</v>
      </c>
      <c r="D44" s="4">
        <v>1.9125330891196544</v>
      </c>
      <c r="F44" s="3">
        <v>150010</v>
      </c>
      <c r="G44" s="3">
        <v>3025</v>
      </c>
      <c r="H44" s="3">
        <v>523153606</v>
      </c>
      <c r="J44">
        <f>G44/G45</f>
        <v>1.6333693304535637</v>
      </c>
    </row>
    <row r="45" spans="1:10" x14ac:dyDescent="0.3">
      <c r="A45" s="3">
        <v>200010</v>
      </c>
      <c r="B45" s="3">
        <v>1852</v>
      </c>
      <c r="C45" s="3">
        <v>412845086</v>
      </c>
      <c r="D45" s="4">
        <v>1.7684342866190024</v>
      </c>
      <c r="F45" s="3">
        <v>200010</v>
      </c>
      <c r="G45" s="3">
        <v>1852</v>
      </c>
      <c r="H45" s="3">
        <v>412845086</v>
      </c>
    </row>
    <row r="46" spans="1:10" x14ac:dyDescent="0.3">
      <c r="A46" s="3">
        <v>250010</v>
      </c>
      <c r="B46" s="3">
        <v>2681</v>
      </c>
      <c r="C46" s="3">
        <v>891050653</v>
      </c>
      <c r="D46" s="4">
        <v>1.7076346559196882</v>
      </c>
      <c r="F46" s="3">
        <v>250010</v>
      </c>
      <c r="G46" s="3">
        <v>2681</v>
      </c>
      <c r="H46" s="3">
        <v>891050653</v>
      </c>
    </row>
    <row r="47" spans="1:10" x14ac:dyDescent="0.3">
      <c r="A47" s="3">
        <v>500010</v>
      </c>
      <c r="B47" s="3">
        <v>627</v>
      </c>
      <c r="C47" s="3">
        <v>521219696</v>
      </c>
      <c r="D47" s="4">
        <v>1.6625495113702191</v>
      </c>
      <c r="F47" s="3">
        <v>500010</v>
      </c>
      <c r="G47" s="3">
        <v>627</v>
      </c>
      <c r="H47" s="3">
        <v>521219696</v>
      </c>
    </row>
    <row r="48" spans="1:10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10" x14ac:dyDescent="0.3">
      <c r="A49" s="3">
        <v>160878.57142857142</v>
      </c>
      <c r="B49" s="3">
        <v>12358</v>
      </c>
      <c r="C49" s="3">
        <v>2174592814</v>
      </c>
      <c r="D49" s="4">
        <v>2.2617830714061311</v>
      </c>
      <c r="F49" s="3">
        <v>150010</v>
      </c>
      <c r="G49" s="7">
        <v>17026.241900647947</v>
      </c>
      <c r="H49" s="7">
        <v>2944575156.0172787</v>
      </c>
      <c r="J49">
        <f>G49/G50</f>
        <v>1.6333693304535635</v>
      </c>
    </row>
    <row r="50" spans="1:10" x14ac:dyDescent="0.3">
      <c r="A50" s="3">
        <v>200010</v>
      </c>
      <c r="B50" s="3">
        <v>10424</v>
      </c>
      <c r="C50" s="3">
        <v>2331994794</v>
      </c>
      <c r="D50" s="4">
        <v>2.0988313288404927</v>
      </c>
      <c r="F50" s="3">
        <v>200010</v>
      </c>
      <c r="G50" s="8">
        <v>10424</v>
      </c>
      <c r="H50" s="8">
        <v>2331994794</v>
      </c>
    </row>
    <row r="51" spans="1:10" x14ac:dyDescent="0.3">
      <c r="A51" s="3">
        <v>250010</v>
      </c>
      <c r="B51" s="3">
        <v>22805</v>
      </c>
      <c r="C51" s="3">
        <v>7807924423</v>
      </c>
      <c r="D51" s="4">
        <v>1.9418974887632154</v>
      </c>
      <c r="F51" s="3">
        <v>250010</v>
      </c>
      <c r="G51" s="8">
        <v>22805</v>
      </c>
      <c r="H51" s="8">
        <v>7807924423</v>
      </c>
    </row>
    <row r="52" spans="1:10" x14ac:dyDescent="0.3">
      <c r="A52" s="3">
        <v>500010</v>
      </c>
      <c r="B52" s="3">
        <v>8301</v>
      </c>
      <c r="C52" s="3">
        <v>7293845445</v>
      </c>
      <c r="D52" s="4">
        <v>1.7573062452737211</v>
      </c>
      <c r="F52" s="3">
        <v>500010</v>
      </c>
      <c r="G52" s="8">
        <v>8301</v>
      </c>
      <c r="H52" s="8">
        <v>7293845445</v>
      </c>
    </row>
    <row r="53" spans="1:10" x14ac:dyDescent="0.3">
      <c r="A53" s="1" t="s">
        <v>0</v>
      </c>
      <c r="B53" s="1" t="s">
        <v>132</v>
      </c>
      <c r="C53" s="1" t="s">
        <v>25</v>
      </c>
      <c r="D53" s="2" t="s">
        <v>3</v>
      </c>
      <c r="G53" s="7"/>
      <c r="H53" s="7"/>
    </row>
    <row r="54" spans="1:10" x14ac:dyDescent="0.3">
      <c r="A54" s="3">
        <v>173823.57142857142</v>
      </c>
      <c r="B54" s="3">
        <v>270</v>
      </c>
      <c r="C54" s="3">
        <v>49355916</v>
      </c>
      <c r="D54" s="4">
        <v>2.3031281975155435</v>
      </c>
      <c r="F54" s="3">
        <v>150010</v>
      </c>
      <c r="G54" s="7">
        <v>481.84395248380122</v>
      </c>
      <c r="H54" s="7">
        <v>83331702.899568036</v>
      </c>
      <c r="J54">
        <f>G54/G55</f>
        <v>1.6333693304535635</v>
      </c>
    </row>
    <row r="55" spans="1:10" x14ac:dyDescent="0.3">
      <c r="A55" s="3">
        <v>200010</v>
      </c>
      <c r="B55" s="3">
        <v>295</v>
      </c>
      <c r="C55" s="3">
        <v>66251279</v>
      </c>
      <c r="D55" s="4">
        <v>2.2596407262237941</v>
      </c>
      <c r="F55" s="3">
        <v>200010</v>
      </c>
      <c r="G55" s="8">
        <v>295</v>
      </c>
      <c r="H55" s="8">
        <v>66251279</v>
      </c>
    </row>
    <row r="56" spans="1:10" x14ac:dyDescent="0.3">
      <c r="A56" s="3">
        <v>250010</v>
      </c>
      <c r="B56" s="3">
        <v>626</v>
      </c>
      <c r="C56" s="3">
        <v>212149261</v>
      </c>
      <c r="D56" s="4">
        <v>2.1259821730499704</v>
      </c>
      <c r="F56" s="3">
        <v>250010</v>
      </c>
      <c r="G56" s="8">
        <v>626</v>
      </c>
      <c r="H56" s="8">
        <v>212149261</v>
      </c>
    </row>
    <row r="57" spans="1:10" x14ac:dyDescent="0.3">
      <c r="A57" s="3">
        <v>500010</v>
      </c>
      <c r="B57" s="3">
        <v>217</v>
      </c>
      <c r="C57" s="3">
        <v>235919404</v>
      </c>
      <c r="D57" s="4">
        <v>2.174328900518764</v>
      </c>
      <c r="F57" s="3">
        <v>500010</v>
      </c>
      <c r="G57" s="8">
        <v>217</v>
      </c>
      <c r="H57" s="8">
        <v>235919404</v>
      </c>
    </row>
    <row r="58" spans="1:10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10" x14ac:dyDescent="0.3">
      <c r="A59" s="3">
        <v>186768.57142857142</v>
      </c>
      <c r="B59" s="3">
        <v>738</v>
      </c>
      <c r="C59" s="3">
        <v>137020129</v>
      </c>
      <c r="D59" s="4">
        <v>2.2663442924176054</v>
      </c>
      <c r="F59" s="3">
        <v>150010</v>
      </c>
      <c r="G59" s="7">
        <v>2904.1306695464359</v>
      </c>
      <c r="H59" s="7">
        <v>502250060.18790501</v>
      </c>
      <c r="J59">
        <f>G59/G60</f>
        <v>1.6333693304535635</v>
      </c>
    </row>
    <row r="60" spans="1:10" x14ac:dyDescent="0.3">
      <c r="A60" s="3">
        <v>200010</v>
      </c>
      <c r="B60" s="3">
        <v>1778</v>
      </c>
      <c r="C60" s="3">
        <v>400524249</v>
      </c>
      <c r="D60" s="4">
        <v>2.2131089222286153</v>
      </c>
      <c r="F60" s="3">
        <v>200010</v>
      </c>
      <c r="G60" s="3">
        <v>1778</v>
      </c>
      <c r="H60" s="3">
        <v>400524249</v>
      </c>
    </row>
    <row r="61" spans="1:10" x14ac:dyDescent="0.3">
      <c r="A61" s="3">
        <v>250010</v>
      </c>
      <c r="B61" s="3">
        <v>5200</v>
      </c>
      <c r="C61" s="3">
        <v>1805710045</v>
      </c>
      <c r="D61" s="4">
        <v>1.982886308397094</v>
      </c>
      <c r="F61" s="3">
        <v>250010</v>
      </c>
      <c r="G61" s="3">
        <v>5200</v>
      </c>
      <c r="H61" s="3">
        <v>1805710045</v>
      </c>
    </row>
    <row r="62" spans="1:10" x14ac:dyDescent="0.3">
      <c r="A62" s="3">
        <v>500010</v>
      </c>
      <c r="B62" s="3">
        <v>2079</v>
      </c>
      <c r="C62" s="3">
        <v>1802791649</v>
      </c>
      <c r="D62" s="4">
        <v>1.7342526155729894</v>
      </c>
      <c r="F62" s="3">
        <v>500010</v>
      </c>
      <c r="G62" s="3">
        <v>2079</v>
      </c>
      <c r="H62" s="3">
        <v>1802791649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K4" sqref="K4"/>
    </sheetView>
  </sheetViews>
  <sheetFormatPr baseColWidth="10" defaultRowHeight="15.6" x14ac:dyDescent="0.3"/>
  <cols>
    <col min="7" max="7" width="11" bestFit="1" customWidth="1"/>
    <col min="8" max="8" width="11.296875" bestFit="1" customWidth="1"/>
    <col min="12" max="12" width="13.296875" bestFit="1" customWidth="1"/>
  </cols>
  <sheetData>
    <row r="1" spans="1:14" x14ac:dyDescent="0.3">
      <c r="A1" s="16" t="s">
        <v>189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</row>
    <row r="4" spans="1:14" x14ac:dyDescent="0.3">
      <c r="A4" s="3">
        <v>150010</v>
      </c>
      <c r="B4" s="3">
        <v>189767</v>
      </c>
      <c r="C4" s="3">
        <v>32271890296</v>
      </c>
      <c r="D4" s="4">
        <v>1.5788977552568186</v>
      </c>
      <c r="F4" s="3">
        <v>150010</v>
      </c>
      <c r="G4" s="3">
        <v>189767</v>
      </c>
      <c r="H4" s="3">
        <v>32271890296</v>
      </c>
      <c r="J4" s="3">
        <v>150010</v>
      </c>
      <c r="K4" s="7">
        <f>G4+G9+G14+G19+G24+G29+G34+G39+G44+G49+G54+G59</f>
        <v>2262937.8323442135</v>
      </c>
      <c r="L4" s="7">
        <f>H4+H9+H14+H19+H24+H29+H34+H39+H44+H49+H54+H59</f>
        <v>389520605551.19531</v>
      </c>
      <c r="M4">
        <f>1-SUM(K4:$K$7)/$K$9</f>
        <v>0.8500654571583921</v>
      </c>
      <c r="N4">
        <f>SUM(L4:$L$7)/(J4*SUM(K4:$K$7))</f>
        <v>1.7177539710994127</v>
      </c>
    </row>
    <row r="5" spans="1:14" x14ac:dyDescent="0.3">
      <c r="A5" s="3">
        <v>200010</v>
      </c>
      <c r="B5" s="3">
        <v>65120</v>
      </c>
      <c r="C5" s="3">
        <v>14408657048</v>
      </c>
      <c r="D5" s="4">
        <v>1.6506931910103551</v>
      </c>
      <c r="F5" s="3">
        <v>200010</v>
      </c>
      <c r="G5" s="3">
        <v>65120</v>
      </c>
      <c r="H5" s="3">
        <v>14408657048</v>
      </c>
      <c r="J5" s="3">
        <v>200010</v>
      </c>
      <c r="K5" s="7">
        <f t="shared" ref="K5:L6" si="0">G5+G10+G15+G20+G25+G30+G35+G40+G45+G50+G55+G60</f>
        <v>1106550</v>
      </c>
      <c r="L5" s="7">
        <f t="shared" si="0"/>
        <v>245748681545</v>
      </c>
      <c r="M5">
        <f>1-SUM(K5:$K$7)/$K$9</f>
        <v>0.92023210113921172</v>
      </c>
      <c r="N5">
        <f>SUM(L5:$L$7)/(J5*SUM(K5:$K$7))</f>
        <v>1.6645810842129403</v>
      </c>
    </row>
    <row r="6" spans="1:14" x14ac:dyDescent="0.3">
      <c r="A6" s="3">
        <v>250010</v>
      </c>
      <c r="B6" s="3">
        <v>58809</v>
      </c>
      <c r="C6" s="3">
        <v>18975714705</v>
      </c>
      <c r="D6" s="4">
        <v>1.7216289779969887</v>
      </c>
      <c r="F6" s="3">
        <v>250010</v>
      </c>
      <c r="G6" s="3">
        <v>58809</v>
      </c>
      <c r="H6" s="3">
        <v>18975714705</v>
      </c>
      <c r="J6" s="3">
        <v>250010</v>
      </c>
      <c r="K6" s="7">
        <f t="shared" si="0"/>
        <v>1225912</v>
      </c>
      <c r="L6" s="7">
        <f t="shared" si="0"/>
        <v>398783481160</v>
      </c>
      <c r="M6">
        <f>1-SUM(K6:$K$7)/$K$9</f>
        <v>0.95454276526229298</v>
      </c>
      <c r="N6">
        <f>SUM(L6:$L$7)/(J6*SUM(K6:$K$7))</f>
        <v>1.6663307781843144</v>
      </c>
    </row>
    <row r="7" spans="1:14" x14ac:dyDescent="0.3">
      <c r="A7" s="3">
        <v>500010</v>
      </c>
      <c r="B7" s="3">
        <v>11911</v>
      </c>
      <c r="C7" s="3">
        <v>11463903162</v>
      </c>
      <c r="D7" s="4">
        <v>1.9248885716601847</v>
      </c>
      <c r="F7" s="3">
        <v>500010</v>
      </c>
      <c r="G7" s="3">
        <v>11911</v>
      </c>
      <c r="H7" s="3">
        <v>11463903162</v>
      </c>
      <c r="J7" s="3">
        <v>500010</v>
      </c>
      <c r="K7" s="7">
        <f>G7+G12+G17+G22+G27+G32+G37+G42+G47+G52+G57+G62</f>
        <v>240125</v>
      </c>
      <c r="L7" s="7">
        <f>H7+H12+H17+H22+H27+H32+H37+H42+H47+H52+H57+H62</f>
        <v>211966591630</v>
      </c>
      <c r="M7">
        <f>1-SUM(K7:$K$7)/$K$9</f>
        <v>0.99255447271017583</v>
      </c>
      <c r="N7">
        <f>SUM(L7:$L$7)/(J7*SUM(K7:$K$7))</f>
        <v>1.7654334399413001</v>
      </c>
    </row>
    <row r="8" spans="1:14" x14ac:dyDescent="0.3">
      <c r="A8" s="1" t="s">
        <v>0</v>
      </c>
      <c r="B8" s="1" t="s">
        <v>35</v>
      </c>
      <c r="C8" s="1" t="s">
        <v>5</v>
      </c>
      <c r="D8" s="2" t="s">
        <v>3</v>
      </c>
    </row>
    <row r="9" spans="1:14" x14ac:dyDescent="0.3">
      <c r="A9" s="3">
        <v>150010</v>
      </c>
      <c r="B9" s="3">
        <v>156289</v>
      </c>
      <c r="C9" s="3">
        <v>26618233238</v>
      </c>
      <c r="D9" s="4">
        <v>1.6451082927201124</v>
      </c>
      <c r="F9" s="3">
        <v>150010</v>
      </c>
      <c r="G9" s="3">
        <v>156289</v>
      </c>
      <c r="H9" s="3">
        <v>26618233238</v>
      </c>
      <c r="K9" s="9">
        <f>1.01*31931590</f>
        <v>32250905.899999999</v>
      </c>
    </row>
    <row r="10" spans="1:14" x14ac:dyDescent="0.3">
      <c r="A10" s="3">
        <v>200010</v>
      </c>
      <c r="B10" s="3">
        <v>57178</v>
      </c>
      <c r="C10" s="3">
        <v>12665466661</v>
      </c>
      <c r="D10" s="4">
        <v>1.7128640576997782</v>
      </c>
      <c r="F10" s="3">
        <v>200010</v>
      </c>
      <c r="G10" s="3">
        <v>57178</v>
      </c>
      <c r="H10" s="3">
        <v>12665466661</v>
      </c>
    </row>
    <row r="11" spans="1:14" x14ac:dyDescent="0.3">
      <c r="A11" s="3">
        <v>250010</v>
      </c>
      <c r="B11" s="3">
        <v>55546</v>
      </c>
      <c r="C11" s="3">
        <v>17980830786</v>
      </c>
      <c r="D11" s="4">
        <v>1.7801601391038788</v>
      </c>
      <c r="F11" s="3">
        <v>250010</v>
      </c>
      <c r="G11" s="3">
        <v>55546</v>
      </c>
      <c r="H11" s="3">
        <v>17980830786</v>
      </c>
    </row>
    <row r="12" spans="1:14" x14ac:dyDescent="0.3">
      <c r="A12" s="3">
        <v>500010</v>
      </c>
      <c r="B12" s="3">
        <v>12018</v>
      </c>
      <c r="C12" s="3">
        <v>12089056871</v>
      </c>
      <c r="D12" s="4">
        <v>2.0117848385252297</v>
      </c>
      <c r="F12" s="3">
        <v>500010</v>
      </c>
      <c r="G12" s="3">
        <v>12018</v>
      </c>
      <c r="H12" s="3">
        <v>12089056871</v>
      </c>
    </row>
    <row r="13" spans="1:14" x14ac:dyDescent="0.3">
      <c r="A13" s="1" t="s">
        <v>0</v>
      </c>
      <c r="B13" s="1" t="s">
        <v>121</v>
      </c>
      <c r="C13" s="1" t="s">
        <v>122</v>
      </c>
      <c r="D13" s="2" t="s">
        <v>3</v>
      </c>
    </row>
    <row r="14" spans="1:14" x14ac:dyDescent="0.3">
      <c r="A14" s="3">
        <v>150010</v>
      </c>
      <c r="B14" s="3">
        <v>717323</v>
      </c>
      <c r="C14" s="3">
        <v>123525472070</v>
      </c>
      <c r="D14" s="4">
        <v>1.6794440194050611</v>
      </c>
      <c r="F14" s="3">
        <v>150010</v>
      </c>
      <c r="G14" s="3">
        <v>717323</v>
      </c>
      <c r="H14" s="3">
        <v>123525472070</v>
      </c>
    </row>
    <row r="15" spans="1:14" x14ac:dyDescent="0.3">
      <c r="A15" s="3">
        <v>200010</v>
      </c>
      <c r="B15" s="3">
        <v>346887</v>
      </c>
      <c r="C15" s="3">
        <v>77004292481</v>
      </c>
      <c r="D15" s="4">
        <v>1.6323863759488477</v>
      </c>
      <c r="F15" s="3">
        <v>200010</v>
      </c>
      <c r="G15" s="3">
        <v>346887</v>
      </c>
      <c r="H15" s="3">
        <v>77004292481</v>
      </c>
    </row>
    <row r="16" spans="1:14" x14ac:dyDescent="0.3">
      <c r="A16" s="3">
        <v>250010</v>
      </c>
      <c r="B16" s="3">
        <v>357500</v>
      </c>
      <c r="C16" s="3">
        <v>115230028424</v>
      </c>
      <c r="D16" s="4">
        <v>1.6510242252689435</v>
      </c>
      <c r="F16" s="3">
        <v>250010</v>
      </c>
      <c r="G16" s="3">
        <v>357500</v>
      </c>
      <c r="H16" s="3">
        <v>115230028424</v>
      </c>
    </row>
    <row r="17" spans="1:8" x14ac:dyDescent="0.3">
      <c r="A17" s="3">
        <v>500010</v>
      </c>
      <c r="B17" s="3">
        <v>62673</v>
      </c>
      <c r="C17" s="3">
        <v>58205859185</v>
      </c>
      <c r="D17" s="4">
        <v>1.8574089349831084</v>
      </c>
      <c r="F17" s="3">
        <v>500010</v>
      </c>
      <c r="G17" s="3">
        <v>62673</v>
      </c>
      <c r="H17" s="3">
        <v>58205859185</v>
      </c>
    </row>
    <row r="18" spans="1:8" x14ac:dyDescent="0.3">
      <c r="A18" s="1" t="s">
        <v>0</v>
      </c>
      <c r="B18" s="1" t="s">
        <v>123</v>
      </c>
      <c r="C18" s="1" t="s">
        <v>124</v>
      </c>
      <c r="D18" s="2" t="s">
        <v>3</v>
      </c>
    </row>
    <row r="19" spans="1:8" x14ac:dyDescent="0.3">
      <c r="A19" s="3">
        <v>150010</v>
      </c>
      <c r="B19" s="3">
        <v>45792</v>
      </c>
      <c r="C19" s="3">
        <v>7809342156</v>
      </c>
      <c r="D19" s="4">
        <v>1.5920547220702599</v>
      </c>
      <c r="F19" s="3">
        <v>150010</v>
      </c>
      <c r="G19" s="3">
        <v>45792</v>
      </c>
      <c r="H19" s="3">
        <v>7809342156</v>
      </c>
    </row>
    <row r="20" spans="1:8" x14ac:dyDescent="0.3">
      <c r="A20" s="3">
        <v>200010</v>
      </c>
      <c r="B20" s="3">
        <v>16714</v>
      </c>
      <c r="C20" s="3">
        <v>3698338530</v>
      </c>
      <c r="D20" s="4">
        <v>1.6315869705507224</v>
      </c>
      <c r="F20" s="3">
        <v>200010</v>
      </c>
      <c r="G20" s="3">
        <v>16714</v>
      </c>
      <c r="H20" s="3">
        <v>3698338530</v>
      </c>
    </row>
    <row r="21" spans="1:8" x14ac:dyDescent="0.3">
      <c r="A21" s="3">
        <v>250010</v>
      </c>
      <c r="B21" s="3">
        <v>15895</v>
      </c>
      <c r="C21" s="3">
        <v>5127962223</v>
      </c>
      <c r="D21" s="4">
        <v>1.6746028223862106</v>
      </c>
      <c r="F21" s="3">
        <v>250010</v>
      </c>
      <c r="G21" s="3">
        <v>15895</v>
      </c>
      <c r="H21" s="3">
        <v>5127962223</v>
      </c>
    </row>
    <row r="22" spans="1:8" x14ac:dyDescent="0.3">
      <c r="A22" s="3">
        <v>500010</v>
      </c>
      <c r="B22" s="3">
        <v>3123</v>
      </c>
      <c r="C22" s="3">
        <v>2834255372</v>
      </c>
      <c r="D22" s="4">
        <v>1.8150487915633937</v>
      </c>
      <c r="F22" s="3">
        <v>500010</v>
      </c>
      <c r="G22" s="3">
        <v>3123</v>
      </c>
      <c r="H22" s="3">
        <v>2834255372</v>
      </c>
    </row>
    <row r="23" spans="1:8" x14ac:dyDescent="0.3">
      <c r="A23" s="1" t="s">
        <v>0</v>
      </c>
      <c r="B23" s="1" t="s">
        <v>125</v>
      </c>
      <c r="C23" s="1" t="s">
        <v>126</v>
      </c>
      <c r="D23" s="2" t="s">
        <v>3</v>
      </c>
    </row>
    <row r="24" spans="1:8" x14ac:dyDescent="0.3">
      <c r="A24" s="3">
        <v>150010</v>
      </c>
      <c r="B24" s="3">
        <v>490292</v>
      </c>
      <c r="C24" s="3">
        <v>84482652062</v>
      </c>
      <c r="D24" s="4">
        <v>1.6639546767998439</v>
      </c>
      <c r="F24" s="3">
        <v>150010</v>
      </c>
      <c r="G24" s="3">
        <v>490292</v>
      </c>
      <c r="H24" s="3">
        <v>84482652062</v>
      </c>
    </row>
    <row r="25" spans="1:8" x14ac:dyDescent="0.3">
      <c r="A25" s="3">
        <v>200010</v>
      </c>
      <c r="B25" s="3">
        <v>247700</v>
      </c>
      <c r="C25" s="3">
        <v>55009382221</v>
      </c>
      <c r="D25" s="4">
        <v>1.5924394422644805</v>
      </c>
      <c r="F25" s="3">
        <v>200010</v>
      </c>
      <c r="G25" s="3">
        <v>247700</v>
      </c>
      <c r="H25" s="3">
        <v>55009382221</v>
      </c>
    </row>
    <row r="26" spans="1:8" x14ac:dyDescent="0.3">
      <c r="A26" s="3">
        <v>250010</v>
      </c>
      <c r="B26" s="3">
        <v>260035</v>
      </c>
      <c r="C26" s="3">
        <v>83934924795</v>
      </c>
      <c r="D26" s="4">
        <v>1.5898704312205083</v>
      </c>
      <c r="F26" s="3">
        <v>250010</v>
      </c>
      <c r="G26" s="3">
        <v>260035</v>
      </c>
      <c r="H26" s="3">
        <v>83934924795</v>
      </c>
    </row>
    <row r="27" spans="1:8" x14ac:dyDescent="0.3">
      <c r="A27" s="3">
        <v>500010</v>
      </c>
      <c r="B27" s="3">
        <v>42372</v>
      </c>
      <c r="C27" s="3">
        <v>36266869958</v>
      </c>
      <c r="D27" s="4">
        <v>1.7117976321678134</v>
      </c>
      <c r="F27" s="3">
        <v>500010</v>
      </c>
      <c r="G27" s="3">
        <v>42372</v>
      </c>
      <c r="H27" s="3">
        <v>36266869958</v>
      </c>
    </row>
    <row r="28" spans="1:8" x14ac:dyDescent="0.3">
      <c r="A28" s="1" t="s">
        <v>0</v>
      </c>
      <c r="B28" s="1" t="s">
        <v>127</v>
      </c>
      <c r="C28" s="1" t="s">
        <v>15</v>
      </c>
      <c r="D28" s="2" t="s">
        <v>3</v>
      </c>
    </row>
    <row r="29" spans="1:8" x14ac:dyDescent="0.3">
      <c r="A29" s="3">
        <v>150010</v>
      </c>
      <c r="B29" s="3">
        <v>493017</v>
      </c>
      <c r="C29" s="3">
        <v>85265148310</v>
      </c>
      <c r="D29" s="4">
        <v>1.7484120572536332</v>
      </c>
      <c r="F29" s="3">
        <v>150010</v>
      </c>
      <c r="G29" s="3">
        <v>493017</v>
      </c>
      <c r="H29" s="3">
        <v>85265148310</v>
      </c>
    </row>
    <row r="30" spans="1:8" x14ac:dyDescent="0.3">
      <c r="A30" s="3">
        <v>200010</v>
      </c>
      <c r="B30" s="3">
        <v>266482</v>
      </c>
      <c r="C30" s="3">
        <v>59227393548</v>
      </c>
      <c r="D30" s="4">
        <v>1.6556180518444317</v>
      </c>
      <c r="F30" s="3">
        <v>200010</v>
      </c>
      <c r="G30" s="3">
        <v>266482</v>
      </c>
      <c r="H30" s="3">
        <v>59227393548</v>
      </c>
    </row>
    <row r="31" spans="1:8" x14ac:dyDescent="0.3">
      <c r="A31" s="3">
        <v>250010</v>
      </c>
      <c r="B31" s="3">
        <v>312739</v>
      </c>
      <c r="C31" s="3">
        <v>101998781867</v>
      </c>
      <c r="D31" s="4">
        <v>1.6355600212836188</v>
      </c>
      <c r="F31" s="3">
        <v>250010</v>
      </c>
      <c r="G31" s="3">
        <v>312739</v>
      </c>
      <c r="H31" s="3">
        <v>101998781867</v>
      </c>
    </row>
    <row r="32" spans="1:8" x14ac:dyDescent="0.3">
      <c r="A32" s="3">
        <v>500010</v>
      </c>
      <c r="B32" s="3">
        <v>60373</v>
      </c>
      <c r="C32" s="3">
        <v>50569088269</v>
      </c>
      <c r="D32" s="4">
        <v>1.6751884752277293</v>
      </c>
      <c r="F32" s="3">
        <v>500010</v>
      </c>
      <c r="G32" s="3">
        <v>60373</v>
      </c>
      <c r="H32" s="3">
        <v>50569088269</v>
      </c>
    </row>
    <row r="33" spans="1:8" x14ac:dyDescent="0.3">
      <c r="A33" s="1" t="s">
        <v>0</v>
      </c>
      <c r="B33" s="1" t="s">
        <v>128</v>
      </c>
      <c r="C33" s="1" t="s">
        <v>17</v>
      </c>
      <c r="D33" s="2" t="s">
        <v>3</v>
      </c>
    </row>
    <row r="34" spans="1:8" x14ac:dyDescent="0.3">
      <c r="A34" s="3">
        <v>150010</v>
      </c>
      <c r="B34" s="3">
        <v>12821</v>
      </c>
      <c r="C34" s="3">
        <v>2210849228</v>
      </c>
      <c r="D34" s="4">
        <v>1.6904833889012945</v>
      </c>
      <c r="F34" s="3">
        <v>150010</v>
      </c>
      <c r="G34" s="3">
        <v>12821</v>
      </c>
      <c r="H34" s="3">
        <v>2210849228</v>
      </c>
    </row>
    <row r="35" spans="1:8" x14ac:dyDescent="0.3">
      <c r="A35" s="3">
        <v>200010</v>
      </c>
      <c r="B35" s="3">
        <v>6236</v>
      </c>
      <c r="C35" s="3">
        <v>1384495984</v>
      </c>
      <c r="D35" s="4">
        <v>1.6217987008528199</v>
      </c>
      <c r="F35" s="3">
        <v>200010</v>
      </c>
      <c r="G35" s="3">
        <v>6236</v>
      </c>
      <c r="H35" s="3">
        <v>1384495984</v>
      </c>
    </row>
    <row r="36" spans="1:8" x14ac:dyDescent="0.3">
      <c r="A36" s="3">
        <v>250010</v>
      </c>
      <c r="B36" s="3">
        <v>7220</v>
      </c>
      <c r="C36" s="3">
        <v>2344527262</v>
      </c>
      <c r="D36" s="4">
        <v>1.5991711307676268</v>
      </c>
      <c r="F36" s="3">
        <v>250010</v>
      </c>
      <c r="G36" s="3">
        <v>7220</v>
      </c>
      <c r="H36" s="3">
        <v>2344527262</v>
      </c>
    </row>
    <row r="37" spans="1:8" x14ac:dyDescent="0.3">
      <c r="A37" s="3">
        <v>500010</v>
      </c>
      <c r="B37" s="3">
        <v>1242</v>
      </c>
      <c r="C37" s="3">
        <v>1038654587</v>
      </c>
      <c r="D37" s="4">
        <v>1.6725182195228883</v>
      </c>
      <c r="F37" s="3">
        <v>500010</v>
      </c>
      <c r="G37" s="3">
        <v>1242</v>
      </c>
      <c r="H37" s="3">
        <v>1038654587</v>
      </c>
    </row>
    <row r="38" spans="1:8" x14ac:dyDescent="0.3">
      <c r="A38" s="1" t="s">
        <v>0</v>
      </c>
      <c r="B38" s="1" t="s">
        <v>129</v>
      </c>
      <c r="C38" s="1" t="s">
        <v>19</v>
      </c>
      <c r="D38" s="2" t="s">
        <v>3</v>
      </c>
    </row>
    <row r="39" spans="1:8" x14ac:dyDescent="0.3">
      <c r="A39" s="3">
        <v>150010</v>
      </c>
      <c r="B39" s="3">
        <v>131453</v>
      </c>
      <c r="C39" s="3">
        <v>22801421577</v>
      </c>
      <c r="D39" s="4">
        <v>1.998143796761606</v>
      </c>
      <c r="F39" s="3">
        <v>150010</v>
      </c>
      <c r="G39" s="3">
        <v>131453</v>
      </c>
      <c r="H39" s="3">
        <v>22801421577</v>
      </c>
    </row>
    <row r="40" spans="1:8" x14ac:dyDescent="0.3">
      <c r="A40" s="3">
        <v>200010</v>
      </c>
      <c r="B40" s="3">
        <v>84490</v>
      </c>
      <c r="C40" s="3">
        <v>18830082629</v>
      </c>
      <c r="D40" s="4">
        <v>1.8386577014785959</v>
      </c>
      <c r="F40" s="3">
        <v>200010</v>
      </c>
      <c r="G40" s="3">
        <v>84490</v>
      </c>
      <c r="H40" s="3">
        <v>18830082629</v>
      </c>
    </row>
    <row r="41" spans="1:8" x14ac:dyDescent="0.3">
      <c r="A41" s="3">
        <v>250010</v>
      </c>
      <c r="B41" s="3">
        <v>125120</v>
      </c>
      <c r="C41" s="3">
        <v>41875543271</v>
      </c>
      <c r="D41" s="4">
        <v>1.7777136919535592</v>
      </c>
      <c r="F41" s="3">
        <v>250010</v>
      </c>
      <c r="G41" s="3">
        <v>125120</v>
      </c>
      <c r="H41" s="3">
        <v>41875543271</v>
      </c>
    </row>
    <row r="42" spans="1:8" x14ac:dyDescent="0.3">
      <c r="A42" s="3">
        <v>500010</v>
      </c>
      <c r="B42" s="3">
        <v>34485</v>
      </c>
      <c r="C42" s="3">
        <v>29060292500</v>
      </c>
      <c r="D42" s="4">
        <v>1.685353707743882</v>
      </c>
      <c r="F42" s="3">
        <v>500010</v>
      </c>
      <c r="G42" s="3">
        <v>34485</v>
      </c>
      <c r="H42" s="3">
        <v>29060292500</v>
      </c>
    </row>
    <row r="43" spans="1:8" x14ac:dyDescent="0.3">
      <c r="A43" s="1" t="s">
        <v>0</v>
      </c>
      <c r="B43" s="1" t="s">
        <v>130</v>
      </c>
      <c r="C43" s="1" t="s">
        <v>21</v>
      </c>
      <c r="D43" s="2" t="s">
        <v>3</v>
      </c>
    </row>
    <row r="44" spans="1:8" x14ac:dyDescent="0.3">
      <c r="A44" s="3">
        <v>150010</v>
      </c>
      <c r="B44" s="3">
        <v>3363</v>
      </c>
      <c r="C44" s="3">
        <v>582543121</v>
      </c>
      <c r="D44" s="4">
        <v>1.8883844480987819</v>
      </c>
      <c r="F44" s="3">
        <v>150010</v>
      </c>
      <c r="G44" s="3">
        <v>3363</v>
      </c>
      <c r="H44" s="3">
        <v>582543121</v>
      </c>
    </row>
    <row r="45" spans="1:8" x14ac:dyDescent="0.3">
      <c r="A45" s="3">
        <v>200010</v>
      </c>
      <c r="B45" s="3">
        <v>2022</v>
      </c>
      <c r="C45" s="3">
        <v>450403408</v>
      </c>
      <c r="D45" s="4">
        <v>1.7492531193879315</v>
      </c>
      <c r="F45" s="3">
        <v>200010</v>
      </c>
      <c r="G45" s="3">
        <v>2022</v>
      </c>
      <c r="H45" s="3">
        <v>450403408</v>
      </c>
    </row>
    <row r="46" spans="1:8" x14ac:dyDescent="0.3">
      <c r="A46" s="3">
        <v>250010</v>
      </c>
      <c r="B46" s="3">
        <v>2905</v>
      </c>
      <c r="C46" s="3">
        <v>969827408</v>
      </c>
      <c r="D46" s="4">
        <v>1.690162691003672</v>
      </c>
      <c r="F46" s="3">
        <v>250010</v>
      </c>
      <c r="G46" s="3">
        <v>2905</v>
      </c>
      <c r="H46" s="3">
        <v>969827408</v>
      </c>
    </row>
    <row r="47" spans="1:8" x14ac:dyDescent="0.3">
      <c r="A47" s="3">
        <v>500010</v>
      </c>
      <c r="B47" s="3">
        <v>631</v>
      </c>
      <c r="C47" s="3">
        <v>524336175</v>
      </c>
      <c r="D47" s="4">
        <v>1.6618880776108724</v>
      </c>
      <c r="F47" s="3">
        <v>500010</v>
      </c>
      <c r="G47" s="3">
        <v>631</v>
      </c>
      <c r="H47" s="3">
        <v>524336175</v>
      </c>
    </row>
    <row r="48" spans="1:8" x14ac:dyDescent="0.3">
      <c r="A48" s="1" t="s">
        <v>0</v>
      </c>
      <c r="B48" s="1" t="s">
        <v>131</v>
      </c>
      <c r="C48" s="1" t="s">
        <v>23</v>
      </c>
      <c r="D48" s="2" t="s">
        <v>3</v>
      </c>
    </row>
    <row r="49" spans="1:8" x14ac:dyDescent="0.3">
      <c r="A49" s="3">
        <v>162214.28571428571</v>
      </c>
      <c r="B49" s="3">
        <v>14152</v>
      </c>
      <c r="C49" s="3">
        <v>2482101660</v>
      </c>
      <c r="D49" s="4">
        <v>2.2119974363285073</v>
      </c>
      <c r="F49" s="3">
        <v>150010</v>
      </c>
      <c r="G49" s="7">
        <v>18745.980712166172</v>
      </c>
      <c r="H49" s="7">
        <v>3247202530.5593472</v>
      </c>
    </row>
    <row r="50" spans="1:8" x14ac:dyDescent="0.3">
      <c r="A50" s="3">
        <v>200010</v>
      </c>
      <c r="B50" s="3">
        <v>11271</v>
      </c>
      <c r="C50" s="3">
        <v>2519123228</v>
      </c>
      <c r="D50" s="4">
        <v>2.0903849532346404</v>
      </c>
      <c r="F50" s="3">
        <v>200010</v>
      </c>
      <c r="G50" s="8">
        <v>11271</v>
      </c>
      <c r="H50" s="8">
        <v>2519123228</v>
      </c>
    </row>
    <row r="51" spans="1:8" x14ac:dyDescent="0.3">
      <c r="A51" s="3">
        <v>250010</v>
      </c>
      <c r="B51" s="3">
        <v>23715</v>
      </c>
      <c r="C51" s="3">
        <v>8129598041</v>
      </c>
      <c r="D51" s="4">
        <v>1.9420956390933453</v>
      </c>
      <c r="F51" s="3">
        <v>250010</v>
      </c>
      <c r="G51" s="8">
        <v>23715</v>
      </c>
      <c r="H51" s="8">
        <v>8129598041</v>
      </c>
    </row>
    <row r="52" spans="1:8" x14ac:dyDescent="0.3">
      <c r="A52" s="3">
        <v>500010</v>
      </c>
      <c r="B52" s="3">
        <v>8804</v>
      </c>
      <c r="C52" s="3">
        <v>7659785531</v>
      </c>
      <c r="D52" s="4">
        <v>1.7400346066227244</v>
      </c>
      <c r="F52" s="3">
        <v>500010</v>
      </c>
      <c r="G52" s="8">
        <v>8804</v>
      </c>
      <c r="H52" s="8">
        <v>7659785531</v>
      </c>
    </row>
    <row r="53" spans="1:8" x14ac:dyDescent="0.3">
      <c r="A53" s="1" t="s">
        <v>0</v>
      </c>
      <c r="B53" s="1" t="s">
        <v>132</v>
      </c>
      <c r="C53" s="1" t="s">
        <v>25</v>
      </c>
      <c r="D53" s="2" t="s">
        <v>3</v>
      </c>
      <c r="G53" s="7"/>
      <c r="H53" s="7"/>
    </row>
    <row r="54" spans="1:8" x14ac:dyDescent="0.3">
      <c r="A54" s="3">
        <v>175264.28571428571</v>
      </c>
      <c r="B54" s="3">
        <v>358</v>
      </c>
      <c r="C54" s="3">
        <v>64302984</v>
      </c>
      <c r="D54" s="4">
        <v>2.2169506744584502</v>
      </c>
      <c r="F54" s="3">
        <v>150010</v>
      </c>
      <c r="G54" s="7">
        <v>533.88872403560833</v>
      </c>
      <c r="H54" s="7">
        <v>92480881.227002963</v>
      </c>
    </row>
    <row r="55" spans="1:8" x14ac:dyDescent="0.3">
      <c r="A55" s="3">
        <v>200010</v>
      </c>
      <c r="B55" s="3">
        <v>321</v>
      </c>
      <c r="C55" s="3">
        <v>72091544</v>
      </c>
      <c r="D55" s="4">
        <v>2.2440139314549179</v>
      </c>
      <c r="F55" s="3">
        <v>200010</v>
      </c>
      <c r="G55" s="8">
        <v>321</v>
      </c>
      <c r="H55" s="8">
        <v>72091544</v>
      </c>
    </row>
    <row r="56" spans="1:8" x14ac:dyDescent="0.3">
      <c r="A56" s="3">
        <v>250010</v>
      </c>
      <c r="B56" s="3">
        <v>683</v>
      </c>
      <c r="C56" s="3">
        <v>231654803</v>
      </c>
      <c r="D56" s="4">
        <v>2.108178985884043</v>
      </c>
      <c r="F56" s="3">
        <v>250010</v>
      </c>
      <c r="G56" s="8">
        <v>683</v>
      </c>
      <c r="H56" s="8">
        <v>231654803</v>
      </c>
    </row>
    <row r="57" spans="1:8" x14ac:dyDescent="0.3">
      <c r="A57" s="3">
        <v>500010</v>
      </c>
      <c r="B57" s="3">
        <v>237</v>
      </c>
      <c r="C57" s="3">
        <v>253245759</v>
      </c>
      <c r="D57" s="4">
        <v>2.1370522716127955</v>
      </c>
      <c r="F57" s="3">
        <v>500010</v>
      </c>
      <c r="G57" s="8">
        <v>237</v>
      </c>
      <c r="H57" s="8">
        <v>253245759</v>
      </c>
    </row>
    <row r="58" spans="1:8" x14ac:dyDescent="0.3">
      <c r="A58" s="1" t="s">
        <v>0</v>
      </c>
      <c r="B58" s="1" t="s">
        <v>133</v>
      </c>
      <c r="C58" s="1" t="s">
        <v>27</v>
      </c>
      <c r="D58" s="2" t="s">
        <v>3</v>
      </c>
      <c r="G58" s="7"/>
      <c r="H58" s="7"/>
    </row>
    <row r="59" spans="1:8" x14ac:dyDescent="0.3">
      <c r="A59" s="3">
        <v>188314.28571428571</v>
      </c>
      <c r="B59" s="3">
        <v>1267</v>
      </c>
      <c r="C59" s="3">
        <v>228865393</v>
      </c>
      <c r="D59" s="4">
        <v>2.1867078178601145</v>
      </c>
      <c r="F59" s="3">
        <v>150010</v>
      </c>
      <c r="G59" s="7">
        <v>3540.9629080118698</v>
      </c>
      <c r="H59" s="7">
        <v>613370081.40900099</v>
      </c>
    </row>
    <row r="60" spans="1:8" x14ac:dyDescent="0.3">
      <c r="A60" s="3">
        <v>200010</v>
      </c>
      <c r="B60" s="3">
        <v>2129</v>
      </c>
      <c r="C60" s="3">
        <v>478954263</v>
      </c>
      <c r="D60" s="4">
        <v>2.2033874115771011</v>
      </c>
      <c r="F60" s="3">
        <v>200010</v>
      </c>
      <c r="G60" s="3">
        <v>2129</v>
      </c>
      <c r="H60" s="3">
        <v>478954263</v>
      </c>
    </row>
    <row r="61" spans="1:8" x14ac:dyDescent="0.3">
      <c r="A61" s="3">
        <v>250010</v>
      </c>
      <c r="B61" s="3">
        <v>5745</v>
      </c>
      <c r="C61" s="3">
        <v>1984087575</v>
      </c>
      <c r="D61" s="4">
        <v>1.9923371724048673</v>
      </c>
      <c r="F61" s="3">
        <v>250010</v>
      </c>
      <c r="G61" s="3">
        <v>5745</v>
      </c>
      <c r="H61" s="3">
        <v>1984087575</v>
      </c>
    </row>
    <row r="62" spans="1:8" x14ac:dyDescent="0.3">
      <c r="A62" s="3">
        <v>500010</v>
      </c>
      <c r="B62" s="3">
        <v>2256</v>
      </c>
      <c r="C62" s="3">
        <v>2001244261</v>
      </c>
      <c r="D62" s="4">
        <v>1.7741172313078561</v>
      </c>
      <c r="F62" s="3">
        <v>500010</v>
      </c>
      <c r="G62" s="3">
        <v>2256</v>
      </c>
      <c r="H62" s="3">
        <v>2001244261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workbookViewId="0">
      <selection activeCell="M4" sqref="M4:N12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19921875" customWidth="1"/>
  </cols>
  <sheetData>
    <row r="1" spans="1:14" x14ac:dyDescent="0.3">
      <c r="A1" s="16" t="s">
        <v>143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151000</v>
      </c>
      <c r="M3" t="s">
        <v>138</v>
      </c>
      <c r="N3" t="s">
        <v>139</v>
      </c>
    </row>
    <row r="4" spans="1:14" x14ac:dyDescent="0.3">
      <c r="A4" s="3">
        <v>151000</v>
      </c>
      <c r="B4" s="3">
        <v>518427</v>
      </c>
      <c r="C4" s="3">
        <v>89993000000</v>
      </c>
      <c r="D4" s="4">
        <v>1.6014221001100954</v>
      </c>
      <c r="F4" s="3">
        <v>151000</v>
      </c>
      <c r="G4" s="8">
        <v>518427</v>
      </c>
      <c r="H4" s="8">
        <v>89993000000</v>
      </c>
      <c r="J4" s="3">
        <v>151000</v>
      </c>
      <c r="K4" s="7">
        <v>2847525.479041642</v>
      </c>
      <c r="L4" s="7">
        <v>494297867270.40552</v>
      </c>
      <c r="M4">
        <v>0.58024239948784029</v>
      </c>
      <c r="N4">
        <v>2.1063802181318358</v>
      </c>
    </row>
    <row r="5" spans="1:14" x14ac:dyDescent="0.3">
      <c r="A5" s="3">
        <v>201000</v>
      </c>
      <c r="B5" s="3">
        <v>364102</v>
      </c>
      <c r="C5" s="3">
        <v>86709000000</v>
      </c>
      <c r="D5" s="4">
        <v>1.5385331110701057</v>
      </c>
      <c r="F5" s="3">
        <v>201000</v>
      </c>
      <c r="G5" s="8">
        <v>364102</v>
      </c>
      <c r="H5" s="8">
        <v>86709000000</v>
      </c>
      <c r="J5" s="3">
        <v>201000</v>
      </c>
      <c r="K5" s="7">
        <v>1999876.0133442513</v>
      </c>
      <c r="L5" s="7">
        <v>492429014190.53369</v>
      </c>
      <c r="M5">
        <v>0.74812379999965506</v>
      </c>
      <c r="N5">
        <v>2.061489002851586</v>
      </c>
    </row>
    <row r="6" spans="1:14" x14ac:dyDescent="0.3">
      <c r="A6" s="3">
        <v>301000</v>
      </c>
      <c r="B6" s="3">
        <v>126232</v>
      </c>
      <c r="C6" s="3">
        <v>46157000000</v>
      </c>
      <c r="D6" s="4">
        <v>1.5634452972120816</v>
      </c>
      <c r="F6" s="3">
        <v>301000</v>
      </c>
      <c r="G6" s="8">
        <v>126232</v>
      </c>
      <c r="H6" s="8">
        <v>46157000000</v>
      </c>
      <c r="J6" s="3">
        <v>301000</v>
      </c>
      <c r="K6" s="7">
        <v>1564234.6488350129</v>
      </c>
      <c r="L6" s="7">
        <v>591238372310.15015</v>
      </c>
      <c r="M6">
        <v>0.86603037833981245</v>
      </c>
      <c r="N6">
        <v>1.8682058828048931</v>
      </c>
    </row>
    <row r="7" spans="1:14" x14ac:dyDescent="0.3">
      <c r="A7" s="3">
        <v>501000</v>
      </c>
      <c r="B7" s="3">
        <v>23842</v>
      </c>
      <c r="C7" s="3">
        <v>14539000000</v>
      </c>
      <c r="D7" s="4">
        <v>1.7122225689803054</v>
      </c>
      <c r="F7" s="3">
        <v>501000</v>
      </c>
      <c r="G7" s="8">
        <v>23842</v>
      </c>
      <c r="H7" s="8">
        <v>14539000000</v>
      </c>
      <c r="J7" s="3">
        <v>501000</v>
      </c>
      <c r="K7" s="7">
        <v>485865.16216216219</v>
      </c>
      <c r="L7" s="7">
        <v>357691783783.78375</v>
      </c>
      <c r="M7">
        <v>0.95825287310179463</v>
      </c>
      <c r="N7">
        <v>1.935305985951395</v>
      </c>
    </row>
    <row r="8" spans="1:14" x14ac:dyDescent="0.3">
      <c r="A8" s="3">
        <v>801000</v>
      </c>
      <c r="B8" s="3">
        <v>6409</v>
      </c>
      <c r="C8" s="3">
        <v>6111000000</v>
      </c>
      <c r="D8" s="4">
        <v>1.7829001240011371</v>
      </c>
      <c r="F8" s="3">
        <v>801000</v>
      </c>
      <c r="G8" s="8">
        <v>6409</v>
      </c>
      <c r="H8" s="8">
        <v>6111000000</v>
      </c>
      <c r="J8" s="3">
        <v>801000</v>
      </c>
      <c r="K8" s="7">
        <v>132898</v>
      </c>
      <c r="L8" s="7">
        <v>126714000000</v>
      </c>
      <c r="M8">
        <v>0.98689799831104685</v>
      </c>
      <c r="N8">
        <v>1.847513988695789</v>
      </c>
    </row>
    <row r="9" spans="1:14" x14ac:dyDescent="0.3">
      <c r="A9" s="3">
        <v>1201000</v>
      </c>
      <c r="B9" s="3">
        <v>2719</v>
      </c>
      <c r="C9" s="3">
        <v>4083000000</v>
      </c>
      <c r="D9" s="4">
        <v>1.8286528902682107</v>
      </c>
      <c r="F9" s="3">
        <v>1201000</v>
      </c>
      <c r="G9" s="8">
        <v>2719</v>
      </c>
      <c r="H9" s="8">
        <v>4083000000</v>
      </c>
      <c r="J9" s="3">
        <v>1201000</v>
      </c>
      <c r="K9" s="7">
        <v>58564</v>
      </c>
      <c r="L9" s="7">
        <v>87703000000</v>
      </c>
      <c r="M9">
        <v>0.9947332582690116</v>
      </c>
      <c r="N9">
        <v>1.8842322065303794</v>
      </c>
    </row>
    <row r="10" spans="1:14" x14ac:dyDescent="0.3">
      <c r="A10" s="3">
        <v>2001000</v>
      </c>
      <c r="B10" s="3">
        <v>727</v>
      </c>
      <c r="C10" s="3">
        <v>1745000000</v>
      </c>
      <c r="D10" s="4">
        <v>1.8580556619353497</v>
      </c>
      <c r="F10" s="3">
        <v>2001000</v>
      </c>
      <c r="G10" s="8">
        <v>727</v>
      </c>
      <c r="H10" s="8">
        <v>1745000000</v>
      </c>
      <c r="J10" s="3">
        <v>2001000</v>
      </c>
      <c r="K10" s="7">
        <v>17417</v>
      </c>
      <c r="L10" s="7">
        <v>41872000000</v>
      </c>
      <c r="M10">
        <v>0.99818601274370833</v>
      </c>
      <c r="N10">
        <v>1.8589899018249585</v>
      </c>
    </row>
    <row r="11" spans="1:14" x14ac:dyDescent="0.3">
      <c r="A11" s="3">
        <v>3001000</v>
      </c>
      <c r="B11" s="3">
        <v>350</v>
      </c>
      <c r="C11" s="3">
        <v>1326000000</v>
      </c>
      <c r="D11" s="4">
        <v>1.8599507038509862</v>
      </c>
      <c r="F11" s="3">
        <v>3001000</v>
      </c>
      <c r="G11" s="8">
        <v>350</v>
      </c>
      <c r="H11" s="8">
        <v>1326000000</v>
      </c>
      <c r="J11" s="3">
        <v>3001000</v>
      </c>
      <c r="K11" s="7">
        <v>8834</v>
      </c>
      <c r="L11" s="7">
        <v>33179000000</v>
      </c>
      <c r="M11">
        <v>0.9992128658392242</v>
      </c>
      <c r="N11">
        <v>1.8114951371538677</v>
      </c>
    </row>
    <row r="12" spans="1:14" x14ac:dyDescent="0.3">
      <c r="A12" s="3">
        <v>5000000</v>
      </c>
      <c r="B12" s="3">
        <v>164</v>
      </c>
      <c r="C12" s="3">
        <v>1543000000</v>
      </c>
      <c r="D12" s="4">
        <v>1.8817073170731708</v>
      </c>
      <c r="F12" s="3">
        <v>5000000</v>
      </c>
      <c r="G12" s="8">
        <v>164</v>
      </c>
      <c r="H12" s="8">
        <v>1543000000</v>
      </c>
      <c r="J12" s="3">
        <v>5000000</v>
      </c>
      <c r="K12" s="7">
        <v>4517</v>
      </c>
      <c r="L12" s="7">
        <v>39401000000</v>
      </c>
      <c r="M12">
        <v>0.99973369148346758</v>
      </c>
      <c r="N12">
        <v>1.7445649767544831</v>
      </c>
    </row>
    <row r="13" spans="1:14" x14ac:dyDescent="0.3">
      <c r="A13" s="1" t="s">
        <v>0</v>
      </c>
      <c r="B13" s="1" t="s">
        <v>4</v>
      </c>
      <c r="C13" s="1" t="s">
        <v>28</v>
      </c>
      <c r="D13" s="2" t="s">
        <v>3</v>
      </c>
      <c r="E13" s="3">
        <v>181500</v>
      </c>
      <c r="G13" s="7"/>
      <c r="H13" s="7"/>
    </row>
    <row r="14" spans="1:14" x14ac:dyDescent="0.3">
      <c r="A14" s="3">
        <v>181500</v>
      </c>
      <c r="B14" s="3">
        <v>48358</v>
      </c>
      <c r="C14" s="3">
        <v>9253000000</v>
      </c>
      <c r="D14" s="4">
        <v>2.7000269010818188</v>
      </c>
      <c r="F14" s="3">
        <v>151000</v>
      </c>
      <c r="G14" s="7">
        <v>316211.67973260238</v>
      </c>
      <c r="H14" s="7">
        <v>54890732338.740242</v>
      </c>
      <c r="K14" s="9">
        <v>16961530.403966609</v>
      </c>
    </row>
    <row r="15" spans="1:14" x14ac:dyDescent="0.3">
      <c r="A15" s="3">
        <v>201000</v>
      </c>
      <c r="B15" s="3">
        <v>222082</v>
      </c>
      <c r="C15" s="3">
        <v>55145000000</v>
      </c>
      <c r="D15" s="4">
        <v>2.5785667072843923</v>
      </c>
      <c r="F15" s="3">
        <v>201000</v>
      </c>
      <c r="G15" s="8">
        <v>222082</v>
      </c>
      <c r="H15" s="8">
        <v>55145000000</v>
      </c>
    </row>
    <row r="16" spans="1:14" x14ac:dyDescent="0.3">
      <c r="A16" s="3">
        <v>301000</v>
      </c>
      <c r="B16" s="3">
        <v>199204</v>
      </c>
      <c r="C16" s="3">
        <v>75497000000</v>
      </c>
      <c r="D16" s="4">
        <v>2.4100130484656095</v>
      </c>
      <c r="F16" s="3">
        <v>301000</v>
      </c>
      <c r="G16" s="8">
        <v>199204</v>
      </c>
      <c r="H16" s="8">
        <v>75497000000</v>
      </c>
    </row>
    <row r="17" spans="1:8" x14ac:dyDescent="0.3">
      <c r="A17" s="3">
        <v>501000</v>
      </c>
      <c r="B17" s="3">
        <v>65078</v>
      </c>
      <c r="C17" s="3">
        <v>99794000000</v>
      </c>
      <c r="D17" s="4">
        <v>2.9736603400162531</v>
      </c>
      <c r="F17" s="3">
        <v>501000</v>
      </c>
      <c r="G17" s="8">
        <v>65078</v>
      </c>
      <c r="H17" s="8">
        <v>99794000000</v>
      </c>
    </row>
    <row r="18" spans="1:8" x14ac:dyDescent="0.3">
      <c r="A18" s="3">
        <v>801000</v>
      </c>
      <c r="B18" s="3">
        <v>16038</v>
      </c>
      <c r="C18" s="3">
        <v>15192000000</v>
      </c>
      <c r="D18" s="4">
        <v>1.7192112494198331</v>
      </c>
      <c r="F18" s="3">
        <v>801000</v>
      </c>
      <c r="G18" s="8">
        <v>16038</v>
      </c>
      <c r="H18" s="8">
        <v>15192000000</v>
      </c>
    </row>
    <row r="19" spans="1:8" x14ac:dyDescent="0.3">
      <c r="A19" s="3">
        <v>1201000</v>
      </c>
      <c r="B19" s="3">
        <v>6244</v>
      </c>
      <c r="C19" s="3">
        <v>9325000000</v>
      </c>
      <c r="D19" s="4">
        <v>1.7730504509729106</v>
      </c>
      <c r="F19" s="3">
        <v>1201000</v>
      </c>
      <c r="G19" s="8">
        <v>6244</v>
      </c>
      <c r="H19" s="8">
        <v>9325000000</v>
      </c>
    </row>
    <row r="20" spans="1:8" x14ac:dyDescent="0.3">
      <c r="A20" s="3">
        <v>2001000</v>
      </c>
      <c r="B20" s="3">
        <v>1727</v>
      </c>
      <c r="C20" s="3">
        <v>4137000000</v>
      </c>
      <c r="D20" s="4">
        <v>1.7440748621920625</v>
      </c>
      <c r="F20" s="3">
        <v>2001000</v>
      </c>
      <c r="G20" s="8">
        <v>1727</v>
      </c>
      <c r="H20" s="8">
        <v>4137000000</v>
      </c>
    </row>
    <row r="21" spans="1:8" x14ac:dyDescent="0.3">
      <c r="A21" s="3">
        <v>3001000</v>
      </c>
      <c r="B21" s="3">
        <v>817</v>
      </c>
      <c r="C21" s="3">
        <v>3052000000</v>
      </c>
      <c r="D21" s="4">
        <v>1.6912706950032315</v>
      </c>
      <c r="F21" s="3">
        <v>3001000</v>
      </c>
      <c r="G21" s="8">
        <v>817</v>
      </c>
      <c r="H21" s="8">
        <v>3052000000</v>
      </c>
    </row>
    <row r="22" spans="1:8" x14ac:dyDescent="0.3">
      <c r="A22" s="3">
        <v>5000000</v>
      </c>
      <c r="B22" s="3">
        <v>375</v>
      </c>
      <c r="C22" s="3">
        <v>2998000000</v>
      </c>
      <c r="D22" s="4">
        <v>1.5989333333333333</v>
      </c>
      <c r="F22" s="3">
        <v>5000000</v>
      </c>
      <c r="G22" s="8">
        <v>375</v>
      </c>
      <c r="H22" s="8">
        <v>2998000000</v>
      </c>
    </row>
    <row r="23" spans="1:8" x14ac:dyDescent="0.3">
      <c r="A23" s="1" t="s">
        <v>0</v>
      </c>
      <c r="B23" s="1" t="s">
        <v>29</v>
      </c>
      <c r="C23" s="1" t="s">
        <v>30</v>
      </c>
      <c r="D23" s="2" t="s">
        <v>3</v>
      </c>
      <c r="E23" s="3">
        <v>181500</v>
      </c>
      <c r="G23" s="7"/>
      <c r="H23" s="7"/>
    </row>
    <row r="24" spans="1:8" x14ac:dyDescent="0.3">
      <c r="A24" s="3">
        <v>181500</v>
      </c>
      <c r="B24" s="3">
        <v>22916</v>
      </c>
      <c r="C24" s="3">
        <v>4373000000</v>
      </c>
      <c r="D24" s="4">
        <v>2.039396176203994</v>
      </c>
      <c r="F24" s="3">
        <v>151000</v>
      </c>
      <c r="G24" s="7">
        <v>97832.802813497314</v>
      </c>
      <c r="H24" s="7">
        <v>16982656041.438938</v>
      </c>
    </row>
    <row r="25" spans="1:8" x14ac:dyDescent="0.3">
      <c r="A25" s="3">
        <v>201000</v>
      </c>
      <c r="B25" s="3">
        <v>68710</v>
      </c>
      <c r="C25" s="3">
        <v>16690000000</v>
      </c>
      <c r="D25" s="4">
        <v>2.0054276476951038</v>
      </c>
      <c r="F25" s="3">
        <v>201000</v>
      </c>
      <c r="G25" s="8">
        <v>68710</v>
      </c>
      <c r="H25" s="8">
        <v>16690000000</v>
      </c>
    </row>
    <row r="26" spans="1:8" x14ac:dyDescent="0.3">
      <c r="A26" s="3">
        <v>301000</v>
      </c>
      <c r="B26" s="3">
        <v>37893</v>
      </c>
      <c r="C26" s="3">
        <v>14118000000</v>
      </c>
      <c r="D26" s="4">
        <v>1.9916599978622676</v>
      </c>
      <c r="F26" s="3">
        <v>301000</v>
      </c>
      <c r="G26" s="8">
        <v>37893</v>
      </c>
      <c r="H26" s="8">
        <v>14118000000</v>
      </c>
    </row>
    <row r="27" spans="1:8" x14ac:dyDescent="0.3">
      <c r="A27" s="3">
        <v>501000</v>
      </c>
      <c r="B27" s="3">
        <v>10904</v>
      </c>
      <c r="C27" s="3">
        <v>6687000000</v>
      </c>
      <c r="D27" s="4">
        <v>2.1422880489846845</v>
      </c>
      <c r="F27" s="3">
        <v>501000</v>
      </c>
      <c r="G27" s="8">
        <v>10904</v>
      </c>
      <c r="H27" s="8">
        <v>6687000000</v>
      </c>
    </row>
    <row r="28" spans="1:8" x14ac:dyDescent="0.3">
      <c r="A28" s="3">
        <v>801000</v>
      </c>
      <c r="B28" s="3">
        <v>3726</v>
      </c>
      <c r="C28" s="3">
        <v>3570000000</v>
      </c>
      <c r="D28" s="4">
        <v>2.2044159323209325</v>
      </c>
      <c r="F28" s="3">
        <v>801000</v>
      </c>
      <c r="G28" s="8">
        <v>3726</v>
      </c>
      <c r="H28" s="8">
        <v>3570000000</v>
      </c>
    </row>
    <row r="29" spans="1:8" x14ac:dyDescent="0.3">
      <c r="A29" s="3">
        <v>1201000</v>
      </c>
      <c r="B29" s="3">
        <v>2065</v>
      </c>
      <c r="C29" s="3">
        <v>3121000000</v>
      </c>
      <c r="D29" s="4">
        <v>2.1824242541865102</v>
      </c>
      <c r="F29" s="3">
        <v>1201000</v>
      </c>
      <c r="G29" s="8">
        <v>2065</v>
      </c>
      <c r="H29" s="8">
        <v>3121000000</v>
      </c>
    </row>
    <row r="30" spans="1:8" x14ac:dyDescent="0.3">
      <c r="A30" s="3">
        <v>2001000</v>
      </c>
      <c r="B30" s="3">
        <v>755</v>
      </c>
      <c r="C30" s="3">
        <v>1813000000</v>
      </c>
      <c r="D30" s="4">
        <v>2.0980562712449697</v>
      </c>
      <c r="F30" s="3">
        <v>2001000</v>
      </c>
      <c r="G30" s="8">
        <v>755</v>
      </c>
      <c r="H30" s="8">
        <v>1813000000</v>
      </c>
    </row>
    <row r="31" spans="1:8" x14ac:dyDescent="0.3">
      <c r="A31" s="3">
        <v>3001000</v>
      </c>
      <c r="B31" s="3">
        <v>415</v>
      </c>
      <c r="C31" s="3">
        <v>1579000000</v>
      </c>
      <c r="D31" s="4">
        <v>2.0465957383832896</v>
      </c>
      <c r="F31" s="3">
        <v>3001000</v>
      </c>
      <c r="G31" s="8">
        <v>415</v>
      </c>
      <c r="H31" s="8">
        <v>1579000000</v>
      </c>
    </row>
    <row r="32" spans="1:8" x14ac:dyDescent="0.3">
      <c r="A32" s="3">
        <v>5000000</v>
      </c>
      <c r="B32" s="3">
        <v>283</v>
      </c>
      <c r="C32" s="3">
        <v>2708000000</v>
      </c>
      <c r="D32" s="4">
        <v>1.9137809187279153</v>
      </c>
      <c r="F32" s="3">
        <v>5000000</v>
      </c>
      <c r="G32" s="8">
        <v>283</v>
      </c>
      <c r="H32" s="8">
        <v>2708000000</v>
      </c>
    </row>
    <row r="33" spans="1:8" x14ac:dyDescent="0.3">
      <c r="A33" s="1" t="s">
        <v>0</v>
      </c>
      <c r="B33" s="1" t="s">
        <v>8</v>
      </c>
      <c r="C33" s="1" t="s">
        <v>9</v>
      </c>
      <c r="D33" s="2" t="s">
        <v>3</v>
      </c>
      <c r="E33" s="3">
        <v>242000</v>
      </c>
      <c r="G33" s="7"/>
      <c r="H33" s="7"/>
    </row>
    <row r="34" spans="1:8" x14ac:dyDescent="0.3">
      <c r="A34" s="3">
        <v>151000</v>
      </c>
      <c r="B34" s="3"/>
      <c r="C34" s="3"/>
      <c r="D34" s="4"/>
      <c r="F34" s="3">
        <v>151000</v>
      </c>
      <c r="G34" s="7">
        <v>529918.5442068124</v>
      </c>
      <c r="H34" s="7">
        <v>91987800690.943314</v>
      </c>
    </row>
    <row r="35" spans="1:8" x14ac:dyDescent="0.3">
      <c r="A35" s="3">
        <v>242000</v>
      </c>
      <c r="B35" s="3">
        <v>208888</v>
      </c>
      <c r="C35" s="3">
        <v>56230000000</v>
      </c>
      <c r="D35" s="4">
        <v>1.9115768171225767</v>
      </c>
      <c r="F35" s="3">
        <v>201000</v>
      </c>
      <c r="G35" s="7">
        <v>372172.74907130381</v>
      </c>
      <c r="H35" s="7">
        <v>92413911291.941925</v>
      </c>
    </row>
    <row r="36" spans="1:8" x14ac:dyDescent="0.3">
      <c r="A36" s="3">
        <v>301000</v>
      </c>
      <c r="B36" s="3">
        <v>333833</v>
      </c>
      <c r="C36" s="3">
        <v>126017000000</v>
      </c>
      <c r="D36" s="4">
        <v>1.813100357171862</v>
      </c>
      <c r="F36" s="3">
        <v>301000</v>
      </c>
      <c r="G36" s="8">
        <v>333833</v>
      </c>
      <c r="H36" s="8">
        <v>126017000000</v>
      </c>
    </row>
    <row r="37" spans="1:8" x14ac:dyDescent="0.3">
      <c r="A37" s="3">
        <v>501000</v>
      </c>
      <c r="B37" s="3">
        <v>102779</v>
      </c>
      <c r="C37" s="3">
        <v>62793000000</v>
      </c>
      <c r="D37" s="4">
        <v>1.8263890343277995</v>
      </c>
      <c r="F37" s="3">
        <v>501000</v>
      </c>
      <c r="G37" s="8">
        <v>102779</v>
      </c>
      <c r="H37" s="8">
        <v>62793000000</v>
      </c>
    </row>
    <row r="38" spans="1:8" x14ac:dyDescent="0.3">
      <c r="A38" s="3">
        <v>801000</v>
      </c>
      <c r="B38" s="3">
        <v>28776</v>
      </c>
      <c r="C38" s="3">
        <v>27527000000</v>
      </c>
      <c r="D38" s="4">
        <v>1.933285515589245</v>
      </c>
      <c r="F38" s="3">
        <v>801000</v>
      </c>
      <c r="G38" s="8">
        <v>28776</v>
      </c>
      <c r="H38" s="8">
        <v>27527000000</v>
      </c>
    </row>
    <row r="39" spans="1:8" x14ac:dyDescent="0.3">
      <c r="A39" s="3">
        <v>1201000</v>
      </c>
      <c r="B39" s="3">
        <v>12876</v>
      </c>
      <c r="C39" s="3">
        <v>19338000000</v>
      </c>
      <c r="D39" s="4">
        <v>1.9794886217080248</v>
      </c>
      <c r="F39" s="3">
        <v>1201000</v>
      </c>
      <c r="G39" s="8">
        <v>12876</v>
      </c>
      <c r="H39" s="8">
        <v>19338000000</v>
      </c>
    </row>
    <row r="40" spans="1:8" x14ac:dyDescent="0.3">
      <c r="A40" s="3">
        <v>2001000</v>
      </c>
      <c r="B40" s="3">
        <v>4204</v>
      </c>
      <c r="C40" s="3">
        <v>10112000000</v>
      </c>
      <c r="D40" s="4">
        <v>1.9219255814322875</v>
      </c>
      <c r="F40" s="3">
        <v>2001000</v>
      </c>
      <c r="G40" s="8">
        <v>4204</v>
      </c>
      <c r="H40" s="8">
        <v>10112000000</v>
      </c>
    </row>
    <row r="41" spans="1:8" x14ac:dyDescent="0.3">
      <c r="A41" s="3">
        <v>3001000</v>
      </c>
      <c r="B41" s="3">
        <v>2249</v>
      </c>
      <c r="C41" s="3">
        <v>8461000000</v>
      </c>
      <c r="D41" s="4">
        <v>1.8625138198966791</v>
      </c>
      <c r="F41" s="3">
        <v>3001000</v>
      </c>
      <c r="G41" s="8">
        <v>2249</v>
      </c>
      <c r="H41" s="8">
        <v>8461000000</v>
      </c>
    </row>
    <row r="42" spans="1:8" x14ac:dyDescent="0.3">
      <c r="A42" s="3">
        <v>5000000</v>
      </c>
      <c r="B42" s="3">
        <v>1224</v>
      </c>
      <c r="C42" s="3">
        <v>10951000000</v>
      </c>
      <c r="D42" s="4">
        <v>1.7893790849673203</v>
      </c>
      <c r="F42" s="3">
        <v>5000000</v>
      </c>
      <c r="G42" s="8">
        <v>1224</v>
      </c>
      <c r="H42" s="8">
        <v>10951000000</v>
      </c>
    </row>
    <row r="43" spans="1:8" x14ac:dyDescent="0.3">
      <c r="A43" s="1" t="s">
        <v>0</v>
      </c>
      <c r="B43" s="1" t="s">
        <v>10</v>
      </c>
      <c r="C43" s="1" t="s">
        <v>11</v>
      </c>
      <c r="D43" s="2" t="s">
        <v>3</v>
      </c>
      <c r="E43" s="3">
        <v>242000</v>
      </c>
      <c r="G43" s="7"/>
      <c r="H43" s="7"/>
    </row>
    <row r="44" spans="1:8" x14ac:dyDescent="0.3">
      <c r="A44" s="3">
        <v>151000</v>
      </c>
      <c r="B44" s="3"/>
      <c r="C44" s="3"/>
      <c r="D44" s="4"/>
      <c r="F44" s="3">
        <v>151000</v>
      </c>
      <c r="G44" s="7">
        <v>22756.137650705023</v>
      </c>
      <c r="H44" s="7">
        <v>3950205324.1823773</v>
      </c>
    </row>
    <row r="45" spans="1:8" x14ac:dyDescent="0.3">
      <c r="A45" s="3">
        <v>242000</v>
      </c>
      <c r="B45" s="3">
        <v>7129</v>
      </c>
      <c r="C45" s="3">
        <v>1906000000</v>
      </c>
      <c r="D45" s="4">
        <v>1.6356517280260672</v>
      </c>
      <c r="F45" s="3">
        <v>201000</v>
      </c>
      <c r="G45" s="7">
        <v>15982.105929855119</v>
      </c>
      <c r="H45" s="7">
        <v>3882132847.7555223</v>
      </c>
    </row>
    <row r="46" spans="1:8" x14ac:dyDescent="0.3">
      <c r="A46" s="3">
        <v>301000</v>
      </c>
      <c r="B46" s="3">
        <v>8814</v>
      </c>
      <c r="C46" s="3">
        <v>3213000000</v>
      </c>
      <c r="D46" s="4">
        <v>1.5814325795471931</v>
      </c>
      <c r="F46" s="3">
        <v>301000</v>
      </c>
      <c r="G46" s="8">
        <v>8814</v>
      </c>
      <c r="H46" s="8">
        <v>3213000000</v>
      </c>
    </row>
    <row r="47" spans="1:8" x14ac:dyDescent="0.3">
      <c r="A47" s="3">
        <v>501000</v>
      </c>
      <c r="B47" s="3">
        <v>1856</v>
      </c>
      <c r="C47" s="3">
        <v>1174000000</v>
      </c>
      <c r="D47" s="4">
        <v>1.7021172379168044</v>
      </c>
      <c r="F47" s="3">
        <v>501000</v>
      </c>
      <c r="G47" s="8">
        <v>1856</v>
      </c>
      <c r="H47" s="8">
        <v>1174000000</v>
      </c>
    </row>
    <row r="48" spans="1:8" x14ac:dyDescent="0.3">
      <c r="A48" s="3">
        <v>801000</v>
      </c>
      <c r="B48" s="3">
        <v>459</v>
      </c>
      <c r="C48" s="3">
        <v>440000000</v>
      </c>
      <c r="D48" s="4">
        <v>1.7431667861981035</v>
      </c>
      <c r="F48" s="3">
        <v>801000</v>
      </c>
      <c r="G48" s="8">
        <v>459</v>
      </c>
      <c r="H48" s="8">
        <v>440000000</v>
      </c>
    </row>
    <row r="49" spans="1:8" x14ac:dyDescent="0.3">
      <c r="A49" s="3">
        <v>1201000</v>
      </c>
      <c r="B49" s="3">
        <v>209</v>
      </c>
      <c r="C49" s="3">
        <v>309000000</v>
      </c>
      <c r="D49" s="4">
        <v>1.7334814844285054</v>
      </c>
      <c r="F49" s="3">
        <v>1201000</v>
      </c>
      <c r="G49" s="8">
        <v>209</v>
      </c>
      <c r="H49" s="8">
        <v>309000000</v>
      </c>
    </row>
    <row r="50" spans="1:8" x14ac:dyDescent="0.3">
      <c r="A50" s="3">
        <v>2001000</v>
      </c>
      <c r="B50" s="3">
        <v>48</v>
      </c>
      <c r="C50" s="3">
        <v>117000000</v>
      </c>
      <c r="D50" s="4">
        <v>1.7907712810261536</v>
      </c>
      <c r="F50" s="3">
        <v>2001000</v>
      </c>
      <c r="G50" s="8">
        <v>48</v>
      </c>
      <c r="H50" s="8">
        <v>117000000</v>
      </c>
    </row>
    <row r="51" spans="1:8" x14ac:dyDescent="0.3">
      <c r="A51" s="3">
        <v>3001000</v>
      </c>
      <c r="B51" s="3">
        <v>26</v>
      </c>
      <c r="C51" s="3">
        <v>95000000</v>
      </c>
      <c r="D51" s="4">
        <v>1.7031359917064681</v>
      </c>
      <c r="F51" s="3">
        <v>3001000</v>
      </c>
      <c r="G51" s="8">
        <v>26</v>
      </c>
      <c r="H51" s="8">
        <v>95000000</v>
      </c>
    </row>
    <row r="52" spans="1:8" x14ac:dyDescent="0.3">
      <c r="A52" s="3">
        <v>5000000</v>
      </c>
      <c r="B52" s="3">
        <v>10</v>
      </c>
      <c r="C52" s="3">
        <v>89000000</v>
      </c>
      <c r="D52" s="4">
        <v>1.78</v>
      </c>
      <c r="F52" s="3">
        <v>5000000</v>
      </c>
      <c r="G52" s="8">
        <v>10</v>
      </c>
      <c r="H52" s="8">
        <v>89000000</v>
      </c>
    </row>
    <row r="53" spans="1:8" x14ac:dyDescent="0.3">
      <c r="A53" s="1" t="s">
        <v>0</v>
      </c>
      <c r="B53" s="1" t="s">
        <v>12</v>
      </c>
      <c r="C53" s="1" t="s">
        <v>13</v>
      </c>
      <c r="D53" s="2" t="s">
        <v>3</v>
      </c>
      <c r="E53" s="3">
        <v>302500</v>
      </c>
      <c r="G53" s="7"/>
      <c r="H53" s="7"/>
    </row>
    <row r="54" spans="1:8" x14ac:dyDescent="0.3">
      <c r="A54" s="3">
        <v>151000</v>
      </c>
      <c r="B54" s="3"/>
      <c r="C54" s="3"/>
      <c r="D54" s="4"/>
      <c r="F54" s="3">
        <v>151000</v>
      </c>
      <c r="G54" s="7">
        <v>642555.47350986744</v>
      </c>
      <c r="H54" s="7">
        <v>111540283834.70287</v>
      </c>
    </row>
    <row r="55" spans="1:8" x14ac:dyDescent="0.3">
      <c r="A55" s="3">
        <v>201000</v>
      </c>
      <c r="B55" s="3"/>
      <c r="C55" s="3"/>
      <c r="D55" s="4"/>
      <c r="F55" s="3">
        <v>201000</v>
      </c>
      <c r="G55" s="7">
        <v>451279.99316372361</v>
      </c>
      <c r="H55" s="7">
        <v>112056966449.39047</v>
      </c>
    </row>
    <row r="56" spans="1:8" x14ac:dyDescent="0.3">
      <c r="A56" s="3">
        <v>302500</v>
      </c>
      <c r="B56" s="3">
        <v>401755</v>
      </c>
      <c r="C56" s="3">
        <v>152953000000</v>
      </c>
      <c r="D56" s="4">
        <v>1.7152691742547419</v>
      </c>
      <c r="F56" s="3">
        <v>301000</v>
      </c>
      <c r="G56" s="7">
        <v>404790.93198992446</v>
      </c>
      <c r="H56" s="7">
        <v>153866815528.96725</v>
      </c>
    </row>
    <row r="57" spans="1:8" x14ac:dyDescent="0.3">
      <c r="A57" s="3">
        <v>501000</v>
      </c>
      <c r="B57" s="3">
        <v>132723</v>
      </c>
      <c r="C57" s="3">
        <v>80929000000</v>
      </c>
      <c r="D57" s="4">
        <v>1.6418946229106102</v>
      </c>
      <c r="F57" s="3">
        <v>501000</v>
      </c>
      <c r="G57" s="8">
        <v>132723</v>
      </c>
      <c r="H57" s="8">
        <v>80929000000</v>
      </c>
    </row>
    <row r="58" spans="1:8" x14ac:dyDescent="0.3">
      <c r="A58" s="3">
        <v>801000</v>
      </c>
      <c r="B58" s="3">
        <v>31739</v>
      </c>
      <c r="C58" s="3">
        <v>30147000000</v>
      </c>
      <c r="D58" s="4">
        <v>1.7318641136494151</v>
      </c>
      <c r="F58" s="3">
        <v>801000</v>
      </c>
      <c r="G58" s="8">
        <v>31739</v>
      </c>
      <c r="H58" s="8">
        <v>30147000000</v>
      </c>
    </row>
    <row r="59" spans="1:8" x14ac:dyDescent="0.3">
      <c r="A59" s="3">
        <v>1201000</v>
      </c>
      <c r="B59" s="3">
        <v>12454</v>
      </c>
      <c r="C59" s="3">
        <v>18613000000</v>
      </c>
      <c r="D59" s="4">
        <v>1.7870630981736517</v>
      </c>
      <c r="F59" s="3">
        <v>1201000</v>
      </c>
      <c r="G59" s="8">
        <v>12454</v>
      </c>
      <c r="H59" s="8">
        <v>18613000000</v>
      </c>
    </row>
    <row r="60" spans="1:8" x14ac:dyDescent="0.3">
      <c r="A60" s="3">
        <v>2001000</v>
      </c>
      <c r="B60" s="3">
        <v>3404</v>
      </c>
      <c r="C60" s="3">
        <v>8208000000</v>
      </c>
      <c r="D60" s="4">
        <v>1.7677536553060231</v>
      </c>
      <c r="F60" s="3">
        <v>2001000</v>
      </c>
      <c r="G60" s="8">
        <v>3404</v>
      </c>
      <c r="H60" s="8">
        <v>8208000000</v>
      </c>
    </row>
    <row r="61" spans="1:8" x14ac:dyDescent="0.3">
      <c r="A61" s="3">
        <v>3001000</v>
      </c>
      <c r="B61" s="3">
        <v>1674</v>
      </c>
      <c r="C61" s="3">
        <v>6245000000</v>
      </c>
      <c r="D61" s="4">
        <v>1.7040802661282111</v>
      </c>
      <c r="F61" s="3">
        <v>3001000</v>
      </c>
      <c r="G61" s="8">
        <v>1674</v>
      </c>
      <c r="H61" s="8">
        <v>6245000000</v>
      </c>
    </row>
    <row r="62" spans="1:8" x14ac:dyDescent="0.3">
      <c r="A62" s="3">
        <v>5000000</v>
      </c>
      <c r="B62" s="3">
        <v>757</v>
      </c>
      <c r="C62" s="3">
        <v>6187000000</v>
      </c>
      <c r="D62" s="4">
        <v>1.6346103038309114</v>
      </c>
      <c r="F62" s="3">
        <v>5000000</v>
      </c>
      <c r="G62" s="8">
        <v>757</v>
      </c>
      <c r="H62" s="8">
        <v>6187000000</v>
      </c>
    </row>
    <row r="63" spans="1:8" x14ac:dyDescent="0.3">
      <c r="A63" s="1" t="s">
        <v>0</v>
      </c>
      <c r="B63" s="1" t="s">
        <v>14</v>
      </c>
      <c r="C63" s="1" t="s">
        <v>15</v>
      </c>
      <c r="D63" s="2" t="s">
        <v>3</v>
      </c>
      <c r="E63" s="3">
        <v>363000</v>
      </c>
      <c r="G63" s="7"/>
      <c r="H63" s="7"/>
    </row>
    <row r="64" spans="1:8" x14ac:dyDescent="0.3">
      <c r="A64" s="3">
        <v>151000</v>
      </c>
      <c r="B64" s="3"/>
      <c r="C64" s="3"/>
      <c r="D64" s="4"/>
      <c r="F64" s="3">
        <v>151000</v>
      </c>
      <c r="G64" s="7">
        <v>401728.49194469152</v>
      </c>
      <c r="H64" s="7">
        <v>69735473221.068008</v>
      </c>
    </row>
    <row r="65" spans="1:8" x14ac:dyDescent="0.3">
      <c r="A65" s="3">
        <v>201000</v>
      </c>
      <c r="B65" s="3"/>
      <c r="C65" s="3"/>
      <c r="D65" s="4"/>
      <c r="F65" s="3">
        <v>201000</v>
      </c>
      <c r="G65" s="7">
        <v>282142.22518126189</v>
      </c>
      <c r="H65" s="7">
        <v>70058505451.232803</v>
      </c>
    </row>
    <row r="66" spans="1:8" x14ac:dyDescent="0.3">
      <c r="A66" s="3">
        <v>363000</v>
      </c>
      <c r="B66" s="3">
        <v>117064</v>
      </c>
      <c r="C66" s="3">
        <v>49351000000</v>
      </c>
      <c r="D66" s="4">
        <v>1.7886514730745986</v>
      </c>
      <c r="F66" s="3">
        <v>301000</v>
      </c>
      <c r="G66" s="7">
        <v>253077.06083792518</v>
      </c>
      <c r="H66" s="7">
        <v>96198205930.985397</v>
      </c>
    </row>
    <row r="67" spans="1:8" x14ac:dyDescent="0.3">
      <c r="A67" s="3">
        <v>501000</v>
      </c>
      <c r="B67" s="3">
        <v>82979</v>
      </c>
      <c r="C67" s="3">
        <v>50994000000</v>
      </c>
      <c r="D67" s="4">
        <v>1.7371638361142985</v>
      </c>
      <c r="F67" s="3">
        <v>501000</v>
      </c>
      <c r="G67" s="8">
        <v>82979</v>
      </c>
      <c r="H67" s="8">
        <v>50994000000</v>
      </c>
    </row>
    <row r="68" spans="1:8" x14ac:dyDescent="0.3">
      <c r="A68" s="3">
        <v>801000</v>
      </c>
      <c r="B68" s="3">
        <v>22864</v>
      </c>
      <c r="C68" s="3">
        <v>21773000000</v>
      </c>
      <c r="D68" s="4">
        <v>1.7909333034905293</v>
      </c>
      <c r="F68" s="3">
        <v>801000</v>
      </c>
      <c r="G68" s="8">
        <v>22864</v>
      </c>
      <c r="H68" s="8">
        <v>21773000000</v>
      </c>
    </row>
    <row r="69" spans="1:8" x14ac:dyDescent="0.3">
      <c r="A69" s="3">
        <v>1201000</v>
      </c>
      <c r="B69" s="3">
        <v>10025</v>
      </c>
      <c r="C69" s="3">
        <v>14883000000</v>
      </c>
      <c r="D69" s="4">
        <v>1.8167602824032234</v>
      </c>
      <c r="F69" s="3">
        <v>1201000</v>
      </c>
      <c r="G69" s="8">
        <v>10025</v>
      </c>
      <c r="H69" s="8">
        <v>14883000000</v>
      </c>
    </row>
    <row r="70" spans="1:8" x14ac:dyDescent="0.3">
      <c r="A70" s="3">
        <v>2001000</v>
      </c>
      <c r="B70" s="3">
        <v>2793</v>
      </c>
      <c r="C70" s="3">
        <v>6693000000</v>
      </c>
      <c r="D70" s="4">
        <v>1.8293518215511535</v>
      </c>
      <c r="F70" s="3">
        <v>2001000</v>
      </c>
      <c r="G70" s="8">
        <v>2793</v>
      </c>
      <c r="H70" s="8">
        <v>6693000000</v>
      </c>
    </row>
    <row r="71" spans="1:8" x14ac:dyDescent="0.3">
      <c r="A71" s="3">
        <v>3001000</v>
      </c>
      <c r="B71" s="3">
        <v>1280</v>
      </c>
      <c r="C71" s="3">
        <v>4826000000</v>
      </c>
      <c r="D71" s="4">
        <v>1.8278145011094493</v>
      </c>
      <c r="F71" s="3">
        <v>3001000</v>
      </c>
      <c r="G71" s="8">
        <v>1280</v>
      </c>
      <c r="H71" s="8">
        <v>4826000000</v>
      </c>
    </row>
    <row r="72" spans="1:8" x14ac:dyDescent="0.3">
      <c r="A72" s="3">
        <v>5000000</v>
      </c>
      <c r="B72" s="3">
        <v>655</v>
      </c>
      <c r="C72" s="3">
        <v>5788000000</v>
      </c>
      <c r="D72" s="4">
        <v>1.7673282442748093</v>
      </c>
      <c r="F72" s="3">
        <v>5000000</v>
      </c>
      <c r="G72" s="8">
        <v>655</v>
      </c>
      <c r="H72" s="8">
        <v>5788000000</v>
      </c>
    </row>
    <row r="73" spans="1:8" x14ac:dyDescent="0.3">
      <c r="A73" s="1" t="s">
        <v>0</v>
      </c>
      <c r="B73" s="1" t="s">
        <v>16</v>
      </c>
      <c r="C73" s="1" t="s">
        <v>17</v>
      </c>
      <c r="D73" s="2" t="s">
        <v>3</v>
      </c>
      <c r="E73" s="3">
        <v>423500</v>
      </c>
      <c r="G73" s="7"/>
      <c r="H73" s="7"/>
    </row>
    <row r="74" spans="1:8" x14ac:dyDescent="0.3">
      <c r="A74" s="3">
        <v>151000</v>
      </c>
      <c r="B74" s="3"/>
      <c r="C74" s="3"/>
      <c r="D74" s="4"/>
      <c r="F74" s="3">
        <v>151000</v>
      </c>
      <c r="G74" s="7">
        <v>181152.78216881945</v>
      </c>
      <c r="H74" s="7">
        <v>31446051856.324169</v>
      </c>
    </row>
    <row r="75" spans="1:8" x14ac:dyDescent="0.3">
      <c r="A75" s="3">
        <v>201000</v>
      </c>
      <c r="B75" s="3"/>
      <c r="C75" s="3"/>
      <c r="D75" s="4"/>
      <c r="F75" s="3">
        <v>201000</v>
      </c>
      <c r="G75" s="7">
        <v>127227.34404888537</v>
      </c>
      <c r="H75" s="7">
        <v>31591717868.065769</v>
      </c>
    </row>
    <row r="76" spans="1:8" x14ac:dyDescent="0.3">
      <c r="A76" s="3">
        <v>423500</v>
      </c>
      <c r="B76" s="3">
        <v>23133</v>
      </c>
      <c r="C76" s="3">
        <v>10610000000</v>
      </c>
      <c r="D76" s="4">
        <v>1.9029280934016377</v>
      </c>
      <c r="F76" s="3">
        <v>301000</v>
      </c>
      <c r="G76" s="7">
        <v>114120.89158020084</v>
      </c>
      <c r="H76" s="7">
        <v>43378981061.782043</v>
      </c>
    </row>
    <row r="77" spans="1:8" x14ac:dyDescent="0.3">
      <c r="A77" s="3">
        <v>501000</v>
      </c>
      <c r="B77" s="3">
        <v>37418</v>
      </c>
      <c r="C77" s="3">
        <v>23190000000</v>
      </c>
      <c r="D77" s="4">
        <v>1.8818599803087037</v>
      </c>
      <c r="F77" s="3">
        <v>501000</v>
      </c>
      <c r="G77" s="8">
        <v>37418</v>
      </c>
      <c r="H77" s="8">
        <v>23190000000</v>
      </c>
    </row>
    <row r="78" spans="1:8" x14ac:dyDescent="0.3">
      <c r="A78" s="3">
        <v>801000</v>
      </c>
      <c r="B78" s="3">
        <v>12143</v>
      </c>
      <c r="C78" s="3">
        <v>11615000000</v>
      </c>
      <c r="D78" s="4">
        <v>1.8872893258426966</v>
      </c>
      <c r="F78" s="3">
        <v>801000</v>
      </c>
      <c r="G78" s="8">
        <v>12143</v>
      </c>
      <c r="H78" s="8">
        <v>11615000000</v>
      </c>
    </row>
    <row r="79" spans="1:8" x14ac:dyDescent="0.3">
      <c r="A79" s="3">
        <v>1201000</v>
      </c>
      <c r="B79" s="3">
        <v>5993</v>
      </c>
      <c r="C79" s="3">
        <v>8987000000</v>
      </c>
      <c r="D79" s="4">
        <v>1.8752449107713187</v>
      </c>
      <c r="F79" s="3">
        <v>1201000</v>
      </c>
      <c r="G79" s="8">
        <v>5993</v>
      </c>
      <c r="H79" s="8">
        <v>8987000000</v>
      </c>
    </row>
    <row r="80" spans="1:8" x14ac:dyDescent="0.3">
      <c r="A80" s="3">
        <v>2001000</v>
      </c>
      <c r="B80" s="3">
        <v>1787</v>
      </c>
      <c r="C80" s="3">
        <v>4306000000</v>
      </c>
      <c r="D80" s="4">
        <v>1.8498141674663953</v>
      </c>
      <c r="F80" s="3">
        <v>2001000</v>
      </c>
      <c r="G80" s="8">
        <v>1787</v>
      </c>
      <c r="H80" s="8">
        <v>4306000000</v>
      </c>
    </row>
    <row r="81" spans="1:8" x14ac:dyDescent="0.3">
      <c r="A81" s="3">
        <v>3001000</v>
      </c>
      <c r="B81" s="3">
        <v>893</v>
      </c>
      <c r="C81" s="3">
        <v>3344000000</v>
      </c>
      <c r="D81" s="4">
        <v>1.8139865327909566</v>
      </c>
      <c r="F81" s="3">
        <v>3001000</v>
      </c>
      <c r="G81" s="8">
        <v>893</v>
      </c>
      <c r="H81" s="8">
        <v>3344000000</v>
      </c>
    </row>
    <row r="82" spans="1:8" x14ac:dyDescent="0.3">
      <c r="A82" s="3">
        <v>5000000</v>
      </c>
      <c r="B82" s="3">
        <v>432</v>
      </c>
      <c r="C82" s="3">
        <v>3869000000</v>
      </c>
      <c r="D82" s="4">
        <v>1.7912037037037036</v>
      </c>
      <c r="F82" s="3">
        <v>5000000</v>
      </c>
      <c r="G82" s="8">
        <v>432</v>
      </c>
      <c r="H82" s="8">
        <v>3869000000</v>
      </c>
    </row>
    <row r="83" spans="1:8" x14ac:dyDescent="0.3">
      <c r="A83" s="1" t="s">
        <v>0</v>
      </c>
      <c r="B83" s="1" t="s">
        <v>18</v>
      </c>
      <c r="C83" s="1" t="s">
        <v>19</v>
      </c>
      <c r="D83" s="2" t="s">
        <v>3</v>
      </c>
      <c r="E83" s="3">
        <v>484000</v>
      </c>
      <c r="G83" s="7"/>
      <c r="H83" s="7"/>
    </row>
    <row r="84" spans="1:8" x14ac:dyDescent="0.3">
      <c r="A84" s="3">
        <v>151000</v>
      </c>
      <c r="B84" s="3"/>
      <c r="C84" s="3"/>
      <c r="D84" s="4"/>
      <c r="F84" s="3">
        <v>151000</v>
      </c>
      <c r="G84" s="7">
        <v>74512.867346205036</v>
      </c>
      <c r="H84" s="7">
        <v>12934581862.223669</v>
      </c>
    </row>
    <row r="85" spans="1:8" x14ac:dyDescent="0.3">
      <c r="A85" s="3">
        <v>201000</v>
      </c>
      <c r="B85" s="3"/>
      <c r="C85" s="3"/>
      <c r="D85" s="4"/>
      <c r="F85" s="3">
        <v>201000</v>
      </c>
      <c r="G85" s="7">
        <v>52331.927207664616</v>
      </c>
      <c r="H85" s="7">
        <v>12994498094.697746</v>
      </c>
    </row>
    <row r="86" spans="1:8" x14ac:dyDescent="0.3">
      <c r="A86" s="3">
        <v>484000</v>
      </c>
      <c r="B86" s="3">
        <v>1862</v>
      </c>
      <c r="C86" s="3">
        <v>918000000</v>
      </c>
      <c r="D86" s="4">
        <v>2.0222755413371249</v>
      </c>
      <c r="F86" s="3">
        <v>301000</v>
      </c>
      <c r="G86" s="7">
        <v>46940.901232317898</v>
      </c>
      <c r="H86" s="7">
        <v>17842907090.755451</v>
      </c>
    </row>
    <row r="87" spans="1:8" x14ac:dyDescent="0.3">
      <c r="A87" s="3">
        <v>501000</v>
      </c>
      <c r="B87" s="3">
        <v>15391</v>
      </c>
      <c r="C87" s="3">
        <v>9572000000</v>
      </c>
      <c r="D87" s="4">
        <v>2.0229914240188491</v>
      </c>
      <c r="F87" s="3">
        <v>501000</v>
      </c>
      <c r="G87" s="8">
        <v>15391</v>
      </c>
      <c r="H87" s="8">
        <v>9572000000</v>
      </c>
    </row>
    <row r="88" spans="1:8" x14ac:dyDescent="0.3">
      <c r="A88" s="3">
        <v>801000</v>
      </c>
      <c r="B88" s="3">
        <v>5846</v>
      </c>
      <c r="C88" s="3">
        <v>5613000000</v>
      </c>
      <c r="D88" s="4">
        <v>1.972034815595749</v>
      </c>
      <c r="F88" s="3">
        <v>801000</v>
      </c>
      <c r="G88" s="8">
        <v>5846</v>
      </c>
      <c r="H88" s="8">
        <v>5613000000</v>
      </c>
    </row>
    <row r="89" spans="1:8" x14ac:dyDescent="0.3">
      <c r="A89" s="3">
        <v>1201000</v>
      </c>
      <c r="B89" s="3">
        <v>3058</v>
      </c>
      <c r="C89" s="3">
        <v>4626000000</v>
      </c>
      <c r="D89" s="4">
        <v>1.9432879043898881</v>
      </c>
      <c r="F89" s="3">
        <v>1201000</v>
      </c>
      <c r="G89" s="8">
        <v>3058</v>
      </c>
      <c r="H89" s="8">
        <v>4626000000</v>
      </c>
    </row>
    <row r="90" spans="1:8" x14ac:dyDescent="0.3">
      <c r="A90" s="3">
        <v>2001000</v>
      </c>
      <c r="B90" s="3">
        <v>948</v>
      </c>
      <c r="C90" s="3">
        <v>2280000000</v>
      </c>
      <c r="D90" s="4">
        <v>1.8863201789810775</v>
      </c>
      <c r="F90" s="3">
        <v>2001000</v>
      </c>
      <c r="G90" s="8">
        <v>948</v>
      </c>
      <c r="H90" s="8">
        <v>2280000000</v>
      </c>
    </row>
    <row r="91" spans="1:8" x14ac:dyDescent="0.3">
      <c r="A91" s="3">
        <v>3001000</v>
      </c>
      <c r="B91" s="3">
        <v>536</v>
      </c>
      <c r="C91" s="3">
        <v>1999000000</v>
      </c>
      <c r="D91" s="4">
        <v>1.8019150849088039</v>
      </c>
      <c r="F91" s="3">
        <v>3001000</v>
      </c>
      <c r="G91" s="8">
        <v>536</v>
      </c>
      <c r="H91" s="8">
        <v>1999000000</v>
      </c>
    </row>
    <row r="92" spans="1:8" x14ac:dyDescent="0.3">
      <c r="A92" s="3">
        <v>5000000</v>
      </c>
      <c r="B92" s="3">
        <v>259</v>
      </c>
      <c r="C92" s="3">
        <v>2300000000</v>
      </c>
      <c r="D92" s="4">
        <v>1.7760617760617758</v>
      </c>
      <c r="F92" s="3">
        <v>5000000</v>
      </c>
      <c r="G92" s="8">
        <v>259</v>
      </c>
      <c r="H92" s="8">
        <v>2300000000</v>
      </c>
    </row>
    <row r="93" spans="1:8" x14ac:dyDescent="0.3">
      <c r="A93" s="1" t="s">
        <v>0</v>
      </c>
      <c r="B93" s="1" t="s">
        <v>20</v>
      </c>
      <c r="C93" s="1" t="s">
        <v>21</v>
      </c>
      <c r="D93" s="2" t="s">
        <v>3</v>
      </c>
      <c r="E93" s="3">
        <v>544500</v>
      </c>
      <c r="G93" s="7"/>
      <c r="H93" s="7"/>
    </row>
    <row r="94" spans="1:8" x14ac:dyDescent="0.3">
      <c r="A94" s="3">
        <v>151000</v>
      </c>
      <c r="B94" s="3"/>
      <c r="C94" s="3"/>
      <c r="D94" s="4"/>
      <c r="F94" s="3">
        <v>151000</v>
      </c>
      <c r="G94" s="7">
        <v>34477.814945515674</v>
      </c>
      <c r="H94" s="7">
        <v>5984954488.0798883</v>
      </c>
    </row>
    <row r="95" spans="1:8" x14ac:dyDescent="0.3">
      <c r="A95" s="3">
        <v>201000</v>
      </c>
      <c r="B95" s="3"/>
      <c r="C95" s="3"/>
      <c r="D95" s="4"/>
      <c r="F95" s="3">
        <v>201000</v>
      </c>
      <c r="G95" s="7">
        <v>24214.482226604992</v>
      </c>
      <c r="H95" s="7">
        <v>6012678300.7453651</v>
      </c>
    </row>
    <row r="96" spans="1:8" x14ac:dyDescent="0.3">
      <c r="A96" s="3">
        <v>301000</v>
      </c>
      <c r="B96" s="3"/>
      <c r="C96" s="3"/>
      <c r="D96" s="4"/>
      <c r="F96" s="3">
        <v>301000</v>
      </c>
      <c r="G96" s="7">
        <v>21720.003050533684</v>
      </c>
      <c r="H96" s="7">
        <v>8256083421.2270775</v>
      </c>
    </row>
    <row r="97" spans="1:8" x14ac:dyDescent="0.3">
      <c r="A97" s="3">
        <v>544500</v>
      </c>
      <c r="B97" s="3">
        <v>5021</v>
      </c>
      <c r="C97" s="3">
        <v>3280000000</v>
      </c>
      <c r="D97" s="4">
        <v>2.1300309023077801</v>
      </c>
      <c r="F97" s="3">
        <v>501000</v>
      </c>
      <c r="G97" s="7">
        <v>7121.5626069107084</v>
      </c>
      <c r="H97" s="7">
        <v>4429055764.6253843</v>
      </c>
    </row>
    <row r="98" spans="1:8" x14ac:dyDescent="0.3">
      <c r="A98" s="3">
        <v>801000</v>
      </c>
      <c r="B98" s="3">
        <v>2705</v>
      </c>
      <c r="C98" s="3">
        <v>2601000000</v>
      </c>
      <c r="D98" s="4">
        <v>2.0501113604201842</v>
      </c>
      <c r="F98" s="3">
        <v>801000</v>
      </c>
      <c r="G98" s="8">
        <v>2705</v>
      </c>
      <c r="H98" s="8">
        <v>2601000000</v>
      </c>
    </row>
    <row r="99" spans="1:8" x14ac:dyDescent="0.3">
      <c r="A99" s="3">
        <v>1201000</v>
      </c>
      <c r="B99" s="3">
        <v>1576</v>
      </c>
      <c r="C99" s="3">
        <v>2382000000</v>
      </c>
      <c r="D99" s="4">
        <v>1.9642250357308679</v>
      </c>
      <c r="F99" s="3">
        <v>1201000</v>
      </c>
      <c r="G99" s="8">
        <v>1576</v>
      </c>
      <c r="H99" s="8">
        <v>2382000000</v>
      </c>
    </row>
    <row r="100" spans="1:8" x14ac:dyDescent="0.3">
      <c r="A100" s="3">
        <v>2001000</v>
      </c>
      <c r="B100" s="3">
        <v>534</v>
      </c>
      <c r="C100" s="3">
        <v>1290000000</v>
      </c>
      <c r="D100" s="4">
        <v>1.8518966323289967</v>
      </c>
      <c r="F100" s="3">
        <v>2001000</v>
      </c>
      <c r="G100" s="8">
        <v>534</v>
      </c>
      <c r="H100" s="8">
        <v>1290000000</v>
      </c>
    </row>
    <row r="101" spans="1:8" x14ac:dyDescent="0.3">
      <c r="A101" s="3">
        <v>3001000</v>
      </c>
      <c r="B101" s="3">
        <v>298</v>
      </c>
      <c r="C101" s="3">
        <v>1131000000</v>
      </c>
      <c r="D101" s="4">
        <v>1.7359570099632</v>
      </c>
      <c r="F101" s="3">
        <v>3001000</v>
      </c>
      <c r="G101" s="8">
        <v>298</v>
      </c>
      <c r="H101" s="8">
        <v>1131000000</v>
      </c>
    </row>
    <row r="102" spans="1:8" x14ac:dyDescent="0.3">
      <c r="A102" s="3">
        <v>5000000</v>
      </c>
      <c r="B102" s="3">
        <v>160</v>
      </c>
      <c r="C102" s="3">
        <v>1255000000</v>
      </c>
      <c r="D102" s="4">
        <v>1.5687500000000001</v>
      </c>
      <c r="F102" s="3">
        <v>5000000</v>
      </c>
      <c r="G102" s="8">
        <v>160</v>
      </c>
      <c r="H102" s="8">
        <v>1255000000</v>
      </c>
    </row>
    <row r="103" spans="1:8" x14ac:dyDescent="0.3">
      <c r="A103" s="1" t="s">
        <v>0</v>
      </c>
      <c r="B103" s="1" t="s">
        <v>22</v>
      </c>
      <c r="C103" s="1" t="s">
        <v>23</v>
      </c>
      <c r="D103" s="2" t="s">
        <v>3</v>
      </c>
      <c r="E103" s="3">
        <v>605000</v>
      </c>
      <c r="G103" s="7"/>
      <c r="H103" s="7"/>
    </row>
    <row r="104" spans="1:8" x14ac:dyDescent="0.3">
      <c r="A104" s="3">
        <v>151000</v>
      </c>
      <c r="B104" s="3"/>
      <c r="C104" s="3"/>
      <c r="D104" s="4"/>
      <c r="F104" s="3">
        <v>151000</v>
      </c>
      <c r="G104" s="7">
        <v>16378.555343803198</v>
      </c>
      <c r="H104" s="7">
        <v>2843129950.8993192</v>
      </c>
    </row>
    <row r="105" spans="1:8" x14ac:dyDescent="0.3">
      <c r="A105" s="3">
        <v>201000</v>
      </c>
      <c r="B105" s="3"/>
      <c r="C105" s="3"/>
      <c r="D105" s="4"/>
      <c r="F105" s="3">
        <v>201000</v>
      </c>
      <c r="G105" s="7">
        <v>11502.998026316976</v>
      </c>
      <c r="H105" s="7">
        <v>2856300043.0527892</v>
      </c>
    </row>
    <row r="106" spans="1:8" x14ac:dyDescent="0.3">
      <c r="A106" s="3">
        <v>301000</v>
      </c>
      <c r="B106" s="3"/>
      <c r="C106" s="3"/>
      <c r="D106" s="4"/>
      <c r="F106" s="3">
        <v>301000</v>
      </c>
      <c r="G106" s="7">
        <v>10318.00514600214</v>
      </c>
      <c r="H106" s="7">
        <v>3922021144.6494627</v>
      </c>
    </row>
    <row r="107" spans="1:8" x14ac:dyDescent="0.3">
      <c r="A107" s="3">
        <v>605000</v>
      </c>
      <c r="B107" s="3">
        <v>1491</v>
      </c>
      <c r="C107" s="3">
        <v>1035000000</v>
      </c>
      <c r="D107" s="4">
        <v>2.3324776489333452</v>
      </c>
      <c r="F107" s="3">
        <v>501000</v>
      </c>
      <c r="G107" s="7">
        <v>3383.0713308244958</v>
      </c>
      <c r="H107" s="7">
        <v>2104006158.0567908</v>
      </c>
    </row>
    <row r="108" spans="1:8" x14ac:dyDescent="0.3">
      <c r="A108" s="3">
        <v>801000</v>
      </c>
      <c r="B108" s="3">
        <v>1285</v>
      </c>
      <c r="C108" s="3">
        <v>1245000000</v>
      </c>
      <c r="D108" s="4">
        <v>2.2717113733931171</v>
      </c>
      <c r="F108" s="3">
        <v>801000</v>
      </c>
      <c r="G108" s="8">
        <v>1285</v>
      </c>
      <c r="H108" s="8">
        <v>1245000000</v>
      </c>
    </row>
    <row r="109" spans="1:8" x14ac:dyDescent="0.3">
      <c r="A109" s="3">
        <v>1201000</v>
      </c>
      <c r="B109" s="3">
        <v>770</v>
      </c>
      <c r="C109" s="3">
        <v>1166000000</v>
      </c>
      <c r="D109" s="4">
        <v>2.1984932476189765</v>
      </c>
      <c r="F109" s="3">
        <v>1201000</v>
      </c>
      <c r="G109" s="8">
        <v>770</v>
      </c>
      <c r="H109" s="8">
        <v>1166000000</v>
      </c>
    </row>
    <row r="110" spans="1:8" x14ac:dyDescent="0.3">
      <c r="A110" s="3">
        <v>2001000</v>
      </c>
      <c r="B110" s="3">
        <v>273</v>
      </c>
      <c r="C110" s="3">
        <v>662000000</v>
      </c>
      <c r="D110" s="4">
        <v>2.0905917148187472</v>
      </c>
      <c r="F110" s="3">
        <v>2001000</v>
      </c>
      <c r="G110" s="8">
        <v>273</v>
      </c>
      <c r="H110" s="8">
        <v>662000000</v>
      </c>
    </row>
    <row r="111" spans="1:8" x14ac:dyDescent="0.3">
      <c r="A111" s="3">
        <v>3001000</v>
      </c>
      <c r="B111" s="3">
        <v>174</v>
      </c>
      <c r="C111" s="3">
        <v>663000000</v>
      </c>
      <c r="D111" s="4">
        <v>1.9474477365676262</v>
      </c>
      <c r="F111" s="3">
        <v>3001000</v>
      </c>
      <c r="G111" s="8">
        <v>174</v>
      </c>
      <c r="H111" s="8">
        <v>663000000</v>
      </c>
    </row>
    <row r="112" spans="1:8" x14ac:dyDescent="0.3">
      <c r="A112" s="3">
        <v>5000000</v>
      </c>
      <c r="B112" s="3">
        <v>115</v>
      </c>
      <c r="C112" s="3">
        <v>1026000000</v>
      </c>
      <c r="D112" s="4">
        <v>1.7843478260869567</v>
      </c>
      <c r="F112" s="3">
        <v>5000000</v>
      </c>
      <c r="G112" s="8">
        <v>115</v>
      </c>
      <c r="H112" s="8">
        <v>1026000000</v>
      </c>
    </row>
    <row r="113" spans="1:8" x14ac:dyDescent="0.3">
      <c r="A113" s="1" t="s">
        <v>0</v>
      </c>
      <c r="B113" s="1" t="s">
        <v>24</v>
      </c>
      <c r="C113" s="1" t="s">
        <v>25</v>
      </c>
      <c r="D113" s="2" t="s">
        <v>3</v>
      </c>
      <c r="E113" s="3">
        <v>665500</v>
      </c>
      <c r="G113" s="7"/>
      <c r="H113" s="7"/>
    </row>
    <row r="114" spans="1:8" x14ac:dyDescent="0.3">
      <c r="A114" s="3">
        <v>151000</v>
      </c>
      <c r="B114" s="3"/>
      <c r="C114" s="3"/>
      <c r="D114" s="4"/>
      <c r="F114" s="3">
        <v>151000</v>
      </c>
      <c r="G114" s="7">
        <v>7787.7800117227662</v>
      </c>
      <c r="H114" s="7">
        <v>1351869571.9840343</v>
      </c>
    </row>
    <row r="115" spans="1:8" x14ac:dyDescent="0.3">
      <c r="A115" s="3">
        <v>201000</v>
      </c>
      <c r="B115" s="3"/>
      <c r="C115" s="3"/>
      <c r="D115" s="4"/>
      <c r="F115" s="3">
        <v>201000</v>
      </c>
      <c r="G115" s="7">
        <v>5469.5189058985779</v>
      </c>
      <c r="H115" s="7">
        <v>1358131771.4437776</v>
      </c>
    </row>
    <row r="116" spans="1:8" x14ac:dyDescent="0.3">
      <c r="A116" s="3">
        <v>301000</v>
      </c>
      <c r="B116" s="3"/>
      <c r="C116" s="3"/>
      <c r="D116" s="4"/>
      <c r="F116" s="3">
        <v>301000</v>
      </c>
      <c r="G116" s="7">
        <v>4906.0709293442087</v>
      </c>
      <c r="H116" s="7">
        <v>1864867641.5414956</v>
      </c>
    </row>
    <row r="117" spans="1:8" x14ac:dyDescent="0.3">
      <c r="A117" s="3">
        <v>665500</v>
      </c>
      <c r="B117" s="3">
        <v>423</v>
      </c>
      <c r="C117" s="3">
        <v>305000000</v>
      </c>
      <c r="D117" s="4">
        <v>2.1906134401059951</v>
      </c>
      <c r="F117" s="3">
        <v>501000</v>
      </c>
      <c r="G117" s="7">
        <v>1608.6043448511805</v>
      </c>
      <c r="H117" s="7">
        <v>1000426274.3756415</v>
      </c>
    </row>
    <row r="118" spans="1:8" x14ac:dyDescent="0.3">
      <c r="A118" s="3">
        <v>801000</v>
      </c>
      <c r="B118" s="3">
        <v>611</v>
      </c>
      <c r="C118" s="3">
        <v>592000000</v>
      </c>
      <c r="D118" s="4">
        <v>2.1374179502375701</v>
      </c>
      <c r="F118" s="3">
        <v>801000</v>
      </c>
      <c r="G118" s="8">
        <v>611</v>
      </c>
      <c r="H118" s="8">
        <v>592000000</v>
      </c>
    </row>
    <row r="119" spans="1:8" x14ac:dyDescent="0.3">
      <c r="A119" s="3">
        <v>1201000</v>
      </c>
      <c r="B119" s="3">
        <v>354</v>
      </c>
      <c r="C119" s="3">
        <v>541000000</v>
      </c>
      <c r="D119" s="4">
        <v>2.0403051657494093</v>
      </c>
      <c r="F119" s="3">
        <v>1201000</v>
      </c>
      <c r="G119" s="8">
        <v>354</v>
      </c>
      <c r="H119" s="8">
        <v>541000000</v>
      </c>
    </row>
    <row r="120" spans="1:8" x14ac:dyDescent="0.3">
      <c r="A120" s="3">
        <v>2001000</v>
      </c>
      <c r="B120" s="3">
        <v>137</v>
      </c>
      <c r="C120" s="3">
        <v>321000000</v>
      </c>
      <c r="D120" s="4">
        <v>1.8496498876998282</v>
      </c>
      <c r="F120" s="3">
        <v>2001000</v>
      </c>
      <c r="G120" s="8">
        <v>137</v>
      </c>
      <c r="H120" s="8">
        <v>321000000</v>
      </c>
    </row>
    <row r="121" spans="1:8" x14ac:dyDescent="0.3">
      <c r="A121" s="3">
        <v>3001000</v>
      </c>
      <c r="B121" s="3">
        <v>73</v>
      </c>
      <c r="C121" s="3">
        <v>277000000</v>
      </c>
      <c r="D121" s="4">
        <v>1.7332932033408219</v>
      </c>
      <c r="F121" s="3">
        <v>3001000</v>
      </c>
      <c r="G121" s="8">
        <v>73</v>
      </c>
      <c r="H121" s="8">
        <v>277000000</v>
      </c>
    </row>
    <row r="122" spans="1:8" x14ac:dyDescent="0.3">
      <c r="A122" s="3">
        <v>5000000</v>
      </c>
      <c r="B122" s="3">
        <v>51</v>
      </c>
      <c r="C122" s="3">
        <v>368000000</v>
      </c>
      <c r="D122" s="4">
        <v>1.4431372549019608</v>
      </c>
      <c r="F122" s="3">
        <v>5000000</v>
      </c>
      <c r="G122" s="8">
        <v>51</v>
      </c>
      <c r="H122" s="8">
        <v>368000000</v>
      </c>
    </row>
    <row r="123" spans="1:8" x14ac:dyDescent="0.3">
      <c r="A123" s="1" t="s">
        <v>0</v>
      </c>
      <c r="B123" s="1" t="s">
        <v>26</v>
      </c>
      <c r="C123" s="1" t="s">
        <v>27</v>
      </c>
      <c r="D123" s="2" t="s">
        <v>3</v>
      </c>
      <c r="E123" s="3">
        <v>726000</v>
      </c>
      <c r="G123" s="7"/>
      <c r="H123" s="7"/>
    </row>
    <row r="124" spans="1:8" x14ac:dyDescent="0.3">
      <c r="A124" s="3">
        <v>151000</v>
      </c>
      <c r="B124" s="3"/>
      <c r="C124" s="3"/>
      <c r="D124" s="4"/>
      <c r="F124" s="3">
        <v>151000</v>
      </c>
      <c r="G124" s="7">
        <v>3785.5493674004269</v>
      </c>
      <c r="H124" s="7">
        <v>657128089.818753</v>
      </c>
    </row>
    <row r="125" spans="1:8" x14ac:dyDescent="0.3">
      <c r="A125" s="3">
        <v>201000</v>
      </c>
      <c r="B125" s="3"/>
      <c r="C125" s="3"/>
      <c r="D125" s="4"/>
      <c r="F125" s="3">
        <v>201000</v>
      </c>
      <c r="G125" s="7">
        <v>2658.6695827362964</v>
      </c>
      <c r="H125" s="7">
        <v>660172072.20753157</v>
      </c>
    </row>
    <row r="126" spans="1:8" x14ac:dyDescent="0.3">
      <c r="A126" s="3">
        <v>301000</v>
      </c>
      <c r="B126" s="3"/>
      <c r="C126" s="3"/>
      <c r="D126" s="4"/>
      <c r="F126" s="3">
        <v>301000</v>
      </c>
      <c r="G126" s="7">
        <v>2384.7840687646967</v>
      </c>
      <c r="H126" s="7">
        <v>906490490.24193799</v>
      </c>
    </row>
    <row r="127" spans="1:8" x14ac:dyDescent="0.3">
      <c r="A127" s="3">
        <v>726000</v>
      </c>
      <c r="B127" s="3">
        <v>89</v>
      </c>
      <c r="C127" s="3">
        <v>608000000</v>
      </c>
      <c r="D127" s="4">
        <v>3.4309716483011936</v>
      </c>
      <c r="F127" s="3">
        <v>501000</v>
      </c>
      <c r="G127" s="7">
        <v>781.9238795757783</v>
      </c>
      <c r="H127" s="7">
        <v>486295586.72596639</v>
      </c>
    </row>
    <row r="128" spans="1:8" x14ac:dyDescent="0.3">
      <c r="A128" s="3">
        <v>801000</v>
      </c>
      <c r="B128" s="3">
        <v>297</v>
      </c>
      <c r="C128" s="3">
        <v>288000000</v>
      </c>
      <c r="D128" s="4">
        <v>2.3994307557379493</v>
      </c>
      <c r="F128" s="3">
        <v>801000</v>
      </c>
      <c r="G128" s="8">
        <v>297</v>
      </c>
      <c r="H128" s="8">
        <v>288000000</v>
      </c>
    </row>
    <row r="129" spans="1:8" x14ac:dyDescent="0.3">
      <c r="A129" s="3">
        <v>1201000</v>
      </c>
      <c r="B129" s="3">
        <v>221</v>
      </c>
      <c r="C129" s="3">
        <v>329000000</v>
      </c>
      <c r="D129" s="4">
        <v>2.2167391048471821</v>
      </c>
      <c r="F129" s="3">
        <v>1201000</v>
      </c>
      <c r="G129" s="8">
        <v>221</v>
      </c>
      <c r="H129" s="8">
        <v>329000000</v>
      </c>
    </row>
    <row r="130" spans="1:8" x14ac:dyDescent="0.3">
      <c r="A130" s="3">
        <v>2001000</v>
      </c>
      <c r="B130" s="3">
        <v>80</v>
      </c>
      <c r="C130" s="3">
        <v>188000000</v>
      </c>
      <c r="D130" s="4">
        <v>2.1355781736460959</v>
      </c>
      <c r="F130" s="3">
        <v>2001000</v>
      </c>
      <c r="G130" s="8">
        <v>80</v>
      </c>
      <c r="H130" s="8">
        <v>188000000</v>
      </c>
    </row>
    <row r="131" spans="1:8" x14ac:dyDescent="0.3">
      <c r="A131" s="3">
        <v>3001000</v>
      </c>
      <c r="B131" s="3">
        <v>49</v>
      </c>
      <c r="C131" s="3">
        <v>181000000</v>
      </c>
      <c r="D131" s="4">
        <v>2.0569275262155413</v>
      </c>
      <c r="F131" s="3">
        <v>3001000</v>
      </c>
      <c r="G131" s="8">
        <v>49</v>
      </c>
      <c r="H131" s="8">
        <v>181000000</v>
      </c>
    </row>
    <row r="132" spans="1:8" x14ac:dyDescent="0.3">
      <c r="A132" s="3">
        <v>5000000</v>
      </c>
      <c r="B132" s="3">
        <v>32</v>
      </c>
      <c r="C132" s="3">
        <v>319000000</v>
      </c>
      <c r="D132" s="4">
        <v>1.9937499999999999</v>
      </c>
      <c r="F132" s="3">
        <v>5000000</v>
      </c>
      <c r="G132" s="8">
        <v>32</v>
      </c>
      <c r="H132" s="8">
        <v>319000000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J4" sqref="J4:J11"/>
    </sheetView>
  </sheetViews>
  <sheetFormatPr baseColWidth="10" defaultRowHeight="15.6" x14ac:dyDescent="0.3"/>
  <cols>
    <col min="3" max="3" width="14.69921875" customWidth="1"/>
    <col min="7" max="7" width="11" bestFit="1" customWidth="1"/>
    <col min="8" max="8" width="13.296875" bestFit="1" customWidth="1"/>
    <col min="12" max="12" width="14.296875" bestFit="1" customWidth="1"/>
  </cols>
  <sheetData>
    <row r="1" spans="1:14" x14ac:dyDescent="0.3">
      <c r="A1" s="16" t="s">
        <v>144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171000</v>
      </c>
      <c r="M3" t="s">
        <v>138</v>
      </c>
      <c r="N3" t="s">
        <v>139</v>
      </c>
    </row>
    <row r="4" spans="1:14" x14ac:dyDescent="0.3">
      <c r="A4" s="3">
        <v>171000</v>
      </c>
      <c r="B4" s="3">
        <v>270336</v>
      </c>
      <c r="C4" s="3">
        <v>49924000000</v>
      </c>
      <c r="D4" s="4">
        <v>1.6407182901981594</v>
      </c>
      <c r="F4" s="3">
        <v>171000</v>
      </c>
      <c r="G4" s="8">
        <v>270336</v>
      </c>
      <c r="H4" s="8">
        <v>49924000000</v>
      </c>
      <c r="J4" s="3">
        <v>171000</v>
      </c>
      <c r="K4" s="7">
        <v>3601953.6926352293</v>
      </c>
      <c r="L4" s="7">
        <v>665186790331.73975</v>
      </c>
      <c r="M4">
        <v>0.21051906633063122</v>
      </c>
      <c r="N4">
        <v>1.7485109842305979</v>
      </c>
    </row>
    <row r="5" spans="1:14" x14ac:dyDescent="0.3">
      <c r="A5" s="3">
        <v>201000</v>
      </c>
      <c r="B5" s="3">
        <v>477068</v>
      </c>
      <c r="C5" s="3">
        <v>114425000000</v>
      </c>
      <c r="D5" s="4">
        <v>1.5763574269814355</v>
      </c>
      <c r="F5" s="3">
        <v>201000</v>
      </c>
      <c r="G5" s="8">
        <v>477068</v>
      </c>
      <c r="H5" s="8">
        <v>114425000000</v>
      </c>
      <c r="J5" s="3">
        <v>201000</v>
      </c>
      <c r="K5" s="7">
        <v>6356448.4354214892</v>
      </c>
      <c r="L5" s="7">
        <v>1524597357657.8262</v>
      </c>
      <c r="M5">
        <v>0.42143972029233268</v>
      </c>
      <c r="N5">
        <v>1.6948883731911628</v>
      </c>
    </row>
    <row r="6" spans="1:14" x14ac:dyDescent="0.3">
      <c r="A6" s="3">
        <v>301000</v>
      </c>
      <c r="B6" s="3">
        <v>184796</v>
      </c>
      <c r="C6" s="3">
        <v>68345000000</v>
      </c>
      <c r="D6" s="4">
        <v>1.566838988673064</v>
      </c>
      <c r="F6" s="3">
        <v>301000</v>
      </c>
      <c r="G6" s="8">
        <v>184796</v>
      </c>
      <c r="H6" s="8">
        <v>68345000000</v>
      </c>
      <c r="J6" s="3">
        <v>301000</v>
      </c>
      <c r="K6" s="7">
        <v>2462219.7361217882</v>
      </c>
      <c r="L6" s="7">
        <v>925927330778.20203</v>
      </c>
      <c r="M6">
        <v>0.79365612707574673</v>
      </c>
      <c r="N6">
        <v>1.73601962319952</v>
      </c>
    </row>
    <row r="7" spans="1:14" x14ac:dyDescent="0.3">
      <c r="A7" s="3">
        <v>501000</v>
      </c>
      <c r="B7" s="3">
        <v>35167</v>
      </c>
      <c r="C7" s="3">
        <v>20809000000</v>
      </c>
      <c r="D7" s="4">
        <v>1.6558561913894414</v>
      </c>
      <c r="F7" s="3">
        <v>501000</v>
      </c>
      <c r="G7" s="8">
        <v>35167</v>
      </c>
      <c r="H7" s="8">
        <v>20809000000</v>
      </c>
      <c r="J7" s="3">
        <v>501000</v>
      </c>
      <c r="K7" s="7">
        <v>686272.25412800268</v>
      </c>
      <c r="L7" s="7">
        <v>409375481819.09381</v>
      </c>
      <c r="M7">
        <v>0.9378370470031947</v>
      </c>
      <c r="N7">
        <v>1.7211708291992109</v>
      </c>
    </row>
    <row r="8" spans="1:14" x14ac:dyDescent="0.3">
      <c r="A8" s="3">
        <v>751000</v>
      </c>
      <c r="B8" s="3">
        <v>11843</v>
      </c>
      <c r="C8" s="3">
        <v>10798000000</v>
      </c>
      <c r="D8" s="4">
        <v>1.7457011754112024</v>
      </c>
      <c r="F8" s="3">
        <v>751000</v>
      </c>
      <c r="G8" s="8">
        <v>11843</v>
      </c>
      <c r="H8" s="8">
        <v>10798000000</v>
      </c>
      <c r="J8" s="3">
        <v>751000</v>
      </c>
      <c r="K8" s="7">
        <v>252242.67410358565</v>
      </c>
      <c r="L8" s="7">
        <v>230036569721.11554</v>
      </c>
      <c r="M8">
        <v>0.97802329174376756</v>
      </c>
      <c r="N8">
        <v>1.795364291531917</v>
      </c>
    </row>
    <row r="9" spans="1:14" x14ac:dyDescent="0.3">
      <c r="A9" s="3">
        <v>1201000</v>
      </c>
      <c r="B9" s="3">
        <v>4473</v>
      </c>
      <c r="C9" s="3">
        <v>7200000000</v>
      </c>
      <c r="D9" s="4">
        <v>1.8032996123379952</v>
      </c>
      <c r="F9" s="3">
        <v>1201000</v>
      </c>
      <c r="G9" s="8">
        <v>4473</v>
      </c>
      <c r="H9" s="8">
        <v>7200000000</v>
      </c>
      <c r="J9" s="3">
        <v>1201000</v>
      </c>
      <c r="K9" s="7">
        <v>97211</v>
      </c>
      <c r="L9" s="7">
        <v>156568000000</v>
      </c>
      <c r="M9">
        <v>0.99279393965291729</v>
      </c>
      <c r="N9">
        <v>1.8673898843439016</v>
      </c>
    </row>
    <row r="10" spans="1:14" x14ac:dyDescent="0.3">
      <c r="A10" s="3">
        <v>2501000</v>
      </c>
      <c r="B10" s="3">
        <v>822</v>
      </c>
      <c r="C10" s="3">
        <v>2694000000</v>
      </c>
      <c r="D10" s="4">
        <v>1.8051325267815443</v>
      </c>
      <c r="F10" s="3">
        <v>2501000</v>
      </c>
      <c r="G10" s="8">
        <v>822</v>
      </c>
      <c r="H10" s="8">
        <v>2694000000</v>
      </c>
      <c r="J10" s="3">
        <v>2501000</v>
      </c>
      <c r="K10" s="7">
        <v>19796</v>
      </c>
      <c r="L10" s="7">
        <v>65959000000</v>
      </c>
      <c r="M10">
        <v>0.99848635256044416</v>
      </c>
      <c r="N10">
        <v>1.8472706859072303</v>
      </c>
    </row>
    <row r="11" spans="1:14" x14ac:dyDescent="0.3">
      <c r="A11" s="3">
        <v>5000000</v>
      </c>
      <c r="B11" s="3">
        <v>237</v>
      </c>
      <c r="C11" s="3">
        <v>2087000000</v>
      </c>
      <c r="D11" s="4">
        <v>1.7611814345991559</v>
      </c>
      <c r="F11" s="3">
        <v>5000000</v>
      </c>
      <c r="G11" s="8">
        <v>237</v>
      </c>
      <c r="H11" s="8">
        <v>2087000000</v>
      </c>
      <c r="J11" s="3">
        <v>5000000</v>
      </c>
      <c r="K11" s="7">
        <v>6053</v>
      </c>
      <c r="L11" s="7">
        <v>53464000000</v>
      </c>
      <c r="M11">
        <v>0.99964555271184063</v>
      </c>
      <c r="N11">
        <v>1.7665289938873285</v>
      </c>
    </row>
    <row r="12" spans="1:14" x14ac:dyDescent="0.3">
      <c r="A12" s="1" t="s">
        <v>0</v>
      </c>
      <c r="B12" s="1" t="s">
        <v>35</v>
      </c>
      <c r="C12" s="1" t="s">
        <v>36</v>
      </c>
      <c r="D12" s="2" t="s">
        <v>3</v>
      </c>
      <c r="E12" s="3">
        <v>256500</v>
      </c>
      <c r="G12" s="7"/>
      <c r="H12" s="7"/>
    </row>
    <row r="13" spans="1:14" x14ac:dyDescent="0.3">
      <c r="A13" s="3">
        <v>171000</v>
      </c>
      <c r="B13" s="3"/>
      <c r="C13" s="3"/>
      <c r="D13" s="4"/>
      <c r="F13" s="3">
        <v>171000</v>
      </c>
      <c r="G13" s="7">
        <v>92246.842399186135</v>
      </c>
      <c r="H13" s="7">
        <v>17035582977.98654</v>
      </c>
      <c r="K13" s="9">
        <v>17077292.455622979</v>
      </c>
    </row>
    <row r="14" spans="1:14" x14ac:dyDescent="0.3">
      <c r="A14" s="3">
        <v>210000</v>
      </c>
      <c r="B14" s="3">
        <v>63382</v>
      </c>
      <c r="C14" s="3">
        <v>16523000000</v>
      </c>
      <c r="D14" s="4">
        <v>2.1501289120976352</v>
      </c>
      <c r="F14" s="3">
        <v>201000</v>
      </c>
      <c r="G14" s="7">
        <v>162790.07091062577</v>
      </c>
      <c r="H14" s="7">
        <v>39045280471.438774</v>
      </c>
    </row>
    <row r="15" spans="1:14" x14ac:dyDescent="0.3">
      <c r="A15" s="3">
        <v>301000</v>
      </c>
      <c r="B15" s="3">
        <v>63058</v>
      </c>
      <c r="C15" s="3">
        <v>23745000000</v>
      </c>
      <c r="D15" s="4">
        <v>1.9323588282881665</v>
      </c>
      <c r="F15" s="3">
        <v>301000</v>
      </c>
      <c r="G15" s="8">
        <v>63058</v>
      </c>
      <c r="H15" s="8">
        <v>23745000000</v>
      </c>
    </row>
    <row r="16" spans="1:14" x14ac:dyDescent="0.3">
      <c r="A16" s="3">
        <v>501000</v>
      </c>
      <c r="B16" s="3">
        <v>18028</v>
      </c>
      <c r="C16" s="3">
        <v>10752000000</v>
      </c>
      <c r="D16" s="4">
        <v>2.0241076115616954</v>
      </c>
      <c r="F16" s="3">
        <v>501000</v>
      </c>
      <c r="G16" s="8">
        <v>18028</v>
      </c>
      <c r="H16" s="8">
        <v>10752000000</v>
      </c>
    </row>
    <row r="17" spans="1:8" x14ac:dyDescent="0.3">
      <c r="A17" s="3">
        <v>751000</v>
      </c>
      <c r="B17" s="3">
        <v>6936</v>
      </c>
      <c r="C17" s="3">
        <v>6399000000</v>
      </c>
      <c r="D17" s="4">
        <v>2.1944863837916091</v>
      </c>
      <c r="F17" s="3">
        <v>751000</v>
      </c>
      <c r="G17" s="8">
        <v>6936</v>
      </c>
      <c r="H17" s="8">
        <v>6399000000</v>
      </c>
    </row>
    <row r="18" spans="1:8" x14ac:dyDescent="0.3">
      <c r="A18" s="3">
        <v>1201000</v>
      </c>
      <c r="B18" s="3">
        <v>3593</v>
      </c>
      <c r="C18" s="3">
        <v>5947000000</v>
      </c>
      <c r="D18" s="4">
        <v>2.220203395908523</v>
      </c>
      <c r="F18" s="3">
        <v>1201000</v>
      </c>
      <c r="G18" s="8">
        <v>3593</v>
      </c>
      <c r="H18" s="8">
        <v>5947000000</v>
      </c>
    </row>
    <row r="19" spans="1:8" x14ac:dyDescent="0.3">
      <c r="A19" s="3">
        <v>2501000</v>
      </c>
      <c r="B19" s="3">
        <v>958</v>
      </c>
      <c r="C19" s="3">
        <v>3244000000</v>
      </c>
      <c r="D19" s="4">
        <v>2.1439495418449832</v>
      </c>
      <c r="F19" s="3">
        <v>2501000</v>
      </c>
      <c r="G19" s="8">
        <v>958</v>
      </c>
      <c r="H19" s="8">
        <v>3244000000</v>
      </c>
    </row>
    <row r="20" spans="1:8" x14ac:dyDescent="0.3">
      <c r="A20" s="3">
        <v>5000000</v>
      </c>
      <c r="B20" s="3">
        <v>390</v>
      </c>
      <c r="C20" s="3">
        <v>3984000000</v>
      </c>
      <c r="D20" s="4">
        <v>2.043076923076923</v>
      </c>
      <c r="F20" s="3">
        <v>5000000</v>
      </c>
      <c r="G20" s="8">
        <v>390</v>
      </c>
      <c r="H20" s="8">
        <v>3984000000</v>
      </c>
    </row>
    <row r="21" spans="1:8" x14ac:dyDescent="0.3">
      <c r="A21" s="1" t="s">
        <v>0</v>
      </c>
      <c r="B21" s="1" t="s">
        <v>8</v>
      </c>
      <c r="C21" s="1" t="s">
        <v>9</v>
      </c>
      <c r="D21" s="2" t="s">
        <v>3</v>
      </c>
      <c r="E21">
        <v>342000</v>
      </c>
      <c r="G21" s="7"/>
      <c r="H21" s="7"/>
    </row>
    <row r="22" spans="1:8" x14ac:dyDescent="0.3">
      <c r="A22" s="3">
        <v>171000</v>
      </c>
      <c r="B22" s="3"/>
      <c r="C22" s="3"/>
      <c r="D22" s="4"/>
      <c r="F22" s="3">
        <v>171000</v>
      </c>
      <c r="G22" s="7">
        <v>1173491.5876494648</v>
      </c>
      <c r="H22" s="7">
        <v>216713253217.52151</v>
      </c>
    </row>
    <row r="23" spans="1:8" x14ac:dyDescent="0.3">
      <c r="A23" s="3">
        <v>201000</v>
      </c>
      <c r="B23" s="3"/>
      <c r="C23" s="3"/>
      <c r="D23" s="4"/>
      <c r="F23" s="3">
        <v>201000</v>
      </c>
      <c r="G23" s="7">
        <v>2070886.9138285499</v>
      </c>
      <c r="H23" s="7">
        <v>496703268957.11261</v>
      </c>
    </row>
    <row r="24" spans="1:8" x14ac:dyDescent="0.3">
      <c r="A24" s="3">
        <v>301000</v>
      </c>
      <c r="B24" s="3">
        <v>655348</v>
      </c>
      <c r="C24" s="3">
        <v>250514000000</v>
      </c>
      <c r="D24" s="4">
        <v>1.8395483051098314</v>
      </c>
      <c r="F24" s="3">
        <v>301000</v>
      </c>
      <c r="G24" s="7">
        <v>802174.15154204576</v>
      </c>
      <c r="H24" s="7">
        <v>302065165853.11737</v>
      </c>
    </row>
    <row r="25" spans="1:8" x14ac:dyDescent="0.3">
      <c r="A25" s="3">
        <v>501000</v>
      </c>
      <c r="B25" s="3">
        <v>229338</v>
      </c>
      <c r="C25" s="3">
        <v>136861000000</v>
      </c>
      <c r="D25" s="4">
        <v>1.731003162390129</v>
      </c>
      <c r="F25" s="3">
        <v>501000</v>
      </c>
      <c r="G25" s="8">
        <v>229338</v>
      </c>
      <c r="H25" s="8">
        <v>136861000000</v>
      </c>
    </row>
    <row r="26" spans="1:8" x14ac:dyDescent="0.3">
      <c r="A26" s="3">
        <v>751000</v>
      </c>
      <c r="B26" s="3">
        <v>87741</v>
      </c>
      <c r="C26" s="3">
        <v>79890000000</v>
      </c>
      <c r="D26" s="4">
        <v>1.7949476759392298</v>
      </c>
      <c r="F26" s="3">
        <v>751000</v>
      </c>
      <c r="G26" s="8">
        <v>87741</v>
      </c>
      <c r="H26" s="8">
        <v>79890000000</v>
      </c>
    </row>
    <row r="27" spans="1:8" x14ac:dyDescent="0.3">
      <c r="A27" s="3">
        <v>1201000</v>
      </c>
      <c r="B27" s="3">
        <v>32183</v>
      </c>
      <c r="C27" s="3">
        <v>51721000000</v>
      </c>
      <c r="D27" s="4">
        <v>1.8967122410548647</v>
      </c>
      <c r="F27" s="3">
        <v>1201000</v>
      </c>
      <c r="G27" s="8">
        <v>32183</v>
      </c>
      <c r="H27" s="8">
        <v>51721000000</v>
      </c>
    </row>
    <row r="28" spans="1:8" x14ac:dyDescent="0.3">
      <c r="A28" s="3">
        <v>2501000</v>
      </c>
      <c r="B28" s="3">
        <v>6905</v>
      </c>
      <c r="C28" s="3">
        <v>23066000000</v>
      </c>
      <c r="D28" s="4">
        <v>1.8600872824391248</v>
      </c>
      <c r="F28" s="3">
        <v>2501000</v>
      </c>
      <c r="G28" s="8">
        <v>6905</v>
      </c>
      <c r="H28" s="8">
        <v>23066000000</v>
      </c>
    </row>
    <row r="29" spans="1:8" x14ac:dyDescent="0.3">
      <c r="A29" s="3">
        <v>5000000</v>
      </c>
      <c r="B29" s="3">
        <v>2189</v>
      </c>
      <c r="C29" s="3">
        <v>19240000000</v>
      </c>
      <c r="D29" s="4">
        <v>1.7578803106441296</v>
      </c>
      <c r="F29" s="3">
        <v>5000000</v>
      </c>
      <c r="G29" s="8">
        <v>2189</v>
      </c>
      <c r="H29" s="8">
        <v>19240000000</v>
      </c>
    </row>
    <row r="30" spans="1:8" x14ac:dyDescent="0.3">
      <c r="A30" s="1" t="s">
        <v>0</v>
      </c>
      <c r="B30" s="1" t="s">
        <v>10</v>
      </c>
      <c r="C30" s="1" t="s">
        <v>11</v>
      </c>
      <c r="D30" s="2" t="s">
        <v>3</v>
      </c>
      <c r="E30">
        <v>342000</v>
      </c>
      <c r="G30" s="7"/>
      <c r="H30" s="7"/>
    </row>
    <row r="31" spans="1:8" x14ac:dyDescent="0.3">
      <c r="A31" s="3">
        <v>171000</v>
      </c>
      <c r="B31" s="3"/>
      <c r="C31" s="3"/>
      <c r="D31" s="4"/>
      <c r="F31" s="3">
        <v>171000</v>
      </c>
      <c r="G31" s="7">
        <v>11456.660757254147</v>
      </c>
      <c r="H31" s="7">
        <v>2115746077.6409953</v>
      </c>
    </row>
    <row r="32" spans="1:8" x14ac:dyDescent="0.3">
      <c r="A32" s="3">
        <v>201000</v>
      </c>
      <c r="B32" s="3"/>
      <c r="C32" s="3"/>
      <c r="D32" s="4"/>
      <c r="F32" s="3">
        <v>201000</v>
      </c>
      <c r="G32" s="7">
        <v>20217.826091019033</v>
      </c>
      <c r="H32" s="7">
        <v>4849255767.447938</v>
      </c>
    </row>
    <row r="33" spans="1:8" x14ac:dyDescent="0.3">
      <c r="A33" s="3">
        <v>301000</v>
      </c>
      <c r="B33" s="3">
        <v>10449</v>
      </c>
      <c r="C33" s="3">
        <v>3928000000</v>
      </c>
      <c r="D33" s="4">
        <v>1.6263477937560717</v>
      </c>
      <c r="F33" s="3">
        <v>301000</v>
      </c>
      <c r="G33" s="7">
        <v>7831.532172176614</v>
      </c>
      <c r="H33" s="7">
        <v>2949026791.6574216</v>
      </c>
    </row>
    <row r="34" spans="1:8" x14ac:dyDescent="0.3">
      <c r="A34" s="3">
        <v>501000</v>
      </c>
      <c r="B34" s="3">
        <v>2239</v>
      </c>
      <c r="C34" s="3">
        <v>1327000000</v>
      </c>
      <c r="D34" s="4">
        <v>1.6738061659685626</v>
      </c>
      <c r="F34" s="3">
        <v>501000</v>
      </c>
      <c r="G34" s="8">
        <v>2239</v>
      </c>
      <c r="H34" s="8">
        <v>1327000000</v>
      </c>
    </row>
    <row r="35" spans="1:8" x14ac:dyDescent="0.3">
      <c r="A35" s="3">
        <v>751000</v>
      </c>
      <c r="B35" s="3">
        <v>813</v>
      </c>
      <c r="C35" s="3">
        <v>740000000</v>
      </c>
      <c r="D35" s="4">
        <v>1.7475265337553372</v>
      </c>
      <c r="F35" s="3">
        <v>751000</v>
      </c>
      <c r="G35" s="8">
        <v>813</v>
      </c>
      <c r="H35" s="8">
        <v>740000000</v>
      </c>
    </row>
    <row r="36" spans="1:8" x14ac:dyDescent="0.3">
      <c r="A36" s="3">
        <v>1201000</v>
      </c>
      <c r="B36" s="3">
        <v>282</v>
      </c>
      <c r="C36" s="3">
        <v>442000000</v>
      </c>
      <c r="D36" s="4">
        <v>1.8728423543894892</v>
      </c>
      <c r="F36" s="3">
        <v>1201000</v>
      </c>
      <c r="G36" s="8">
        <v>282</v>
      </c>
      <c r="H36" s="8">
        <v>442000000</v>
      </c>
    </row>
    <row r="37" spans="1:8" x14ac:dyDescent="0.3">
      <c r="A37" s="3">
        <v>2501000</v>
      </c>
      <c r="B37" s="3">
        <v>47</v>
      </c>
      <c r="C37" s="3">
        <v>163000000</v>
      </c>
      <c r="D37" s="4">
        <v>2.0469424170630255</v>
      </c>
      <c r="F37" s="3">
        <v>2501000</v>
      </c>
      <c r="G37" s="8">
        <v>47</v>
      </c>
      <c r="H37" s="8">
        <v>163000000</v>
      </c>
    </row>
    <row r="38" spans="1:8" x14ac:dyDescent="0.3">
      <c r="A38" s="3">
        <v>5000000</v>
      </c>
      <c r="B38" s="3">
        <v>20</v>
      </c>
      <c r="C38" s="3">
        <v>180000000</v>
      </c>
      <c r="D38" s="4">
        <v>1.8</v>
      </c>
      <c r="F38" s="3">
        <v>5000000</v>
      </c>
      <c r="G38" s="8">
        <v>20</v>
      </c>
      <c r="H38" s="8">
        <v>180000000</v>
      </c>
    </row>
    <row r="39" spans="1:8" x14ac:dyDescent="0.3">
      <c r="A39" s="1" t="s">
        <v>0</v>
      </c>
      <c r="B39" s="1" t="s">
        <v>12</v>
      </c>
      <c r="C39" s="1" t="s">
        <v>13</v>
      </c>
      <c r="D39" s="2" t="s">
        <v>3</v>
      </c>
      <c r="E39">
        <v>427500</v>
      </c>
      <c r="G39" s="7"/>
      <c r="H39" s="7"/>
    </row>
    <row r="40" spans="1:8" x14ac:dyDescent="0.3">
      <c r="A40" s="3">
        <v>171000</v>
      </c>
      <c r="B40" s="3"/>
      <c r="C40" s="3"/>
      <c r="D40" s="4"/>
      <c r="F40" s="3">
        <v>171000</v>
      </c>
      <c r="G40" s="7">
        <v>866500.15451314521</v>
      </c>
      <c r="H40" s="7">
        <v>160019951889.18338</v>
      </c>
    </row>
    <row r="41" spans="1:8" x14ac:dyDescent="0.3">
      <c r="A41" s="3">
        <v>201000</v>
      </c>
      <c r="B41" s="3"/>
      <c r="C41" s="3"/>
      <c r="D41" s="4"/>
      <c r="F41" s="3">
        <v>201000</v>
      </c>
      <c r="G41" s="7">
        <v>1529132.2491761257</v>
      </c>
      <c r="H41" s="7">
        <v>366763139870.99988</v>
      </c>
    </row>
    <row r="42" spans="1:8" x14ac:dyDescent="0.3">
      <c r="A42" s="3">
        <v>350000</v>
      </c>
      <c r="B42" s="3">
        <v>240755</v>
      </c>
      <c r="C42" s="3">
        <v>103962000000</v>
      </c>
      <c r="D42" s="4">
        <v>1.8076701578290115</v>
      </c>
      <c r="F42" s="3">
        <v>301000</v>
      </c>
      <c r="G42" s="7">
        <v>592321.26891502109</v>
      </c>
      <c r="H42" s="7">
        <v>223043365320.61237</v>
      </c>
    </row>
    <row r="43" spans="1:8" x14ac:dyDescent="0.3">
      <c r="A43" s="3">
        <v>501000</v>
      </c>
      <c r="B43" s="3">
        <v>169342</v>
      </c>
      <c r="C43" s="3">
        <v>101068000000</v>
      </c>
      <c r="D43" s="4">
        <v>1.6404709652420495</v>
      </c>
      <c r="F43" s="3">
        <v>501000</v>
      </c>
      <c r="G43" s="8">
        <v>169342</v>
      </c>
      <c r="H43" s="8">
        <v>101068000000</v>
      </c>
    </row>
    <row r="44" spans="1:8" x14ac:dyDescent="0.3">
      <c r="A44" s="3">
        <v>751000</v>
      </c>
      <c r="B44" s="3">
        <v>61119</v>
      </c>
      <c r="C44" s="3">
        <v>55449000000</v>
      </c>
      <c r="D44" s="4">
        <v>1.682582842066167</v>
      </c>
      <c r="F44" s="3">
        <v>751000</v>
      </c>
      <c r="G44" s="8">
        <v>61119</v>
      </c>
      <c r="H44" s="8">
        <v>55449000000</v>
      </c>
    </row>
    <row r="45" spans="1:8" x14ac:dyDescent="0.3">
      <c r="A45" s="3">
        <v>1201000</v>
      </c>
      <c r="B45" s="3">
        <v>20398</v>
      </c>
      <c r="C45" s="3">
        <v>32488000000</v>
      </c>
      <c r="D45" s="4">
        <v>1.7731946763906474</v>
      </c>
      <c r="F45" s="3">
        <v>1201000</v>
      </c>
      <c r="G45" s="8">
        <v>20398</v>
      </c>
      <c r="H45" s="8">
        <v>32488000000</v>
      </c>
    </row>
    <row r="46" spans="1:8" x14ac:dyDescent="0.3">
      <c r="A46" s="3">
        <v>2501000</v>
      </c>
      <c r="B46" s="3">
        <v>3731</v>
      </c>
      <c r="C46" s="3">
        <v>12347000000</v>
      </c>
      <c r="D46" s="4">
        <v>1.7724140627660607</v>
      </c>
      <c r="F46" s="3">
        <v>2501000</v>
      </c>
      <c r="G46" s="8">
        <v>3731</v>
      </c>
      <c r="H46" s="8">
        <v>12347000000</v>
      </c>
    </row>
    <row r="47" spans="1:8" x14ac:dyDescent="0.3">
      <c r="A47" s="3">
        <v>5000000</v>
      </c>
      <c r="B47" s="3">
        <v>1024</v>
      </c>
      <c r="C47" s="3">
        <v>8731000000</v>
      </c>
      <c r="D47" s="4">
        <v>1.7052734375</v>
      </c>
      <c r="F47" s="3">
        <v>5000000</v>
      </c>
      <c r="G47" s="8">
        <v>1024</v>
      </c>
      <c r="H47" s="8">
        <v>8731000000</v>
      </c>
    </row>
    <row r="48" spans="1:8" x14ac:dyDescent="0.3">
      <c r="A48" s="1" t="s">
        <v>0</v>
      </c>
      <c r="B48" s="1" t="s">
        <v>14</v>
      </c>
      <c r="C48" s="1" t="s">
        <v>15</v>
      </c>
      <c r="D48" s="2" t="s">
        <v>3</v>
      </c>
      <c r="E48">
        <v>513000</v>
      </c>
      <c r="G48" s="7"/>
      <c r="H48" s="7"/>
    </row>
    <row r="49" spans="1:8" x14ac:dyDescent="0.3">
      <c r="A49" s="3">
        <v>171000</v>
      </c>
      <c r="B49" s="3"/>
      <c r="C49" s="3"/>
      <c r="D49" s="4"/>
      <c r="F49" s="3">
        <v>171000</v>
      </c>
      <c r="G49" s="7">
        <v>610529.66596236976</v>
      </c>
      <c r="H49" s="7">
        <v>112748886731.71669</v>
      </c>
    </row>
    <row r="50" spans="1:8" x14ac:dyDescent="0.3">
      <c r="A50" s="3">
        <v>201000</v>
      </c>
      <c r="B50" s="3"/>
      <c r="C50" s="3"/>
      <c r="D50" s="4"/>
      <c r="F50" s="3">
        <v>201000</v>
      </c>
      <c r="G50" s="7">
        <v>1077415.3892982651</v>
      </c>
      <c r="H50" s="7">
        <v>258418623593.39542</v>
      </c>
    </row>
    <row r="51" spans="1:8" x14ac:dyDescent="0.3">
      <c r="A51" s="3">
        <v>420000</v>
      </c>
      <c r="B51" s="3">
        <v>41007</v>
      </c>
      <c r="C51" s="3">
        <v>19475000000</v>
      </c>
      <c r="D51" s="4">
        <v>1.8936308512901976</v>
      </c>
      <c r="F51" s="3">
        <v>301000</v>
      </c>
      <c r="G51" s="7">
        <v>417345.23019938916</v>
      </c>
      <c r="H51" s="7">
        <v>157154722494.9173</v>
      </c>
    </row>
    <row r="52" spans="1:8" x14ac:dyDescent="0.3">
      <c r="A52" s="3">
        <v>501000</v>
      </c>
      <c r="B52" s="3">
        <v>99985</v>
      </c>
      <c r="C52" s="3">
        <v>60154000000</v>
      </c>
      <c r="D52" s="4">
        <v>1.7480591868090996</v>
      </c>
      <c r="F52" s="3">
        <v>501000</v>
      </c>
      <c r="G52" s="7">
        <v>119317.13359184541</v>
      </c>
      <c r="H52" s="7">
        <v>71211772967.489655</v>
      </c>
    </row>
    <row r="53" spans="1:8" x14ac:dyDescent="0.3">
      <c r="A53" s="3">
        <v>751000</v>
      </c>
      <c r="B53" s="3">
        <v>43064</v>
      </c>
      <c r="C53" s="3">
        <v>39305000000</v>
      </c>
      <c r="D53" s="4">
        <v>1.74250377592248</v>
      </c>
      <c r="F53" s="3">
        <v>751000</v>
      </c>
      <c r="G53" s="8">
        <v>43064</v>
      </c>
      <c r="H53" s="8">
        <v>39305000000</v>
      </c>
    </row>
    <row r="54" spans="1:8" x14ac:dyDescent="0.3">
      <c r="A54" s="3">
        <v>1201000</v>
      </c>
      <c r="B54" s="3">
        <v>16465</v>
      </c>
      <c r="C54" s="3">
        <v>26455000000</v>
      </c>
      <c r="D54" s="4">
        <v>1.7901974546783077</v>
      </c>
      <c r="F54" s="3">
        <v>1201000</v>
      </c>
      <c r="G54" s="8">
        <v>16465</v>
      </c>
      <c r="H54" s="8">
        <v>26455000000</v>
      </c>
    </row>
    <row r="55" spans="1:8" x14ac:dyDescent="0.3">
      <c r="A55" s="3">
        <v>2501000</v>
      </c>
      <c r="B55" s="3">
        <v>2987</v>
      </c>
      <c r="C55" s="3">
        <v>9916000000</v>
      </c>
      <c r="D55" s="4">
        <v>1.8013858174476394</v>
      </c>
      <c r="F55" s="3">
        <v>2501000</v>
      </c>
      <c r="G55" s="8">
        <v>2987</v>
      </c>
      <c r="H55" s="8">
        <v>9916000000</v>
      </c>
    </row>
    <row r="56" spans="1:8" x14ac:dyDescent="0.3">
      <c r="A56" s="3">
        <v>5000000</v>
      </c>
      <c r="B56" s="3">
        <v>811</v>
      </c>
      <c r="C56" s="3">
        <v>7195000000</v>
      </c>
      <c r="D56" s="4">
        <v>1.7743526510480889</v>
      </c>
      <c r="F56" s="3">
        <v>5000000</v>
      </c>
      <c r="G56" s="8">
        <v>811</v>
      </c>
      <c r="H56" s="8">
        <v>7195000000</v>
      </c>
    </row>
    <row r="57" spans="1:8" x14ac:dyDescent="0.3">
      <c r="A57" s="1" t="s">
        <v>0</v>
      </c>
      <c r="B57" s="1" t="s">
        <v>16</v>
      </c>
      <c r="C57" s="1" t="s">
        <v>17</v>
      </c>
      <c r="D57" s="2" t="s">
        <v>3</v>
      </c>
      <c r="E57">
        <v>598500</v>
      </c>
      <c r="G57" s="7"/>
      <c r="H57" s="7"/>
    </row>
    <row r="58" spans="1:8" x14ac:dyDescent="0.3">
      <c r="A58" s="3">
        <v>171000</v>
      </c>
      <c r="B58" s="3"/>
      <c r="C58" s="3"/>
      <c r="D58" s="4"/>
      <c r="F58" s="3">
        <v>171000</v>
      </c>
      <c r="G58" s="7">
        <v>308511.42627269006</v>
      </c>
      <c r="H58" s="7">
        <v>56974004369.517143</v>
      </c>
    </row>
    <row r="59" spans="1:8" x14ac:dyDescent="0.3">
      <c r="A59" s="3">
        <v>201000</v>
      </c>
      <c r="B59" s="3"/>
      <c r="C59" s="3"/>
      <c r="D59" s="4"/>
      <c r="F59" s="3">
        <v>201000</v>
      </c>
      <c r="G59" s="7">
        <v>544437.0306176747</v>
      </c>
      <c r="H59" s="7">
        <v>130583495913.4283</v>
      </c>
    </row>
    <row r="60" spans="1:8" x14ac:dyDescent="0.3">
      <c r="A60" s="3">
        <v>301000</v>
      </c>
      <c r="B60" s="3"/>
      <c r="C60" s="3"/>
      <c r="D60" s="4"/>
      <c r="F60" s="3">
        <v>301000</v>
      </c>
      <c r="G60" s="7">
        <v>210891.9179446616</v>
      </c>
      <c r="H60" s="7">
        <v>79413057686.510666</v>
      </c>
    </row>
    <row r="61" spans="1:8" x14ac:dyDescent="0.3">
      <c r="A61" s="3">
        <v>501000</v>
      </c>
      <c r="B61" s="3">
        <v>37678</v>
      </c>
      <c r="C61" s="3">
        <v>23403000000</v>
      </c>
      <c r="D61" s="4">
        <v>1.9783598878999582</v>
      </c>
      <c r="F61" s="3">
        <v>501000</v>
      </c>
      <c r="G61" s="7">
        <v>60293.055547374788</v>
      </c>
      <c r="H61" s="7">
        <v>35984566959.537949</v>
      </c>
    </row>
    <row r="62" spans="1:8" x14ac:dyDescent="0.3">
      <c r="A62" s="3">
        <v>751000</v>
      </c>
      <c r="B62" s="3">
        <v>21761</v>
      </c>
      <c r="C62" s="3">
        <v>19980000000</v>
      </c>
      <c r="D62" s="4">
        <v>1.859965608943364</v>
      </c>
      <c r="F62" s="3">
        <v>751000</v>
      </c>
      <c r="G62" s="8">
        <v>21761</v>
      </c>
      <c r="H62" s="8">
        <v>19980000000</v>
      </c>
    </row>
    <row r="63" spans="1:8" x14ac:dyDescent="0.3">
      <c r="A63" s="3">
        <v>1201000</v>
      </c>
      <c r="B63" s="3">
        <v>10026</v>
      </c>
      <c r="C63" s="3">
        <v>16248000000</v>
      </c>
      <c r="D63" s="4">
        <v>1.8510805224320575</v>
      </c>
      <c r="F63" s="3">
        <v>1201000</v>
      </c>
      <c r="G63" s="8">
        <v>10026</v>
      </c>
      <c r="H63" s="8">
        <v>16248000000</v>
      </c>
    </row>
    <row r="64" spans="1:8" x14ac:dyDescent="0.3">
      <c r="A64" s="3">
        <v>2501000</v>
      </c>
      <c r="B64" s="3">
        <v>1993</v>
      </c>
      <c r="C64" s="3">
        <v>6624000000</v>
      </c>
      <c r="D64" s="4">
        <v>1.8251614083048953</v>
      </c>
      <c r="F64" s="3">
        <v>2501000</v>
      </c>
      <c r="G64" s="8">
        <v>1993</v>
      </c>
      <c r="H64" s="8">
        <v>6624000000</v>
      </c>
    </row>
    <row r="65" spans="1:8" x14ac:dyDescent="0.3">
      <c r="A65" s="3">
        <v>5000000</v>
      </c>
      <c r="B65" s="3">
        <v>587</v>
      </c>
      <c r="C65" s="3">
        <v>5153000000</v>
      </c>
      <c r="D65" s="4">
        <v>1.7557069846678022</v>
      </c>
      <c r="F65" s="3">
        <v>5000000</v>
      </c>
      <c r="G65" s="8">
        <v>587</v>
      </c>
      <c r="H65" s="8">
        <v>5153000000</v>
      </c>
    </row>
    <row r="66" spans="1:8" x14ac:dyDescent="0.3">
      <c r="A66" s="1" t="s">
        <v>0</v>
      </c>
      <c r="B66" s="1" t="s">
        <v>18</v>
      </c>
      <c r="C66" s="1" t="s">
        <v>19</v>
      </c>
      <c r="D66" s="2" t="s">
        <v>3</v>
      </c>
      <c r="E66">
        <v>684500</v>
      </c>
      <c r="G66" s="7"/>
      <c r="H66" s="7"/>
    </row>
    <row r="67" spans="1:8" x14ac:dyDescent="0.3">
      <c r="A67" s="3">
        <v>171000</v>
      </c>
      <c r="B67" s="3"/>
      <c r="C67" s="3"/>
      <c r="D67" s="4"/>
      <c r="F67" s="3">
        <v>171000</v>
      </c>
      <c r="G67" s="7">
        <v>137859.70815107937</v>
      </c>
      <c r="H67" s="7">
        <v>25459088207.765484</v>
      </c>
    </row>
    <row r="68" spans="1:8" x14ac:dyDescent="0.3">
      <c r="A68" s="3">
        <v>201000</v>
      </c>
      <c r="B68" s="3"/>
      <c r="C68" s="3"/>
      <c r="D68" s="4"/>
      <c r="F68" s="3">
        <v>201000</v>
      </c>
      <c r="G68" s="7">
        <v>243284.11772098104</v>
      </c>
      <c r="H68" s="7">
        <v>58351818127.024338</v>
      </c>
    </row>
    <row r="69" spans="1:8" x14ac:dyDescent="0.3">
      <c r="A69" s="3">
        <v>301000</v>
      </c>
      <c r="B69" s="3"/>
      <c r="C69" s="3"/>
      <c r="D69" s="4"/>
      <c r="F69" s="3">
        <v>301000</v>
      </c>
      <c r="G69" s="7">
        <v>94237.995041307353</v>
      </c>
      <c r="H69" s="7">
        <v>35486079359.571236</v>
      </c>
    </row>
    <row r="70" spans="1:8" x14ac:dyDescent="0.3">
      <c r="A70" s="3">
        <v>560000</v>
      </c>
      <c r="B70" s="3">
        <v>8758</v>
      </c>
      <c r="C70" s="3">
        <v>5855000000</v>
      </c>
      <c r="D70" s="4">
        <v>2.1211167686938612</v>
      </c>
      <c r="F70" s="3">
        <v>501000</v>
      </c>
      <c r="G70" s="7">
        <v>26942.221044192473</v>
      </c>
      <c r="H70" s="7">
        <v>16079864395.687101</v>
      </c>
    </row>
    <row r="71" spans="1:8" x14ac:dyDescent="0.3">
      <c r="A71" s="3">
        <v>751000</v>
      </c>
      <c r="B71" s="3">
        <v>9724</v>
      </c>
      <c r="C71" s="3">
        <v>8960000000</v>
      </c>
      <c r="D71" s="4">
        <v>1.9552020942222608</v>
      </c>
      <c r="F71" s="3">
        <v>751000</v>
      </c>
      <c r="G71" s="8">
        <v>9724</v>
      </c>
      <c r="H71" s="8">
        <v>8960000000</v>
      </c>
    </row>
    <row r="72" spans="1:8" x14ac:dyDescent="0.3">
      <c r="A72" s="3">
        <v>1201000</v>
      </c>
      <c r="B72" s="3">
        <v>5020</v>
      </c>
      <c r="C72" s="3">
        <v>8195000000</v>
      </c>
      <c r="D72" s="4">
        <v>1.905137621649037</v>
      </c>
      <c r="F72" s="3">
        <v>1201000</v>
      </c>
      <c r="G72" s="8">
        <v>5020</v>
      </c>
      <c r="H72" s="8">
        <v>8195000000</v>
      </c>
    </row>
    <row r="73" spans="1:8" x14ac:dyDescent="0.3">
      <c r="A73" s="3">
        <v>2501000</v>
      </c>
      <c r="B73" s="3">
        <v>1133</v>
      </c>
      <c r="C73" s="3">
        <v>3801000000</v>
      </c>
      <c r="D73" s="4">
        <v>1.8112645949794468</v>
      </c>
      <c r="F73" s="3">
        <v>2501000</v>
      </c>
      <c r="G73" s="8">
        <v>1133</v>
      </c>
      <c r="H73" s="8">
        <v>3801000000</v>
      </c>
    </row>
    <row r="74" spans="1:8" x14ac:dyDescent="0.3">
      <c r="A74" s="3">
        <v>5000000</v>
      </c>
      <c r="B74" s="3">
        <v>335</v>
      </c>
      <c r="C74" s="3">
        <v>2849000000</v>
      </c>
      <c r="D74" s="4">
        <v>1.7008955223880597</v>
      </c>
      <c r="F74" s="3">
        <v>5000000</v>
      </c>
      <c r="G74" s="8">
        <v>335</v>
      </c>
      <c r="H74" s="8">
        <v>2849000000</v>
      </c>
    </row>
    <row r="75" spans="1:8" x14ac:dyDescent="0.3">
      <c r="A75" s="1" t="s">
        <v>0</v>
      </c>
      <c r="B75" s="1" t="s">
        <v>20</v>
      </c>
      <c r="C75" s="1" t="s">
        <v>21</v>
      </c>
      <c r="D75" s="2" t="s">
        <v>3</v>
      </c>
      <c r="E75">
        <v>769500</v>
      </c>
      <c r="G75" s="7"/>
      <c r="H75" s="7"/>
    </row>
    <row r="76" spans="1:8" x14ac:dyDescent="0.3">
      <c r="A76" s="3">
        <v>171000</v>
      </c>
      <c r="B76" s="3"/>
      <c r="C76" s="3"/>
      <c r="D76" s="4"/>
      <c r="F76" s="3">
        <v>171000</v>
      </c>
      <c r="G76" s="7">
        <v>70632.503857485266</v>
      </c>
      <c r="H76" s="7">
        <v>13043979057.843189</v>
      </c>
    </row>
    <row r="77" spans="1:8" x14ac:dyDescent="0.3">
      <c r="A77" s="3">
        <v>201000</v>
      </c>
      <c r="B77" s="3"/>
      <c r="C77" s="3"/>
      <c r="D77" s="4"/>
      <c r="F77" s="3">
        <v>201000</v>
      </c>
      <c r="G77" s="7">
        <v>124646.76310325958</v>
      </c>
      <c r="H77" s="7">
        <v>29896588888.985371</v>
      </c>
    </row>
    <row r="78" spans="1:8" x14ac:dyDescent="0.3">
      <c r="A78" s="3">
        <v>301000</v>
      </c>
      <c r="B78" s="3"/>
      <c r="C78" s="3"/>
      <c r="D78" s="4"/>
      <c r="F78" s="3">
        <v>301000</v>
      </c>
      <c r="G78" s="7">
        <v>48282.893076940731</v>
      </c>
      <c r="H78" s="7">
        <v>18181313966.696651</v>
      </c>
    </row>
    <row r="79" spans="1:8" x14ac:dyDescent="0.3">
      <c r="A79" s="3">
        <v>630000</v>
      </c>
      <c r="B79" s="3">
        <v>1539</v>
      </c>
      <c r="C79" s="3">
        <v>1095000000</v>
      </c>
      <c r="D79" s="4">
        <v>2.2704397015728981</v>
      </c>
      <c r="F79" s="3">
        <v>501000</v>
      </c>
      <c r="G79" s="7">
        <v>13803.863052920922</v>
      </c>
      <c r="H79" s="7">
        <v>8238528132.6109991</v>
      </c>
    </row>
    <row r="80" spans="1:8" x14ac:dyDescent="0.3">
      <c r="A80" s="3">
        <v>751000</v>
      </c>
      <c r="B80" s="3">
        <v>4308</v>
      </c>
      <c r="C80" s="3">
        <v>3993000000</v>
      </c>
      <c r="D80" s="4">
        <v>2.0955043443845622</v>
      </c>
      <c r="F80" s="3">
        <v>751000</v>
      </c>
      <c r="G80" s="7">
        <v>4982.0972111553783</v>
      </c>
      <c r="H80" s="7">
        <v>4590661354.5816727</v>
      </c>
    </row>
    <row r="81" spans="1:8" x14ac:dyDescent="0.3">
      <c r="A81" s="3">
        <v>1201000</v>
      </c>
      <c r="B81" s="3">
        <v>2572</v>
      </c>
      <c r="C81" s="3">
        <v>4239000000</v>
      </c>
      <c r="D81" s="4">
        <v>1.9907652713647717</v>
      </c>
      <c r="F81" s="3">
        <v>1201000</v>
      </c>
      <c r="G81" s="8">
        <v>2572</v>
      </c>
      <c r="H81" s="8">
        <v>4239000000</v>
      </c>
    </row>
    <row r="82" spans="1:8" x14ac:dyDescent="0.3">
      <c r="A82" s="3">
        <v>2501000</v>
      </c>
      <c r="B82" s="3">
        <v>632</v>
      </c>
      <c r="C82" s="3">
        <v>2110000000</v>
      </c>
      <c r="D82" s="4">
        <v>1.8675107522623409</v>
      </c>
      <c r="F82" s="3">
        <v>2501000</v>
      </c>
      <c r="G82" s="8">
        <v>632</v>
      </c>
      <c r="H82" s="8">
        <v>2110000000</v>
      </c>
    </row>
    <row r="83" spans="1:8" x14ac:dyDescent="0.3">
      <c r="A83" s="3">
        <v>5000000</v>
      </c>
      <c r="B83" s="3">
        <v>206</v>
      </c>
      <c r="C83" s="3">
        <v>1804000000</v>
      </c>
      <c r="D83" s="4">
        <v>1.7514563106796115</v>
      </c>
      <c r="F83" s="3">
        <v>5000000</v>
      </c>
      <c r="G83" s="8">
        <v>206</v>
      </c>
      <c r="H83" s="8">
        <v>1804000000</v>
      </c>
    </row>
    <row r="84" spans="1:8" x14ac:dyDescent="0.3">
      <c r="A84" s="1" t="s">
        <v>0</v>
      </c>
      <c r="B84" s="1" t="s">
        <v>22</v>
      </c>
      <c r="C84" s="1" t="s">
        <v>23</v>
      </c>
      <c r="D84" s="2" t="s">
        <v>3</v>
      </c>
      <c r="E84">
        <v>855000</v>
      </c>
      <c r="G84" s="7"/>
      <c r="H84" s="7"/>
    </row>
    <row r="85" spans="1:8" x14ac:dyDescent="0.3">
      <c r="A85" s="3">
        <v>171000</v>
      </c>
      <c r="B85" s="3"/>
      <c r="C85" s="3"/>
      <c r="D85" s="4"/>
      <c r="F85" s="3">
        <v>171000</v>
      </c>
      <c r="G85" s="7">
        <v>34821.934250113271</v>
      </c>
      <c r="H85" s="7">
        <v>6430701961.6427555</v>
      </c>
    </row>
    <row r="86" spans="1:8" x14ac:dyDescent="0.3">
      <c r="A86" s="3">
        <v>201000</v>
      </c>
      <c r="B86" s="3"/>
      <c r="C86" s="3"/>
      <c r="D86" s="4"/>
      <c r="F86" s="3">
        <v>201000</v>
      </c>
      <c r="G86" s="7">
        <v>61451.048061793605</v>
      </c>
      <c r="H86" s="7">
        <v>14739064817.742399</v>
      </c>
    </row>
    <row r="87" spans="1:8" x14ac:dyDescent="0.3">
      <c r="A87" s="3">
        <v>301000</v>
      </c>
      <c r="B87" s="3"/>
      <c r="C87" s="3"/>
      <c r="D87" s="4"/>
      <c r="F87" s="3">
        <v>301000</v>
      </c>
      <c r="G87" s="7">
        <v>23803.541376967671</v>
      </c>
      <c r="H87" s="7">
        <v>8963416061.3418941</v>
      </c>
    </row>
    <row r="88" spans="1:8" x14ac:dyDescent="0.3">
      <c r="A88" s="3">
        <v>501000</v>
      </c>
      <c r="B88" s="3"/>
      <c r="C88" s="3"/>
      <c r="D88" s="4"/>
      <c r="F88" s="3">
        <v>501000</v>
      </c>
      <c r="G88" s="7">
        <v>6805.3259529952293</v>
      </c>
      <c r="H88" s="7">
        <v>4061607182.0181751</v>
      </c>
    </row>
    <row r="89" spans="1:8" x14ac:dyDescent="0.3">
      <c r="A89" s="3">
        <v>751000</v>
      </c>
      <c r="B89" s="3">
        <v>2005</v>
      </c>
      <c r="C89" s="3">
        <v>1871000000</v>
      </c>
      <c r="D89" s="4">
        <v>2.2747006466406852</v>
      </c>
      <c r="F89" s="3">
        <v>751000</v>
      </c>
      <c r="G89" s="7">
        <v>2456.1816733067731</v>
      </c>
      <c r="H89" s="7">
        <v>2263203187.2509961</v>
      </c>
    </row>
    <row r="90" spans="1:8" x14ac:dyDescent="0.3">
      <c r="A90" s="3">
        <v>1201000</v>
      </c>
      <c r="B90" s="3">
        <v>1268</v>
      </c>
      <c r="C90" s="3">
        <v>2090000000</v>
      </c>
      <c r="D90" s="4">
        <v>2.1551500589825578</v>
      </c>
      <c r="F90" s="3">
        <v>1201000</v>
      </c>
      <c r="G90" s="8">
        <v>1268</v>
      </c>
      <c r="H90" s="8">
        <v>2090000000</v>
      </c>
    </row>
    <row r="91" spans="1:8" x14ac:dyDescent="0.3">
      <c r="A91" s="3">
        <v>2501000</v>
      </c>
      <c r="B91" s="3">
        <v>348</v>
      </c>
      <c r="C91" s="3">
        <v>1171000000</v>
      </c>
      <c r="D91" s="4">
        <v>1.9919742946195014</v>
      </c>
      <c r="F91" s="3">
        <v>2501000</v>
      </c>
      <c r="G91" s="8">
        <v>348</v>
      </c>
      <c r="H91" s="8">
        <v>1171000000</v>
      </c>
    </row>
    <row r="92" spans="1:8" x14ac:dyDescent="0.3">
      <c r="A92" s="3">
        <v>5000000</v>
      </c>
      <c r="B92" s="3">
        <v>150</v>
      </c>
      <c r="C92" s="3">
        <v>1310000000</v>
      </c>
      <c r="D92" s="4">
        <v>1.7466666666666668</v>
      </c>
      <c r="F92" s="3">
        <v>5000000</v>
      </c>
      <c r="G92" s="8">
        <v>150</v>
      </c>
      <c r="H92" s="8">
        <v>1310000000</v>
      </c>
    </row>
    <row r="93" spans="1:8" x14ac:dyDescent="0.3">
      <c r="A93" s="1" t="s">
        <v>0</v>
      </c>
      <c r="B93" s="1" t="s">
        <v>24</v>
      </c>
      <c r="C93" s="1" t="s">
        <v>25</v>
      </c>
      <c r="D93" s="2" t="s">
        <v>3</v>
      </c>
      <c r="E93">
        <v>940500</v>
      </c>
      <c r="G93" s="7"/>
      <c r="H93" s="7"/>
    </row>
    <row r="94" spans="1:8" x14ac:dyDescent="0.3">
      <c r="A94" s="3">
        <v>171000</v>
      </c>
      <c r="B94" s="3"/>
      <c r="C94" s="3"/>
      <c r="D94" s="4"/>
      <c r="F94" s="3">
        <v>171000</v>
      </c>
      <c r="G94" s="7">
        <v>16779.338980141332</v>
      </c>
      <c r="H94" s="7">
        <v>3098705755.9650822</v>
      </c>
    </row>
    <row r="95" spans="1:8" x14ac:dyDescent="0.3">
      <c r="A95" s="3">
        <v>201000</v>
      </c>
      <c r="B95" s="3"/>
      <c r="C95" s="3"/>
      <c r="D95" s="4"/>
      <c r="F95" s="3">
        <v>201000</v>
      </c>
      <c r="G95" s="7">
        <v>29610.875682772788</v>
      </c>
      <c r="H95" s="7">
        <v>7102183441.356946</v>
      </c>
    </row>
    <row r="96" spans="1:8" x14ac:dyDescent="0.3">
      <c r="A96" s="3">
        <v>301000</v>
      </c>
      <c r="B96" s="3"/>
      <c r="C96" s="3"/>
      <c r="D96" s="4"/>
      <c r="F96" s="3">
        <v>301000</v>
      </c>
      <c r="G96" s="7">
        <v>11470.002982119282</v>
      </c>
      <c r="H96" s="7">
        <v>4319122408.1071749</v>
      </c>
    </row>
    <row r="97" spans="1:8" x14ac:dyDescent="0.3">
      <c r="A97" s="3">
        <v>501000</v>
      </c>
      <c r="B97" s="3"/>
      <c r="C97" s="3"/>
      <c r="D97" s="4"/>
      <c r="F97" s="3">
        <v>501000</v>
      </c>
      <c r="G97" s="7">
        <v>3279.2225215142635</v>
      </c>
      <c r="H97" s="7">
        <v>1957130905.5308404</v>
      </c>
    </row>
    <row r="98" spans="1:8" x14ac:dyDescent="0.3">
      <c r="A98" s="3">
        <v>770000</v>
      </c>
      <c r="B98" s="3">
        <v>690</v>
      </c>
      <c r="C98" s="3">
        <v>681000000</v>
      </c>
      <c r="D98" s="4">
        <v>2.3991663913386025</v>
      </c>
      <c r="F98" s="3">
        <v>751000</v>
      </c>
      <c r="G98" s="7">
        <v>1183.538645418327</v>
      </c>
      <c r="H98" s="7">
        <v>1090549800.7968128</v>
      </c>
    </row>
    <row r="99" spans="1:8" x14ac:dyDescent="0.3">
      <c r="A99" s="3">
        <v>1201000</v>
      </c>
      <c r="B99" s="3">
        <v>611</v>
      </c>
      <c r="C99" s="3">
        <v>1012000000</v>
      </c>
      <c r="D99" s="4">
        <v>2.1245640495316773</v>
      </c>
      <c r="F99" s="3">
        <v>1201000</v>
      </c>
      <c r="G99" s="8">
        <v>611</v>
      </c>
      <c r="H99" s="8">
        <v>1012000000</v>
      </c>
    </row>
    <row r="100" spans="1:8" x14ac:dyDescent="0.3">
      <c r="A100" s="3">
        <v>2501000</v>
      </c>
      <c r="B100" s="3">
        <v>160</v>
      </c>
      <c r="C100" s="3">
        <v>544000000</v>
      </c>
      <c r="D100" s="4">
        <v>1.9630079002881606</v>
      </c>
      <c r="F100" s="3">
        <v>2501000</v>
      </c>
      <c r="G100" s="8">
        <v>160</v>
      </c>
      <c r="H100" s="8">
        <v>544000000</v>
      </c>
    </row>
    <row r="101" spans="1:8" x14ac:dyDescent="0.3">
      <c r="A101" s="3">
        <v>5000000</v>
      </c>
      <c r="B101" s="3">
        <v>72</v>
      </c>
      <c r="C101" s="3">
        <v>595000000</v>
      </c>
      <c r="D101" s="4">
        <v>1.6527777777777779</v>
      </c>
      <c r="F101" s="3">
        <v>5000000</v>
      </c>
      <c r="G101" s="8">
        <v>72</v>
      </c>
      <c r="H101" s="8">
        <v>595000000</v>
      </c>
    </row>
    <row r="102" spans="1:8" x14ac:dyDescent="0.3">
      <c r="A102" s="1" t="s">
        <v>0</v>
      </c>
      <c r="B102" s="1" t="s">
        <v>26</v>
      </c>
      <c r="C102" s="1" t="s">
        <v>27</v>
      </c>
      <c r="D102" s="2" t="s">
        <v>3</v>
      </c>
      <c r="E102">
        <v>1026000</v>
      </c>
      <c r="G102" s="7"/>
      <c r="H102" s="7"/>
    </row>
    <row r="103" spans="1:8" x14ac:dyDescent="0.3">
      <c r="A103" s="3">
        <v>171000</v>
      </c>
      <c r="B103" s="3"/>
      <c r="C103" s="3"/>
      <c r="D103" s="4"/>
      <c r="F103" s="3">
        <v>171000</v>
      </c>
      <c r="G103" s="7">
        <v>8787.8698422998805</v>
      </c>
      <c r="H103" s="7">
        <v>1622890084.9571626</v>
      </c>
    </row>
    <row r="104" spans="1:8" x14ac:dyDescent="0.3">
      <c r="A104" s="3">
        <v>201000</v>
      </c>
      <c r="B104" s="3"/>
      <c r="C104" s="3"/>
      <c r="D104" s="4"/>
      <c r="F104" s="3">
        <v>201000</v>
      </c>
      <c r="G104" s="7">
        <v>15508.150930421101</v>
      </c>
      <c r="H104" s="7">
        <v>3719637808.8939819</v>
      </c>
    </row>
    <row r="105" spans="1:8" x14ac:dyDescent="0.3">
      <c r="A105" s="3">
        <v>301000</v>
      </c>
      <c r="B105" s="3"/>
      <c r="C105" s="3"/>
      <c r="D105" s="4"/>
      <c r="F105" s="3">
        <v>301000</v>
      </c>
      <c r="G105" s="7">
        <v>6007.2028711590356</v>
      </c>
      <c r="H105" s="7">
        <v>2262060835.6698794</v>
      </c>
    </row>
    <row r="106" spans="1:8" x14ac:dyDescent="0.3">
      <c r="A106" s="3">
        <v>501000</v>
      </c>
      <c r="B106" s="3"/>
      <c r="C106" s="3"/>
      <c r="D106" s="4"/>
      <c r="F106" s="3">
        <v>501000</v>
      </c>
      <c r="G106" s="7">
        <v>1717.4324171596797</v>
      </c>
      <c r="H106" s="7">
        <v>1025011276.2190981</v>
      </c>
    </row>
    <row r="107" spans="1:8" x14ac:dyDescent="0.3">
      <c r="A107" s="3">
        <v>840000</v>
      </c>
      <c r="B107" s="3">
        <v>229</v>
      </c>
      <c r="C107" s="3">
        <v>238000000</v>
      </c>
      <c r="D107" s="4">
        <v>2.4926158057776817</v>
      </c>
      <c r="F107" s="3">
        <v>751000</v>
      </c>
      <c r="G107" s="7">
        <v>619.85657370517947</v>
      </c>
      <c r="H107" s="7">
        <v>571155378.48605585</v>
      </c>
    </row>
    <row r="108" spans="1:8" x14ac:dyDescent="0.3">
      <c r="A108" s="3">
        <v>1201000</v>
      </c>
      <c r="B108" s="3">
        <v>320</v>
      </c>
      <c r="C108" s="3">
        <v>531000000</v>
      </c>
      <c r="D108" s="4">
        <v>2.208807475252105</v>
      </c>
      <c r="F108" s="3">
        <v>1201000</v>
      </c>
      <c r="G108" s="8">
        <v>320</v>
      </c>
      <c r="H108" s="8">
        <v>531000000</v>
      </c>
    </row>
    <row r="109" spans="1:8" x14ac:dyDescent="0.3">
      <c r="A109" s="3">
        <v>2501000</v>
      </c>
      <c r="B109" s="3">
        <v>80</v>
      </c>
      <c r="C109" s="3">
        <v>279000000</v>
      </c>
      <c r="D109" s="4">
        <v>2.1955503512880559</v>
      </c>
      <c r="F109" s="3">
        <v>2501000</v>
      </c>
      <c r="G109" s="8">
        <v>80</v>
      </c>
      <c r="H109" s="8">
        <v>279000000</v>
      </c>
    </row>
    <row r="110" spans="1:8" x14ac:dyDescent="0.3">
      <c r="A110" s="3">
        <v>5000000</v>
      </c>
      <c r="B110" s="3">
        <v>32</v>
      </c>
      <c r="C110" s="3">
        <v>336000000</v>
      </c>
      <c r="D110" s="4">
        <v>2.1</v>
      </c>
      <c r="F110" s="3">
        <v>5000000</v>
      </c>
      <c r="G110" s="8">
        <v>32</v>
      </c>
      <c r="H110" s="8">
        <v>336000000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M4" sqref="M4:N10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5" customWidth="1"/>
  </cols>
  <sheetData>
    <row r="1" spans="1:14" x14ac:dyDescent="0.3">
      <c r="A1" s="16" t="s">
        <v>145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221000</v>
      </c>
      <c r="M3" t="s">
        <v>138</v>
      </c>
      <c r="N3" t="s">
        <v>139</v>
      </c>
    </row>
    <row r="4" spans="1:14" x14ac:dyDescent="0.3">
      <c r="A4" s="3">
        <v>221000</v>
      </c>
      <c r="B4" s="3">
        <v>657593</v>
      </c>
      <c r="C4" s="3">
        <v>179507000000</v>
      </c>
      <c r="D4" s="4">
        <v>1.6309265613163639</v>
      </c>
      <c r="F4" s="3">
        <v>221000</v>
      </c>
      <c r="G4" s="8">
        <v>657593</v>
      </c>
      <c r="H4" s="8">
        <v>179507000000</v>
      </c>
      <c r="J4" s="3">
        <v>221000</v>
      </c>
      <c r="K4" s="7">
        <v>8355019.9275379842</v>
      </c>
      <c r="L4" s="7">
        <v>2280718563203.3203</v>
      </c>
      <c r="M4">
        <v>0.25699725350241576</v>
      </c>
      <c r="N4">
        <v>1.767200649246317</v>
      </c>
    </row>
    <row r="5" spans="1:14" x14ac:dyDescent="0.3">
      <c r="A5" s="3">
        <v>351000</v>
      </c>
      <c r="B5" s="3">
        <v>249298</v>
      </c>
      <c r="C5" s="3">
        <v>108828000000</v>
      </c>
      <c r="D5" s="4">
        <v>1.5523205053699956</v>
      </c>
      <c r="F5" s="3">
        <v>351000</v>
      </c>
      <c r="G5" s="8">
        <v>249298</v>
      </c>
      <c r="H5" s="8">
        <v>108828000000</v>
      </c>
      <c r="J5" s="3">
        <v>351000</v>
      </c>
      <c r="K5" s="7">
        <v>3167445.1490441114</v>
      </c>
      <c r="L5" s="7">
        <v>1419369057731.4365</v>
      </c>
      <c r="M5">
        <v>0.74262315964143988</v>
      </c>
      <c r="N5">
        <v>1.744718334167108</v>
      </c>
    </row>
    <row r="6" spans="1:14" x14ac:dyDescent="0.3">
      <c r="A6" s="3">
        <v>601000</v>
      </c>
      <c r="B6" s="3">
        <v>42511</v>
      </c>
      <c r="C6" s="3">
        <v>30204000000</v>
      </c>
      <c r="D6" s="4">
        <v>1.6250770443008686</v>
      </c>
      <c r="F6" s="3">
        <v>601000</v>
      </c>
      <c r="G6" s="8">
        <v>42511</v>
      </c>
      <c r="H6" s="8">
        <v>30204000000</v>
      </c>
      <c r="J6" s="3">
        <v>601000</v>
      </c>
      <c r="K6" s="7">
        <v>813356.49347175867</v>
      </c>
      <c r="L6" s="7">
        <v>583502158277.58484</v>
      </c>
      <c r="M6">
        <v>0.92672725921160937</v>
      </c>
      <c r="N6">
        <v>1.7057822414132491</v>
      </c>
    </row>
    <row r="7" spans="1:14" x14ac:dyDescent="0.3">
      <c r="A7" s="3">
        <v>901000</v>
      </c>
      <c r="B7" s="3">
        <v>14519</v>
      </c>
      <c r="C7" s="3">
        <v>16134000000</v>
      </c>
      <c r="D7" s="4">
        <v>1.7109740494696357</v>
      </c>
      <c r="F7" s="3">
        <v>901000</v>
      </c>
      <c r="G7" s="8">
        <v>14519</v>
      </c>
      <c r="H7" s="8">
        <v>16134000000</v>
      </c>
      <c r="J7" s="3">
        <v>901000</v>
      </c>
      <c r="K7" s="7">
        <v>317330.79018358933</v>
      </c>
      <c r="L7" s="7">
        <v>352724678156.61292</v>
      </c>
      <c r="M7">
        <v>0.97400266819709991</v>
      </c>
      <c r="N7">
        <v>1.7589955370642112</v>
      </c>
    </row>
    <row r="8" spans="1:14" x14ac:dyDescent="0.3">
      <c r="A8" s="3">
        <v>1501000</v>
      </c>
      <c r="B8" s="3">
        <v>4383</v>
      </c>
      <c r="C8" s="3">
        <v>8643000000</v>
      </c>
      <c r="D8" s="4">
        <v>1.7823960824036622</v>
      </c>
      <c r="F8" s="3">
        <v>1501000</v>
      </c>
      <c r="G8" s="8">
        <v>4383</v>
      </c>
      <c r="H8" s="8">
        <v>8643000000</v>
      </c>
      <c r="J8" s="3">
        <v>1501000</v>
      </c>
      <c r="K8" s="7">
        <v>101371</v>
      </c>
      <c r="L8" s="7">
        <v>200741000000</v>
      </c>
      <c r="M8">
        <v>0.99244715472917799</v>
      </c>
      <c r="N8">
        <v>1.8259338938111935</v>
      </c>
    </row>
    <row r="9" spans="1:14" x14ac:dyDescent="0.3">
      <c r="A9" s="3">
        <v>3001000</v>
      </c>
      <c r="B9" s="3">
        <v>905</v>
      </c>
      <c r="C9" s="3">
        <v>3572000000</v>
      </c>
      <c r="D9" s="4">
        <v>1.8022952160154653</v>
      </c>
      <c r="F9" s="3">
        <v>3001000</v>
      </c>
      <c r="G9" s="8">
        <v>905</v>
      </c>
      <c r="H9" s="8">
        <v>3572000000</v>
      </c>
      <c r="J9" s="3">
        <v>3001000</v>
      </c>
      <c r="K9" s="7">
        <v>22304</v>
      </c>
      <c r="L9" s="7">
        <v>88727000000</v>
      </c>
      <c r="M9">
        <v>0.998339227298504</v>
      </c>
      <c r="N9">
        <v>1.8122961917534388</v>
      </c>
    </row>
    <row r="10" spans="1:14" x14ac:dyDescent="0.3">
      <c r="A10" s="3">
        <v>6000000</v>
      </c>
      <c r="B10" s="3">
        <v>223</v>
      </c>
      <c r="C10" s="3">
        <v>2529000000</v>
      </c>
      <c r="D10" s="4">
        <v>1.8901345291479821</v>
      </c>
      <c r="F10" s="3">
        <v>6000000</v>
      </c>
      <c r="G10" s="8">
        <v>223</v>
      </c>
      <c r="H10" s="8">
        <v>2529000000</v>
      </c>
      <c r="J10" s="3">
        <v>6000000</v>
      </c>
      <c r="K10" s="7">
        <v>6269</v>
      </c>
      <c r="L10" s="7">
        <v>66673000000</v>
      </c>
      <c r="M10">
        <v>0.99963562159851338</v>
      </c>
      <c r="N10">
        <v>1.7725580900728453</v>
      </c>
    </row>
    <row r="11" spans="1:14" x14ac:dyDescent="0.3">
      <c r="A11" s="1" t="s">
        <v>0</v>
      </c>
      <c r="B11" s="1" t="s">
        <v>35</v>
      </c>
      <c r="C11" s="1" t="s">
        <v>36</v>
      </c>
      <c r="D11" s="2" t="s">
        <v>3</v>
      </c>
      <c r="E11">
        <v>331500</v>
      </c>
      <c r="G11" s="7"/>
      <c r="H11" s="7"/>
    </row>
    <row r="12" spans="1:14" x14ac:dyDescent="0.3">
      <c r="A12" s="3">
        <v>331500</v>
      </c>
      <c r="B12" s="3">
        <v>13244</v>
      </c>
      <c r="C12" s="3">
        <v>4510000000</v>
      </c>
      <c r="D12" s="4">
        <v>1.9062452241657308</v>
      </c>
      <c r="F12" s="3">
        <v>221000</v>
      </c>
      <c r="G12" s="7">
        <v>215221.65463020161</v>
      </c>
      <c r="H12" s="7">
        <v>58750311450.553154</v>
      </c>
      <c r="K12" s="9">
        <v>17204642.136917062</v>
      </c>
    </row>
    <row r="13" spans="1:14" x14ac:dyDescent="0.3">
      <c r="A13" s="3">
        <v>351000</v>
      </c>
      <c r="B13" s="3">
        <v>81592</v>
      </c>
      <c r="C13" s="3">
        <v>36643000000</v>
      </c>
      <c r="D13" s="4">
        <v>1.8947756796574531</v>
      </c>
      <c r="F13" s="3">
        <v>351000</v>
      </c>
      <c r="G13" s="8">
        <v>81592</v>
      </c>
      <c r="H13" s="8">
        <v>36643000000</v>
      </c>
    </row>
    <row r="14" spans="1:14" x14ac:dyDescent="0.3">
      <c r="A14" s="3">
        <v>601000</v>
      </c>
      <c r="B14" s="3">
        <v>21553</v>
      </c>
      <c r="C14" s="3">
        <v>15333000000</v>
      </c>
      <c r="D14" s="4">
        <v>1.9482221863580791</v>
      </c>
      <c r="F14" s="3">
        <v>601000</v>
      </c>
      <c r="G14" s="8">
        <v>21553</v>
      </c>
      <c r="H14" s="8">
        <v>15333000000</v>
      </c>
    </row>
    <row r="15" spans="1:14" x14ac:dyDescent="0.3">
      <c r="A15" s="3">
        <v>901000</v>
      </c>
      <c r="B15" s="3">
        <v>8243</v>
      </c>
      <c r="C15" s="3">
        <v>9318000000</v>
      </c>
      <c r="D15" s="4">
        <v>2.1269318008262088</v>
      </c>
      <c r="F15" s="3">
        <v>901000</v>
      </c>
      <c r="G15" s="8">
        <v>8243</v>
      </c>
      <c r="H15" s="8">
        <v>9318000000</v>
      </c>
    </row>
    <row r="16" spans="1:14" x14ac:dyDescent="0.3">
      <c r="A16" s="3">
        <v>1501000</v>
      </c>
      <c r="B16" s="3">
        <v>3641</v>
      </c>
      <c r="C16" s="3">
        <v>7363000000</v>
      </c>
      <c r="D16" s="4">
        <v>2.1329429127523394</v>
      </c>
      <c r="F16" s="3">
        <v>1501000</v>
      </c>
      <c r="G16" s="8">
        <v>3641</v>
      </c>
      <c r="H16" s="8">
        <v>7363000000</v>
      </c>
    </row>
    <row r="17" spans="1:8" x14ac:dyDescent="0.3">
      <c r="A17" s="3">
        <v>3001000</v>
      </c>
      <c r="B17" s="3">
        <v>1027</v>
      </c>
      <c r="C17" s="3">
        <v>4108000000</v>
      </c>
      <c r="D17" s="4">
        <v>2.0888275336792494</v>
      </c>
      <c r="F17" s="3">
        <v>3001000</v>
      </c>
      <c r="G17" s="8">
        <v>1027</v>
      </c>
      <c r="H17" s="8">
        <v>4108000000</v>
      </c>
    </row>
    <row r="18" spans="1:8" x14ac:dyDescent="0.3">
      <c r="A18" s="3">
        <v>6000000</v>
      </c>
      <c r="B18" s="3">
        <v>373</v>
      </c>
      <c r="C18" s="3">
        <v>4668000000</v>
      </c>
      <c r="D18" s="4">
        <v>2.0857908847184987</v>
      </c>
      <c r="F18" s="3">
        <v>6000000</v>
      </c>
      <c r="G18" s="8">
        <v>373</v>
      </c>
      <c r="H18" s="8">
        <v>4668000000</v>
      </c>
    </row>
    <row r="19" spans="1:8" x14ac:dyDescent="0.3">
      <c r="A19" s="1" t="s">
        <v>0</v>
      </c>
      <c r="B19" s="1" t="s">
        <v>8</v>
      </c>
      <c r="C19" s="1" t="s">
        <v>9</v>
      </c>
      <c r="D19" s="2" t="s">
        <v>3</v>
      </c>
      <c r="E19">
        <v>442000</v>
      </c>
      <c r="G19" s="7"/>
      <c r="H19" s="7"/>
    </row>
    <row r="20" spans="1:8" x14ac:dyDescent="0.3">
      <c r="A20" s="3">
        <v>221000</v>
      </c>
      <c r="B20" s="3"/>
      <c r="C20" s="3"/>
      <c r="D20" s="4"/>
      <c r="F20" s="3">
        <v>221000</v>
      </c>
      <c r="G20" s="7">
        <v>2746704.8303810037</v>
      </c>
      <c r="H20" s="7">
        <v>749784051818.07422</v>
      </c>
    </row>
    <row r="21" spans="1:8" x14ac:dyDescent="0.3">
      <c r="A21" s="3">
        <v>442000</v>
      </c>
      <c r="B21" s="3">
        <v>399244</v>
      </c>
      <c r="C21" s="3">
        <v>204302000000</v>
      </c>
      <c r="D21" s="4">
        <v>1.7683221111763645</v>
      </c>
      <c r="F21" s="3">
        <v>351000</v>
      </c>
      <c r="G21" s="7">
        <v>1041294.5709645989</v>
      </c>
      <c r="H21" s="7">
        <v>467645810420.82312</v>
      </c>
    </row>
    <row r="22" spans="1:8" x14ac:dyDescent="0.3">
      <c r="A22" s="3">
        <v>601000</v>
      </c>
      <c r="B22" s="3">
        <v>275064</v>
      </c>
      <c r="C22" s="3">
        <v>197635000000</v>
      </c>
      <c r="D22" s="4">
        <v>1.7161543176794993</v>
      </c>
      <c r="F22" s="3">
        <v>601000</v>
      </c>
      <c r="G22" s="8">
        <v>275064</v>
      </c>
      <c r="H22" s="8">
        <v>197635000000</v>
      </c>
    </row>
    <row r="23" spans="1:8" x14ac:dyDescent="0.3">
      <c r="A23" s="3">
        <v>901000</v>
      </c>
      <c r="B23" s="3">
        <v>112361</v>
      </c>
      <c r="C23" s="3">
        <v>124582000000</v>
      </c>
      <c r="D23" s="4">
        <v>1.7561044688133285</v>
      </c>
      <c r="F23" s="3">
        <v>901000</v>
      </c>
      <c r="G23" s="8">
        <v>112361</v>
      </c>
      <c r="H23" s="8">
        <v>124582000000</v>
      </c>
    </row>
    <row r="24" spans="1:8" x14ac:dyDescent="0.3">
      <c r="A24" s="3">
        <v>1501000</v>
      </c>
      <c r="B24" s="3">
        <v>33839</v>
      </c>
      <c r="C24" s="3">
        <v>67029000000</v>
      </c>
      <c r="D24" s="4">
        <v>1.8617282244453388</v>
      </c>
      <c r="F24" s="3">
        <v>1501000</v>
      </c>
      <c r="G24" s="8">
        <v>33839</v>
      </c>
      <c r="H24" s="8">
        <v>67029000000</v>
      </c>
    </row>
    <row r="25" spans="1:8" x14ac:dyDescent="0.3">
      <c r="A25" s="3">
        <v>3001000</v>
      </c>
      <c r="B25" s="3">
        <v>7686</v>
      </c>
      <c r="C25" s="3">
        <v>30711000000</v>
      </c>
      <c r="D25" s="4">
        <v>1.8441459573846235</v>
      </c>
      <c r="F25" s="3">
        <v>3001000</v>
      </c>
      <c r="G25" s="8">
        <v>7686</v>
      </c>
      <c r="H25" s="8">
        <v>30711000000</v>
      </c>
    </row>
    <row r="26" spans="1:8" x14ac:dyDescent="0.3">
      <c r="A26" s="3">
        <v>6000000</v>
      </c>
      <c r="B26" s="3">
        <v>2363</v>
      </c>
      <c r="C26" s="3">
        <v>24903000000</v>
      </c>
      <c r="D26" s="4">
        <v>1.7564536606009311</v>
      </c>
      <c r="F26" s="3">
        <v>6000000</v>
      </c>
      <c r="G26" s="8">
        <v>2363</v>
      </c>
      <c r="H26" s="8">
        <v>24903000000</v>
      </c>
    </row>
    <row r="27" spans="1:8" x14ac:dyDescent="0.3">
      <c r="A27" s="1" t="s">
        <v>0</v>
      </c>
      <c r="B27" s="1" t="s">
        <v>10</v>
      </c>
      <c r="C27" s="1" t="s">
        <v>11</v>
      </c>
      <c r="D27" s="2" t="s">
        <v>3</v>
      </c>
      <c r="E27">
        <v>442000</v>
      </c>
      <c r="G27" s="7"/>
      <c r="H27" s="7"/>
    </row>
    <row r="28" spans="1:8" x14ac:dyDescent="0.3">
      <c r="A28" s="3">
        <v>221000</v>
      </c>
      <c r="B28" s="3"/>
      <c r="C28" s="3"/>
      <c r="D28" s="4"/>
      <c r="F28" s="3">
        <v>221000</v>
      </c>
      <c r="G28" s="7">
        <v>22527.724810733303</v>
      </c>
      <c r="H28" s="7">
        <v>6149524550.2922068</v>
      </c>
    </row>
    <row r="29" spans="1:8" x14ac:dyDescent="0.3">
      <c r="A29" s="3">
        <v>442000</v>
      </c>
      <c r="B29" s="3">
        <v>4917</v>
      </c>
      <c r="C29" s="3">
        <v>2498000000</v>
      </c>
      <c r="D29" s="4">
        <v>1.6039568980745453</v>
      </c>
      <c r="F29" s="3">
        <v>351000</v>
      </c>
      <c r="G29" s="7">
        <v>8540.414420266321</v>
      </c>
      <c r="H29" s="7">
        <v>3835503549.3898768</v>
      </c>
    </row>
    <row r="30" spans="1:8" x14ac:dyDescent="0.3">
      <c r="A30" s="3">
        <v>601000</v>
      </c>
      <c r="B30" s="3">
        <v>2256</v>
      </c>
      <c r="C30" s="3">
        <v>1598000000</v>
      </c>
      <c r="D30" s="4">
        <v>1.6619405841594213</v>
      </c>
      <c r="F30" s="3">
        <v>601000</v>
      </c>
      <c r="G30" s="8">
        <v>2256</v>
      </c>
      <c r="H30" s="8">
        <v>1598000000</v>
      </c>
    </row>
    <row r="31" spans="1:8" x14ac:dyDescent="0.3">
      <c r="A31" s="3">
        <v>901000</v>
      </c>
      <c r="B31" s="3">
        <v>799</v>
      </c>
      <c r="C31" s="3">
        <v>891000000</v>
      </c>
      <c r="D31" s="4">
        <v>1.7399648538660746</v>
      </c>
      <c r="F31" s="3">
        <v>901000</v>
      </c>
      <c r="G31" s="8">
        <v>799</v>
      </c>
      <c r="H31" s="8">
        <v>891000000</v>
      </c>
    </row>
    <row r="32" spans="1:8" x14ac:dyDescent="0.3">
      <c r="A32" s="3">
        <v>1501000</v>
      </c>
      <c r="B32" s="3">
        <v>289</v>
      </c>
      <c r="C32" s="3">
        <v>579000000</v>
      </c>
      <c r="D32" s="4">
        <v>1.7268940630703233</v>
      </c>
      <c r="F32" s="3">
        <v>1501000</v>
      </c>
      <c r="G32" s="8">
        <v>289</v>
      </c>
      <c r="H32" s="8">
        <v>579000000</v>
      </c>
    </row>
    <row r="33" spans="1:8" x14ac:dyDescent="0.3">
      <c r="A33" s="3">
        <v>3001000</v>
      </c>
      <c r="B33" s="3">
        <v>50</v>
      </c>
      <c r="C33" s="3">
        <v>204000000</v>
      </c>
      <c r="D33" s="4">
        <v>1.7494168610463179</v>
      </c>
      <c r="F33" s="3">
        <v>3001000</v>
      </c>
      <c r="G33" s="8">
        <v>50</v>
      </c>
      <c r="H33" s="8">
        <v>204000000</v>
      </c>
    </row>
    <row r="34" spans="1:8" x14ac:dyDescent="0.3">
      <c r="A34" s="3">
        <v>6000000</v>
      </c>
      <c r="B34" s="3">
        <v>14</v>
      </c>
      <c r="C34" s="3">
        <v>132000000</v>
      </c>
      <c r="D34" s="4">
        <v>1.5714285714285716</v>
      </c>
      <c r="F34" s="3">
        <v>6000000</v>
      </c>
      <c r="G34" s="8">
        <v>14</v>
      </c>
      <c r="H34" s="8">
        <v>132000000</v>
      </c>
    </row>
    <row r="35" spans="1:8" x14ac:dyDescent="0.3">
      <c r="A35" s="1" t="s">
        <v>0</v>
      </c>
      <c r="B35" s="1" t="s">
        <v>12</v>
      </c>
      <c r="C35" s="1" t="s">
        <v>13</v>
      </c>
      <c r="D35" s="2" t="s">
        <v>3</v>
      </c>
      <c r="E35">
        <v>552500</v>
      </c>
      <c r="G35" s="7"/>
      <c r="H35" s="7"/>
    </row>
    <row r="36" spans="1:8" x14ac:dyDescent="0.3">
      <c r="A36" s="3">
        <v>221000</v>
      </c>
      <c r="B36" s="3"/>
      <c r="C36" s="3"/>
      <c r="D36" s="4"/>
      <c r="F36" s="3">
        <v>221000</v>
      </c>
      <c r="G36" s="7">
        <v>1972623.8465143216</v>
      </c>
      <c r="H36" s="7">
        <v>538478646847.28455</v>
      </c>
    </row>
    <row r="37" spans="1:8" x14ac:dyDescent="0.3">
      <c r="A37" s="3">
        <v>552500</v>
      </c>
      <c r="B37" s="3">
        <v>67943</v>
      </c>
      <c r="C37" s="3">
        <v>39087000000</v>
      </c>
      <c r="D37" s="4">
        <v>1.6403017910206206</v>
      </c>
      <c r="F37" s="3">
        <v>351000</v>
      </c>
      <c r="G37" s="7">
        <v>747835.18025332899</v>
      </c>
      <c r="H37" s="7">
        <v>335853080081.65918</v>
      </c>
    </row>
    <row r="38" spans="1:8" x14ac:dyDescent="0.3">
      <c r="A38" s="3">
        <v>601000</v>
      </c>
      <c r="B38" s="3">
        <v>197545</v>
      </c>
      <c r="C38" s="3">
        <v>141777000000</v>
      </c>
      <c r="D38" s="4">
        <v>1.6327271400219798</v>
      </c>
      <c r="F38" s="3">
        <v>601000</v>
      </c>
      <c r="G38" s="8">
        <v>197545</v>
      </c>
      <c r="H38" s="8">
        <v>141777000000</v>
      </c>
    </row>
    <row r="39" spans="1:8" x14ac:dyDescent="0.3">
      <c r="A39" s="3">
        <v>901000</v>
      </c>
      <c r="B39" s="3">
        <v>75929</v>
      </c>
      <c r="C39" s="3">
        <v>83934000000</v>
      </c>
      <c r="D39" s="4">
        <v>1.6541010395288924</v>
      </c>
      <c r="F39" s="3">
        <v>901000</v>
      </c>
      <c r="G39" s="8">
        <v>75929</v>
      </c>
      <c r="H39" s="8">
        <v>83934000000</v>
      </c>
    </row>
    <row r="40" spans="1:8" x14ac:dyDescent="0.3">
      <c r="A40" s="3">
        <v>1501000</v>
      </c>
      <c r="B40" s="3">
        <v>21137</v>
      </c>
      <c r="C40" s="3">
        <v>41500000000</v>
      </c>
      <c r="D40" s="4">
        <v>1.7318498610034803</v>
      </c>
      <c r="F40" s="3">
        <v>1501000</v>
      </c>
      <c r="G40" s="8">
        <v>21137</v>
      </c>
      <c r="H40" s="8">
        <v>41500000000</v>
      </c>
    </row>
    <row r="41" spans="1:8" x14ac:dyDescent="0.3">
      <c r="A41" s="3">
        <v>3001000</v>
      </c>
      <c r="B41" s="3">
        <v>4178</v>
      </c>
      <c r="C41" s="3">
        <v>16507000000</v>
      </c>
      <c r="D41" s="4">
        <v>1.7256860412217603</v>
      </c>
      <c r="F41" s="3">
        <v>3001000</v>
      </c>
      <c r="G41" s="8">
        <v>4178</v>
      </c>
      <c r="H41" s="8">
        <v>16507000000</v>
      </c>
    </row>
    <row r="42" spans="1:8" x14ac:dyDescent="0.3">
      <c r="A42" s="3">
        <v>6000000</v>
      </c>
      <c r="B42" s="3">
        <v>1035</v>
      </c>
      <c r="C42" s="3">
        <v>10490000000</v>
      </c>
      <c r="D42" s="4">
        <v>1.6892109500805152</v>
      </c>
      <c r="F42" s="3">
        <v>6000000</v>
      </c>
      <c r="G42" s="8">
        <v>1035</v>
      </c>
      <c r="H42" s="8">
        <v>10490000000</v>
      </c>
    </row>
    <row r="43" spans="1:8" x14ac:dyDescent="0.3">
      <c r="A43" s="1" t="s">
        <v>0</v>
      </c>
      <c r="B43" s="1" t="s">
        <v>14</v>
      </c>
      <c r="C43" s="1" t="s">
        <v>15</v>
      </c>
      <c r="D43" s="2" t="s">
        <v>3</v>
      </c>
      <c r="E43">
        <v>663000</v>
      </c>
      <c r="G43" s="7"/>
      <c r="H43" s="7"/>
    </row>
    <row r="44" spans="1:8" x14ac:dyDescent="0.3">
      <c r="A44" s="3">
        <v>221000</v>
      </c>
      <c r="B44" s="3"/>
      <c r="C44" s="3"/>
      <c r="D44" s="4"/>
      <c r="F44" s="3">
        <v>221000</v>
      </c>
      <c r="G44" s="7">
        <v>1406782.7663330743</v>
      </c>
      <c r="H44" s="7">
        <v>384017704014.71918</v>
      </c>
    </row>
    <row r="45" spans="1:8" x14ac:dyDescent="0.3">
      <c r="A45" s="3">
        <v>351000</v>
      </c>
      <c r="B45" s="3"/>
      <c r="C45" s="3"/>
      <c r="D45" s="4"/>
      <c r="F45" s="3">
        <v>351000</v>
      </c>
      <c r="G45" s="7">
        <v>533320.96004869696</v>
      </c>
      <c r="H45" s="7">
        <v>239514657553.00034</v>
      </c>
    </row>
    <row r="46" spans="1:8" x14ac:dyDescent="0.3">
      <c r="A46" s="3">
        <v>663000</v>
      </c>
      <c r="B46" s="3">
        <v>80674</v>
      </c>
      <c r="C46" s="3">
        <v>61549000000</v>
      </c>
      <c r="D46" s="4">
        <v>1.7228414196726671</v>
      </c>
      <c r="F46" s="3">
        <v>601000</v>
      </c>
      <c r="G46" s="7">
        <v>140879.8246388073</v>
      </c>
      <c r="H46" s="7">
        <v>101108703828.57671</v>
      </c>
    </row>
    <row r="47" spans="1:8" x14ac:dyDescent="0.3">
      <c r="A47" s="3">
        <v>901000</v>
      </c>
      <c r="B47" s="3">
        <v>54149</v>
      </c>
      <c r="C47" s="3">
        <v>60165000000</v>
      </c>
      <c r="D47" s="4">
        <v>1.7168268046287902</v>
      </c>
      <c r="F47" s="3">
        <v>901000</v>
      </c>
      <c r="G47" s="8">
        <v>54149</v>
      </c>
      <c r="H47" s="8">
        <v>60165000000</v>
      </c>
    </row>
    <row r="48" spans="1:8" x14ac:dyDescent="0.3">
      <c r="A48" s="3">
        <v>1501000</v>
      </c>
      <c r="B48" s="3">
        <v>17166</v>
      </c>
      <c r="C48" s="3">
        <v>33863000000</v>
      </c>
      <c r="D48" s="4">
        <v>1.7624391132512836</v>
      </c>
      <c r="F48" s="3">
        <v>1501000</v>
      </c>
      <c r="G48" s="8">
        <v>17166</v>
      </c>
      <c r="H48" s="8">
        <v>33863000000</v>
      </c>
    </row>
    <row r="49" spans="1:8" x14ac:dyDescent="0.3">
      <c r="A49" s="3">
        <v>3001000</v>
      </c>
      <c r="B49" s="3">
        <v>3442</v>
      </c>
      <c r="C49" s="3">
        <v>13632000000</v>
      </c>
      <c r="D49" s="4">
        <v>1.7737344372341148</v>
      </c>
      <c r="F49" s="3">
        <v>3001000</v>
      </c>
      <c r="G49" s="8">
        <v>3442</v>
      </c>
      <c r="H49" s="8">
        <v>13632000000</v>
      </c>
    </row>
    <row r="50" spans="1:8" x14ac:dyDescent="0.3">
      <c r="A50" s="3">
        <v>6000000</v>
      </c>
      <c r="B50" s="3">
        <v>871</v>
      </c>
      <c r="C50" s="3">
        <v>9326000000</v>
      </c>
      <c r="D50" s="4">
        <v>1.7845388442403367</v>
      </c>
      <c r="F50" s="3">
        <v>6000000</v>
      </c>
      <c r="G50" s="8">
        <v>871</v>
      </c>
      <c r="H50" s="8">
        <v>9326000000</v>
      </c>
    </row>
    <row r="51" spans="1:8" x14ac:dyDescent="0.3">
      <c r="A51" s="1" t="s">
        <v>0</v>
      </c>
      <c r="B51" s="1" t="s">
        <v>16</v>
      </c>
      <c r="C51" s="1" t="s">
        <v>17</v>
      </c>
      <c r="D51" s="2" t="s">
        <v>3</v>
      </c>
      <c r="E51">
        <v>773500</v>
      </c>
      <c r="G51" s="7"/>
      <c r="H51" s="7"/>
    </row>
    <row r="52" spans="1:8" x14ac:dyDescent="0.3">
      <c r="A52" s="3">
        <v>221000</v>
      </c>
      <c r="B52" s="3"/>
      <c r="C52" s="3"/>
      <c r="D52" s="4"/>
      <c r="F52" s="3">
        <v>221000</v>
      </c>
      <c r="G52" s="7">
        <v>718524.64437891438</v>
      </c>
      <c r="H52" s="7">
        <v>196139866663.00555</v>
      </c>
    </row>
    <row r="53" spans="1:8" x14ac:dyDescent="0.3">
      <c r="A53" s="3">
        <v>351000</v>
      </c>
      <c r="B53" s="3"/>
      <c r="C53" s="3"/>
      <c r="D53" s="4"/>
      <c r="F53" s="3">
        <v>351000</v>
      </c>
      <c r="G53" s="7">
        <v>272397.60276398103</v>
      </c>
      <c r="H53" s="7">
        <v>122333872905.19362</v>
      </c>
    </row>
    <row r="54" spans="1:8" x14ac:dyDescent="0.3">
      <c r="A54" s="3">
        <v>773500</v>
      </c>
      <c r="B54" s="3">
        <v>15776</v>
      </c>
      <c r="C54" s="3">
        <v>13113000000</v>
      </c>
      <c r="D54" s="4">
        <v>1.8334713897149397</v>
      </c>
      <c r="F54" s="3">
        <v>601000</v>
      </c>
      <c r="G54" s="7">
        <v>71955.406564026911</v>
      </c>
      <c r="H54" s="7">
        <v>51642014105.282562</v>
      </c>
    </row>
    <row r="55" spans="1:8" x14ac:dyDescent="0.3">
      <c r="A55" s="3">
        <v>901000</v>
      </c>
      <c r="B55" s="3">
        <v>27657</v>
      </c>
      <c r="C55" s="3">
        <v>30990000000</v>
      </c>
      <c r="D55" s="4">
        <v>1.8236809021330971</v>
      </c>
      <c r="F55" s="3">
        <v>901000</v>
      </c>
      <c r="G55" s="8">
        <v>27657</v>
      </c>
      <c r="H55" s="8">
        <v>30990000000</v>
      </c>
    </row>
    <row r="56" spans="1:8" x14ac:dyDescent="0.3">
      <c r="A56" s="3">
        <v>1501000</v>
      </c>
      <c r="B56" s="3">
        <v>10584</v>
      </c>
      <c r="C56" s="3">
        <v>20995000000</v>
      </c>
      <c r="D56" s="4">
        <v>1.8074799381216866</v>
      </c>
      <c r="F56" s="3">
        <v>1501000</v>
      </c>
      <c r="G56" s="8">
        <v>10584</v>
      </c>
      <c r="H56" s="8">
        <v>20995000000</v>
      </c>
    </row>
    <row r="57" spans="1:8" x14ac:dyDescent="0.3">
      <c r="A57" s="3">
        <v>3001000</v>
      </c>
      <c r="B57" s="3">
        <v>2321</v>
      </c>
      <c r="C57" s="3">
        <v>9205000000</v>
      </c>
      <c r="D57" s="4">
        <v>1.7831832314723983</v>
      </c>
      <c r="F57" s="3">
        <v>3001000</v>
      </c>
      <c r="G57" s="8">
        <v>2321</v>
      </c>
      <c r="H57" s="8">
        <v>9205000000</v>
      </c>
    </row>
    <row r="58" spans="1:8" x14ac:dyDescent="0.3">
      <c r="A58" s="3">
        <v>6000000</v>
      </c>
      <c r="B58" s="3">
        <v>605</v>
      </c>
      <c r="C58" s="3">
        <v>6453000000</v>
      </c>
      <c r="D58" s="4">
        <v>1.777685950413223</v>
      </c>
      <c r="F58" s="3">
        <v>6000000</v>
      </c>
      <c r="G58" s="8">
        <v>605</v>
      </c>
      <c r="H58" s="8">
        <v>6453000000</v>
      </c>
    </row>
    <row r="59" spans="1:8" x14ac:dyDescent="0.3">
      <c r="A59" s="1" t="s">
        <v>0</v>
      </c>
      <c r="B59" s="1" t="s">
        <v>18</v>
      </c>
      <c r="C59" s="1" t="s">
        <v>19</v>
      </c>
      <c r="D59" s="2" t="s">
        <v>3</v>
      </c>
      <c r="E59">
        <v>884000</v>
      </c>
      <c r="G59" s="7"/>
      <c r="H59" s="7"/>
    </row>
    <row r="60" spans="1:8" x14ac:dyDescent="0.3">
      <c r="A60" s="3">
        <v>221000</v>
      </c>
      <c r="B60" s="3"/>
      <c r="C60" s="3"/>
      <c r="D60" s="4"/>
      <c r="F60" s="3">
        <v>221000</v>
      </c>
      <c r="G60" s="7">
        <v>317759.51568855991</v>
      </c>
      <c r="H60" s="7">
        <v>86740669962.585266</v>
      </c>
    </row>
    <row r="61" spans="1:8" x14ac:dyDescent="0.3">
      <c r="A61" s="3">
        <v>351000</v>
      </c>
      <c r="B61" s="3"/>
      <c r="C61" s="3"/>
      <c r="D61" s="4"/>
      <c r="F61" s="3">
        <v>351000</v>
      </c>
      <c r="G61" s="7">
        <v>120464.80382565902</v>
      </c>
      <c r="H61" s="7">
        <v>54100791824.978226</v>
      </c>
    </row>
    <row r="62" spans="1:8" x14ac:dyDescent="0.3">
      <c r="A62" s="3">
        <v>884000</v>
      </c>
      <c r="B62" s="3">
        <v>895</v>
      </c>
      <c r="C62" s="3">
        <v>797000000</v>
      </c>
      <c r="D62" s="4">
        <v>1.9236109159382817</v>
      </c>
      <c r="F62" s="3">
        <v>601000</v>
      </c>
      <c r="G62" s="7">
        <v>31821.476576802008</v>
      </c>
      <c r="H62" s="7">
        <v>22838105164.034821</v>
      </c>
    </row>
    <row r="63" spans="1:8" x14ac:dyDescent="0.3">
      <c r="A63" s="3">
        <v>901000</v>
      </c>
      <c r="B63" s="3">
        <v>12231</v>
      </c>
      <c r="C63" s="3">
        <v>13800000000</v>
      </c>
      <c r="D63" s="4">
        <v>1.9291559675705563</v>
      </c>
      <c r="F63" s="3">
        <v>901000</v>
      </c>
      <c r="G63" s="8">
        <v>12231</v>
      </c>
      <c r="H63" s="8">
        <v>13800000000</v>
      </c>
    </row>
    <row r="64" spans="1:8" x14ac:dyDescent="0.3">
      <c r="A64" s="3">
        <v>1501000</v>
      </c>
      <c r="B64" s="3">
        <v>5338</v>
      </c>
      <c r="C64" s="3">
        <v>10708000000</v>
      </c>
      <c r="D64" s="4">
        <v>1.8680692844766345</v>
      </c>
      <c r="F64" s="3">
        <v>1501000</v>
      </c>
      <c r="G64" s="8">
        <v>5338</v>
      </c>
      <c r="H64" s="8">
        <v>10708000000</v>
      </c>
    </row>
    <row r="65" spans="1:8" x14ac:dyDescent="0.3">
      <c r="A65" s="3">
        <v>3001000</v>
      </c>
      <c r="B65" s="3">
        <v>1310</v>
      </c>
      <c r="C65" s="3">
        <v>5231000000</v>
      </c>
      <c r="D65" s="4">
        <v>1.7888879504544042</v>
      </c>
      <c r="F65" s="3">
        <v>3001000</v>
      </c>
      <c r="G65" s="8">
        <v>1310</v>
      </c>
      <c r="H65" s="8">
        <v>5231000000</v>
      </c>
    </row>
    <row r="66" spans="1:8" x14ac:dyDescent="0.3">
      <c r="A66" s="3">
        <v>6000000</v>
      </c>
      <c r="B66" s="3">
        <v>351</v>
      </c>
      <c r="C66" s="3">
        <v>3686000000</v>
      </c>
      <c r="D66" s="4">
        <v>1.7502374169040835</v>
      </c>
      <c r="F66" s="3">
        <v>6000000</v>
      </c>
      <c r="G66" s="8">
        <v>351</v>
      </c>
      <c r="H66" s="8">
        <v>3686000000</v>
      </c>
    </row>
    <row r="67" spans="1:8" x14ac:dyDescent="0.3">
      <c r="A67" s="1" t="s">
        <v>0</v>
      </c>
      <c r="B67" s="1" t="s">
        <v>20</v>
      </c>
      <c r="C67" s="1" t="s">
        <v>21</v>
      </c>
      <c r="D67" s="2" t="s">
        <v>3</v>
      </c>
      <c r="E67">
        <v>994500</v>
      </c>
      <c r="G67" s="7"/>
      <c r="H67" s="7"/>
    </row>
    <row r="68" spans="1:8" x14ac:dyDescent="0.3">
      <c r="A68" s="3">
        <v>221000</v>
      </c>
      <c r="B68" s="3"/>
      <c r="C68" s="3"/>
      <c r="D68" s="4"/>
      <c r="F68" s="3">
        <v>221000</v>
      </c>
      <c r="G68" s="7">
        <v>159653.61953479165</v>
      </c>
      <c r="H68" s="7">
        <v>43581580524.476158</v>
      </c>
    </row>
    <row r="69" spans="1:8" x14ac:dyDescent="0.3">
      <c r="A69" s="3">
        <v>351000</v>
      </c>
      <c r="B69" s="3"/>
      <c r="C69" s="3"/>
      <c r="D69" s="4"/>
      <c r="F69" s="3">
        <v>351000</v>
      </c>
      <c r="G69" s="7">
        <v>60525.778167931348</v>
      </c>
      <c r="H69" s="7">
        <v>27182151306.592663</v>
      </c>
    </row>
    <row r="70" spans="1:8" x14ac:dyDescent="0.3">
      <c r="A70" s="3">
        <v>601000</v>
      </c>
      <c r="B70" s="3"/>
      <c r="C70" s="3"/>
      <c r="D70" s="4"/>
      <c r="F70" s="3">
        <v>601000</v>
      </c>
      <c r="G70" s="7">
        <v>15988.235327647619</v>
      </c>
      <c r="H70" s="7">
        <v>11474671796.542038</v>
      </c>
    </row>
    <row r="71" spans="1:8" x14ac:dyDescent="0.3">
      <c r="A71" s="3">
        <v>994500</v>
      </c>
      <c r="B71" s="3">
        <v>3738</v>
      </c>
      <c r="C71" s="3">
        <v>4486000000</v>
      </c>
      <c r="D71" s="4">
        <v>2.0383262049461162</v>
      </c>
      <c r="F71" s="3">
        <v>901000</v>
      </c>
      <c r="G71" s="7">
        <v>6145.286998875984</v>
      </c>
      <c r="H71" s="7">
        <v>6933608092.9186964</v>
      </c>
    </row>
    <row r="72" spans="1:8" x14ac:dyDescent="0.3">
      <c r="A72" s="3">
        <v>1501000</v>
      </c>
      <c r="B72" s="3">
        <v>2682</v>
      </c>
      <c r="C72" s="3">
        <v>5405000000</v>
      </c>
      <c r="D72" s="4">
        <v>1.9224432623923216</v>
      </c>
      <c r="F72" s="3">
        <v>1501000</v>
      </c>
      <c r="G72" s="8">
        <v>2682</v>
      </c>
      <c r="H72" s="8">
        <v>5405000000</v>
      </c>
    </row>
    <row r="73" spans="1:8" x14ac:dyDescent="0.3">
      <c r="A73" s="3">
        <v>3001000</v>
      </c>
      <c r="B73" s="3">
        <v>710</v>
      </c>
      <c r="C73" s="3">
        <v>2831000000</v>
      </c>
      <c r="D73" s="4">
        <v>1.8078848581122215</v>
      </c>
      <c r="F73" s="3">
        <v>3001000</v>
      </c>
      <c r="G73" s="8">
        <v>710</v>
      </c>
      <c r="H73" s="8">
        <v>2831000000</v>
      </c>
    </row>
    <row r="74" spans="1:8" x14ac:dyDescent="0.3">
      <c r="A74" s="3">
        <v>6000000</v>
      </c>
      <c r="B74" s="3">
        <v>209</v>
      </c>
      <c r="C74" s="3">
        <v>2155000000</v>
      </c>
      <c r="D74" s="4">
        <v>1.7185007974481656</v>
      </c>
      <c r="F74" s="3">
        <v>6000000</v>
      </c>
      <c r="G74" s="8">
        <v>209</v>
      </c>
      <c r="H74" s="8">
        <v>2155000000</v>
      </c>
    </row>
    <row r="75" spans="1:8" x14ac:dyDescent="0.3">
      <c r="A75" s="1" t="s">
        <v>0</v>
      </c>
      <c r="B75" s="1" t="s">
        <v>22</v>
      </c>
      <c r="C75" s="1" t="s">
        <v>23</v>
      </c>
      <c r="D75" s="2" t="s">
        <v>3</v>
      </c>
      <c r="E75">
        <v>1105000</v>
      </c>
      <c r="G75" s="7"/>
      <c r="H75" s="7"/>
    </row>
    <row r="76" spans="1:8" x14ac:dyDescent="0.3">
      <c r="A76" s="3">
        <v>221000</v>
      </c>
      <c r="B76" s="3"/>
      <c r="C76" s="3"/>
      <c r="D76" s="4"/>
      <c r="F76" s="3">
        <v>221000</v>
      </c>
      <c r="G76" s="7">
        <v>80183.976701478139</v>
      </c>
      <c r="H76" s="7">
        <v>21888288205.245857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30398.293509397288</v>
      </c>
      <c r="H77" s="7">
        <v>13651885835.190275</v>
      </c>
    </row>
    <row r="78" spans="1:8" x14ac:dyDescent="0.3">
      <c r="A78" s="3">
        <v>601000</v>
      </c>
      <c r="B78" s="3"/>
      <c r="C78" s="3"/>
      <c r="D78" s="4"/>
      <c r="F78" s="3">
        <v>601000</v>
      </c>
      <c r="G78" s="7">
        <v>8029.8855280914777</v>
      </c>
      <c r="H78" s="7">
        <v>5763006304.9746923</v>
      </c>
    </row>
    <row r="79" spans="1:8" x14ac:dyDescent="0.3">
      <c r="A79" s="3">
        <v>1105000</v>
      </c>
      <c r="B79" s="3">
        <v>1199</v>
      </c>
      <c r="C79" s="3">
        <v>1532000000</v>
      </c>
      <c r="D79" s="4">
        <v>2.1411593342226518</v>
      </c>
      <c r="F79" s="3">
        <v>901000</v>
      </c>
      <c r="G79" s="7">
        <v>3086.3913450730615</v>
      </c>
      <c r="H79" s="7">
        <v>3482315473.9602852</v>
      </c>
    </row>
    <row r="80" spans="1:8" x14ac:dyDescent="0.3">
      <c r="A80" s="3">
        <v>1501000</v>
      </c>
      <c r="B80" s="3">
        <v>1347</v>
      </c>
      <c r="C80" s="3">
        <v>2708000000</v>
      </c>
      <c r="D80" s="4">
        <v>2.0426296632002128</v>
      </c>
      <c r="F80" s="3">
        <v>1501000</v>
      </c>
      <c r="G80" s="8">
        <v>1347</v>
      </c>
      <c r="H80" s="8">
        <v>2708000000</v>
      </c>
    </row>
    <row r="81" spans="1:8" x14ac:dyDescent="0.3">
      <c r="A81" s="3">
        <v>3001000</v>
      </c>
      <c r="B81" s="3">
        <v>382</v>
      </c>
      <c r="C81" s="3">
        <v>1542000000</v>
      </c>
      <c r="D81" s="4">
        <v>1.9381031596817824</v>
      </c>
      <c r="F81" s="3">
        <v>3001000</v>
      </c>
      <c r="G81" s="8">
        <v>382</v>
      </c>
      <c r="H81" s="8">
        <v>1542000000</v>
      </c>
    </row>
    <row r="82" spans="1:8" x14ac:dyDescent="0.3">
      <c r="A82" s="3">
        <v>6000000</v>
      </c>
      <c r="B82" s="3">
        <v>135</v>
      </c>
      <c r="C82" s="3">
        <v>1465000000</v>
      </c>
      <c r="D82" s="4">
        <v>1.808641975308642</v>
      </c>
      <c r="F82" s="3">
        <v>6000000</v>
      </c>
      <c r="G82" s="8">
        <v>135</v>
      </c>
      <c r="H82" s="8">
        <v>1465000000</v>
      </c>
    </row>
    <row r="83" spans="1:8" x14ac:dyDescent="0.3">
      <c r="A83" s="1" t="s">
        <v>0</v>
      </c>
      <c r="B83" s="1" t="s">
        <v>24</v>
      </c>
      <c r="C83" s="1" t="s">
        <v>25</v>
      </c>
      <c r="D83" s="2" t="s">
        <v>3</v>
      </c>
      <c r="E83">
        <v>1215500</v>
      </c>
      <c r="G83" s="7"/>
      <c r="H83" s="7"/>
    </row>
    <row r="84" spans="1:8" x14ac:dyDescent="0.3">
      <c r="A84" s="3">
        <v>221000</v>
      </c>
      <c r="B84" s="3"/>
      <c r="C84" s="3"/>
      <c r="D84" s="4"/>
      <c r="F84" s="3">
        <v>221000</v>
      </c>
      <c r="G84" s="7">
        <v>38574.028880889266</v>
      </c>
      <c r="H84" s="7">
        <v>10529777844.83988</v>
      </c>
    </row>
    <row r="85" spans="1:8" x14ac:dyDescent="0.3">
      <c r="A85" s="3">
        <v>351000</v>
      </c>
      <c r="B85" s="3"/>
      <c r="C85" s="3"/>
      <c r="D85" s="4"/>
      <c r="F85" s="3">
        <v>351000</v>
      </c>
      <c r="G85" s="7">
        <v>14623.677946614287</v>
      </c>
      <c r="H85" s="7">
        <v>6567499644.5458794</v>
      </c>
    </row>
    <row r="86" spans="1:8" x14ac:dyDescent="0.3">
      <c r="A86" s="3">
        <v>601000</v>
      </c>
      <c r="B86" s="3"/>
      <c r="C86" s="3"/>
      <c r="D86" s="4"/>
      <c r="F86" s="3">
        <v>601000</v>
      </c>
      <c r="G86" s="7">
        <v>3862.9293409081497</v>
      </c>
      <c r="H86" s="7">
        <v>2772403923.9967337</v>
      </c>
    </row>
    <row r="87" spans="1:8" x14ac:dyDescent="0.3">
      <c r="A87" s="3">
        <v>1215500</v>
      </c>
      <c r="B87" s="3">
        <v>361</v>
      </c>
      <c r="C87" s="3">
        <v>486000000</v>
      </c>
      <c r="D87" s="4">
        <v>2.0590430262599524</v>
      </c>
      <c r="F87" s="3">
        <v>901000</v>
      </c>
      <c r="G87" s="7">
        <v>1484.7673285874862</v>
      </c>
      <c r="H87" s="7">
        <v>1675234170.101162</v>
      </c>
    </row>
    <row r="88" spans="1:8" x14ac:dyDescent="0.3">
      <c r="A88" s="3">
        <v>1501000</v>
      </c>
      <c r="B88" s="3">
        <v>648</v>
      </c>
      <c r="C88" s="3">
        <v>1295000000</v>
      </c>
      <c r="D88" s="4">
        <v>1.9750844569696897</v>
      </c>
      <c r="F88" s="3">
        <v>1501000</v>
      </c>
      <c r="G88" s="8">
        <v>648</v>
      </c>
      <c r="H88" s="8">
        <v>1295000000</v>
      </c>
    </row>
    <row r="89" spans="1:8" x14ac:dyDescent="0.3">
      <c r="A89" s="3">
        <v>3001000</v>
      </c>
      <c r="B89" s="3">
        <v>195</v>
      </c>
      <c r="C89" s="3">
        <v>778000000</v>
      </c>
      <c r="D89" s="4">
        <v>1.802784488503832</v>
      </c>
      <c r="F89" s="3">
        <v>3001000</v>
      </c>
      <c r="G89" s="8">
        <v>195</v>
      </c>
      <c r="H89" s="8">
        <v>778000000</v>
      </c>
    </row>
    <row r="90" spans="1:8" x14ac:dyDescent="0.3">
      <c r="A90" s="3">
        <v>6000000</v>
      </c>
      <c r="B90" s="3">
        <v>61</v>
      </c>
      <c r="C90" s="3">
        <v>607000000</v>
      </c>
      <c r="D90" s="4">
        <v>1.6584699453551912</v>
      </c>
      <c r="F90" s="3">
        <v>6000000</v>
      </c>
      <c r="G90" s="8">
        <v>61</v>
      </c>
      <c r="H90" s="8">
        <v>607000000</v>
      </c>
    </row>
    <row r="91" spans="1:8" x14ac:dyDescent="0.3">
      <c r="A91" s="1" t="s">
        <v>0</v>
      </c>
      <c r="B91" s="1" t="s">
        <v>26</v>
      </c>
      <c r="C91" s="1" t="s">
        <v>27</v>
      </c>
      <c r="D91" s="2" t="s">
        <v>3</v>
      </c>
      <c r="E91">
        <v>1326000</v>
      </c>
      <c r="G91" s="7"/>
      <c r="H91" s="7"/>
    </row>
    <row r="92" spans="1:8" x14ac:dyDescent="0.3">
      <c r="A92" s="3">
        <v>221000</v>
      </c>
      <c r="B92" s="1"/>
      <c r="C92" s="1"/>
      <c r="D92" s="2"/>
      <c r="F92" s="3">
        <v>221000</v>
      </c>
      <c r="G92" s="7">
        <v>18870.31968401527</v>
      </c>
      <c r="H92" s="7">
        <v>5151141322.2441998</v>
      </c>
    </row>
    <row r="93" spans="1:8" x14ac:dyDescent="0.3">
      <c r="A93" s="3">
        <v>351000</v>
      </c>
      <c r="B93" s="1"/>
      <c r="C93" s="1"/>
      <c r="D93" s="2"/>
      <c r="F93" s="3">
        <v>351000</v>
      </c>
      <c r="G93" s="7">
        <v>7153.8671436369268</v>
      </c>
      <c r="H93" s="7">
        <v>3212804610.0633388</v>
      </c>
    </row>
    <row r="94" spans="1:8" x14ac:dyDescent="0.3">
      <c r="A94" s="3">
        <v>601000</v>
      </c>
      <c r="B94" s="1"/>
      <c r="C94" s="1"/>
      <c r="D94" s="2"/>
      <c r="F94" s="3">
        <v>601000</v>
      </c>
      <c r="G94" s="7">
        <v>1889.7354954751288</v>
      </c>
      <c r="H94" s="7">
        <v>1356253154.1774147</v>
      </c>
    </row>
    <row r="95" spans="1:8" x14ac:dyDescent="0.3">
      <c r="A95" s="3">
        <v>1326000</v>
      </c>
      <c r="B95" s="3">
        <v>102</v>
      </c>
      <c r="C95" s="3">
        <v>143000000</v>
      </c>
      <c r="D95" s="4">
        <v>2.0179669500936472</v>
      </c>
      <c r="F95" s="3">
        <v>901000</v>
      </c>
      <c r="G95" s="7">
        <v>726.34451105282892</v>
      </c>
      <c r="H95" s="7">
        <v>819520419.63282156</v>
      </c>
    </row>
    <row r="96" spans="1:8" x14ac:dyDescent="0.3">
      <c r="A96" s="3">
        <v>1501000</v>
      </c>
      <c r="B96" s="3">
        <v>317</v>
      </c>
      <c r="C96" s="3">
        <v>653000000</v>
      </c>
      <c r="D96" s="4">
        <v>1.9776605386198991</v>
      </c>
      <c r="F96" s="3">
        <v>1501000</v>
      </c>
      <c r="G96" s="8">
        <v>317</v>
      </c>
      <c r="H96" s="8">
        <v>653000000</v>
      </c>
    </row>
    <row r="97" spans="1:8" x14ac:dyDescent="0.3">
      <c r="A97" s="3">
        <v>3001000</v>
      </c>
      <c r="B97" s="3">
        <v>98</v>
      </c>
      <c r="C97" s="3">
        <v>406000000</v>
      </c>
      <c r="D97" s="4">
        <v>1.7448252157417343</v>
      </c>
      <c r="F97" s="3">
        <v>3001000</v>
      </c>
      <c r="G97" s="8">
        <v>98</v>
      </c>
      <c r="H97" s="8">
        <v>406000000</v>
      </c>
    </row>
    <row r="98" spans="1:8" x14ac:dyDescent="0.3">
      <c r="A98" s="3">
        <v>6000000</v>
      </c>
      <c r="B98" s="3">
        <v>29</v>
      </c>
      <c r="C98" s="3">
        <v>259000000</v>
      </c>
      <c r="D98" s="4">
        <v>1.4885057471264367</v>
      </c>
      <c r="F98" s="3">
        <v>6000000</v>
      </c>
      <c r="G98" s="8">
        <v>29</v>
      </c>
      <c r="H98" s="8">
        <v>259000000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>
      <selection activeCell="M4" sqref="M4:N11"/>
    </sheetView>
  </sheetViews>
  <sheetFormatPr baseColWidth="10" defaultRowHeight="15.6" x14ac:dyDescent="0.3"/>
  <cols>
    <col min="7" max="7" width="11" bestFit="1" customWidth="1"/>
    <col min="8" max="8" width="13.296875" bestFit="1" customWidth="1"/>
    <col min="12" max="12" width="14.69921875" customWidth="1"/>
  </cols>
  <sheetData>
    <row r="1" spans="1:14" x14ac:dyDescent="0.3">
      <c r="A1" s="16" t="s">
        <v>146</v>
      </c>
      <c r="B1" s="16"/>
      <c r="C1" s="16"/>
      <c r="D1" s="16"/>
      <c r="E1" s="10" t="s">
        <v>33</v>
      </c>
      <c r="F1" s="10"/>
      <c r="G1" s="10"/>
      <c r="H1" s="10"/>
      <c r="I1" s="10"/>
      <c r="J1" s="10"/>
    </row>
    <row r="2" spans="1:14" x14ac:dyDescent="0.3">
      <c r="A2" s="16" t="s">
        <v>31</v>
      </c>
      <c r="B2" s="16"/>
      <c r="C2" s="16"/>
      <c r="D2" s="16"/>
      <c r="E2" s="10"/>
      <c r="F2" s="16" t="s">
        <v>34</v>
      </c>
      <c r="G2" s="16"/>
      <c r="H2" s="16"/>
      <c r="I2" s="10"/>
      <c r="J2" s="10" t="s">
        <v>137</v>
      </c>
    </row>
    <row r="3" spans="1:14" x14ac:dyDescent="0.3">
      <c r="A3" s="1" t="s">
        <v>0</v>
      </c>
      <c r="B3" s="1" t="s">
        <v>1</v>
      </c>
      <c r="C3" s="1" t="s">
        <v>2</v>
      </c>
      <c r="D3" s="2" t="s">
        <v>3</v>
      </c>
      <c r="E3" s="3">
        <v>221000</v>
      </c>
      <c r="M3" t="s">
        <v>138</v>
      </c>
      <c r="N3" t="s">
        <v>139</v>
      </c>
    </row>
    <row r="4" spans="1:14" x14ac:dyDescent="0.3">
      <c r="A4" s="3">
        <v>221000</v>
      </c>
      <c r="B4" s="3">
        <v>753433</v>
      </c>
      <c r="C4" s="3">
        <v>209074000000</v>
      </c>
      <c r="D4" s="4">
        <v>1.727054306752666</v>
      </c>
      <c r="F4" s="3">
        <v>221000</v>
      </c>
      <c r="G4" s="8">
        <v>753433</v>
      </c>
      <c r="H4" s="8">
        <v>209074000000</v>
      </c>
      <c r="J4" s="3">
        <v>221000</v>
      </c>
      <c r="K4" s="7">
        <v>7465505.8518050229</v>
      </c>
      <c r="L4" s="7">
        <v>2071641632979.021</v>
      </c>
      <c r="M4">
        <v>0.25461873178411376</v>
      </c>
      <c r="N4">
        <v>1.9548297064630431</v>
      </c>
    </row>
    <row r="5" spans="1:14" x14ac:dyDescent="0.3">
      <c r="A5" s="3">
        <v>351000</v>
      </c>
      <c r="B5" s="3">
        <v>367231</v>
      </c>
      <c r="C5" s="3">
        <v>160703000000</v>
      </c>
      <c r="D5" s="4">
        <v>1.565381764408857</v>
      </c>
      <c r="F5" s="3">
        <v>351000</v>
      </c>
      <c r="G5" s="8">
        <v>367231</v>
      </c>
      <c r="H5" s="8">
        <v>160703000000</v>
      </c>
      <c r="J5" s="3">
        <v>351000</v>
      </c>
      <c r="K5" s="7">
        <v>3638764.4016975751</v>
      </c>
      <c r="L5" s="7">
        <v>1629586684017.6409</v>
      </c>
      <c r="M5">
        <v>0.68609538215283394</v>
      </c>
      <c r="N5">
        <v>1.8359413626530636</v>
      </c>
    </row>
    <row r="6" spans="1:14" x14ac:dyDescent="0.3">
      <c r="A6" s="3">
        <v>601000</v>
      </c>
      <c r="B6" s="3">
        <v>69308</v>
      </c>
      <c r="C6" s="3">
        <v>49108000000</v>
      </c>
      <c r="D6" s="4">
        <v>1.5932344530854194</v>
      </c>
      <c r="F6" s="3">
        <v>601000</v>
      </c>
      <c r="G6" s="8">
        <v>69308</v>
      </c>
      <c r="H6" s="8">
        <v>49108000000</v>
      </c>
      <c r="J6" s="3">
        <v>601000</v>
      </c>
      <c r="K6" s="7">
        <v>1117422.9885268938</v>
      </c>
      <c r="L6" s="7">
        <v>804463001614.95032</v>
      </c>
      <c r="M6">
        <v>0.89640154314067955</v>
      </c>
      <c r="N6">
        <v>1.7362139997202939</v>
      </c>
    </row>
    <row r="7" spans="1:14" x14ac:dyDescent="0.3">
      <c r="A7" s="3">
        <v>901000</v>
      </c>
      <c r="B7" s="3">
        <v>22807</v>
      </c>
      <c r="C7" s="3">
        <v>25287000000</v>
      </c>
      <c r="D7" s="4">
        <v>1.673936874060042</v>
      </c>
      <c r="F7" s="3">
        <v>901000</v>
      </c>
      <c r="G7" s="8">
        <v>22807</v>
      </c>
      <c r="H7" s="8">
        <v>25287000000</v>
      </c>
      <c r="J7" s="3">
        <v>901000</v>
      </c>
      <c r="K7" s="7">
        <v>477121.76525283401</v>
      </c>
      <c r="L7" s="7">
        <v>531951366322.76147</v>
      </c>
      <c r="M7">
        <v>0.96098416322100755</v>
      </c>
      <c r="N7">
        <v>1.7525127095667881</v>
      </c>
    </row>
    <row r="8" spans="1:14" x14ac:dyDescent="0.3">
      <c r="A8" s="3">
        <v>1501000</v>
      </c>
      <c r="B8" s="3">
        <v>6956</v>
      </c>
      <c r="C8" s="3">
        <v>13704000000</v>
      </c>
      <c r="D8" s="4">
        <v>1.7164016486078448</v>
      </c>
      <c r="F8" s="3">
        <v>1501000</v>
      </c>
      <c r="G8" s="8">
        <v>6956</v>
      </c>
      <c r="H8" s="8">
        <v>13704000000</v>
      </c>
      <c r="J8" s="3">
        <v>1501000</v>
      </c>
      <c r="K8" s="7">
        <v>155807</v>
      </c>
      <c r="L8" s="7">
        <v>308400000000</v>
      </c>
      <c r="M8">
        <v>0.98855991028703238</v>
      </c>
      <c r="N8">
        <v>1.7972649862361281</v>
      </c>
    </row>
    <row r="9" spans="1:14" x14ac:dyDescent="0.3">
      <c r="A9" s="3">
        <v>3001000</v>
      </c>
      <c r="B9" s="3">
        <v>1244</v>
      </c>
      <c r="C9" s="3">
        <v>4939000000</v>
      </c>
      <c r="D9" s="4">
        <v>1.7512163459278929</v>
      </c>
      <c r="F9" s="3">
        <v>3001000</v>
      </c>
      <c r="G9" s="8">
        <v>1244</v>
      </c>
      <c r="H9" s="8">
        <v>4939000000</v>
      </c>
      <c r="J9" s="3">
        <v>3001000</v>
      </c>
      <c r="K9" s="7">
        <v>33034</v>
      </c>
      <c r="L9" s="7">
        <v>131444000000</v>
      </c>
      <c r="M9">
        <v>0.99756493738077512</v>
      </c>
      <c r="N9">
        <v>1.7841057632835007</v>
      </c>
    </row>
    <row r="10" spans="1:14" x14ac:dyDescent="0.3">
      <c r="A10" s="3">
        <v>6000000</v>
      </c>
      <c r="B10" s="3">
        <v>219</v>
      </c>
      <c r="C10" s="3">
        <v>1627000000</v>
      </c>
      <c r="D10" s="4">
        <v>1.6833333333333333</v>
      </c>
      <c r="F10" s="3">
        <v>6000000</v>
      </c>
      <c r="G10" s="8">
        <v>219</v>
      </c>
      <c r="H10" s="8">
        <v>1627000000</v>
      </c>
      <c r="J10" s="3">
        <v>6000000</v>
      </c>
      <c r="K10" s="7">
        <v>6248</v>
      </c>
      <c r="L10" s="7">
        <v>46622000000</v>
      </c>
      <c r="M10">
        <v>0.99947417165789165</v>
      </c>
      <c r="N10">
        <v>1.7244632519967757</v>
      </c>
    </row>
    <row r="11" spans="1:14" x14ac:dyDescent="0.3">
      <c r="A11" s="3">
        <v>10000000</v>
      </c>
      <c r="B11" s="3">
        <v>111</v>
      </c>
      <c r="C11" s="3">
        <v>1706000000</v>
      </c>
      <c r="D11" s="4">
        <v>1.536936936936937</v>
      </c>
      <c r="F11" s="3">
        <v>10000000</v>
      </c>
      <c r="G11" s="8">
        <v>111</v>
      </c>
      <c r="H11" s="8">
        <v>1706000000</v>
      </c>
      <c r="J11" s="3">
        <v>10000000</v>
      </c>
      <c r="K11" s="7">
        <v>2850</v>
      </c>
      <c r="L11" s="7">
        <v>47513000000</v>
      </c>
      <c r="M11">
        <v>0.99983528129533872</v>
      </c>
      <c r="N11">
        <v>1.6671228070175439</v>
      </c>
    </row>
    <row r="12" spans="1:14" x14ac:dyDescent="0.3">
      <c r="A12" s="1" t="s">
        <v>0</v>
      </c>
      <c r="B12" s="1" t="s">
        <v>35</v>
      </c>
      <c r="C12" s="1" t="s">
        <v>36</v>
      </c>
      <c r="D12" s="2" t="s">
        <v>3</v>
      </c>
      <c r="E12" s="3">
        <v>331500</v>
      </c>
      <c r="G12" s="7"/>
      <c r="H12" s="7"/>
    </row>
    <row r="13" spans="1:14" x14ac:dyDescent="0.3">
      <c r="A13" s="3">
        <v>331500</v>
      </c>
      <c r="B13" s="3">
        <v>16755</v>
      </c>
      <c r="C13" s="3">
        <v>5708000000</v>
      </c>
      <c r="D13" s="4">
        <v>1.9384390353715222</v>
      </c>
      <c r="F13" s="3">
        <v>221000</v>
      </c>
      <c r="G13" s="7">
        <v>218637.15502776182</v>
      </c>
      <c r="H13" s="7">
        <v>60670749157.886993</v>
      </c>
      <c r="K13" s="9">
        <v>17302224.45507849</v>
      </c>
    </row>
    <row r="14" spans="1:14" x14ac:dyDescent="0.3">
      <c r="A14" s="3">
        <v>351000</v>
      </c>
      <c r="B14" s="3">
        <v>106566</v>
      </c>
      <c r="C14" s="3">
        <v>47847000000</v>
      </c>
      <c r="D14" s="4">
        <v>1.9207896753817033</v>
      </c>
      <c r="F14" s="3">
        <v>351000</v>
      </c>
      <c r="G14" s="8">
        <v>106566</v>
      </c>
      <c r="H14" s="8">
        <v>47847000000</v>
      </c>
    </row>
    <row r="15" spans="1:14" x14ac:dyDescent="0.3">
      <c r="A15" s="3">
        <v>601000</v>
      </c>
      <c r="B15" s="3">
        <v>34141</v>
      </c>
      <c r="C15" s="3">
        <v>24330000000</v>
      </c>
      <c r="D15" s="4">
        <v>1.8682798767548037</v>
      </c>
      <c r="F15" s="3">
        <v>601000</v>
      </c>
      <c r="G15" s="8">
        <v>34141</v>
      </c>
      <c r="H15" s="8">
        <v>24330000000</v>
      </c>
    </row>
    <row r="16" spans="1:14" x14ac:dyDescent="0.3">
      <c r="A16" s="3">
        <v>901000</v>
      </c>
      <c r="B16" s="3">
        <v>12280</v>
      </c>
      <c r="C16" s="3">
        <v>13765000000</v>
      </c>
      <c r="D16" s="4">
        <v>2.0493715308429699</v>
      </c>
      <c r="F16" s="3">
        <v>901000</v>
      </c>
      <c r="G16" s="8">
        <v>12280</v>
      </c>
      <c r="H16" s="8">
        <v>13765000000</v>
      </c>
    </row>
    <row r="17" spans="1:8" x14ac:dyDescent="0.3">
      <c r="A17" s="3">
        <v>1501000</v>
      </c>
      <c r="B17" s="3">
        <v>5162</v>
      </c>
      <c r="C17" s="3">
        <v>10323000000</v>
      </c>
      <c r="D17" s="4">
        <v>2.0694060126558731</v>
      </c>
      <c r="F17" s="3">
        <v>1501000</v>
      </c>
      <c r="G17" s="8">
        <v>5162</v>
      </c>
      <c r="H17" s="8">
        <v>10323000000</v>
      </c>
    </row>
    <row r="18" spans="1:8" x14ac:dyDescent="0.3">
      <c r="A18" s="3">
        <v>3001000</v>
      </c>
      <c r="B18" s="3">
        <v>1403</v>
      </c>
      <c r="C18" s="3">
        <v>5624000000</v>
      </c>
      <c r="D18" s="4">
        <v>2.0308946381208006</v>
      </c>
      <c r="F18" s="3">
        <v>3001000</v>
      </c>
      <c r="G18" s="8">
        <v>1403</v>
      </c>
      <c r="H18" s="8">
        <v>5624000000</v>
      </c>
    </row>
    <row r="19" spans="1:8" x14ac:dyDescent="0.3">
      <c r="A19" s="3">
        <v>6000000</v>
      </c>
      <c r="B19" s="3">
        <v>318</v>
      </c>
      <c r="C19" s="3">
        <v>2383000000</v>
      </c>
      <c r="D19" s="4">
        <v>1.9760498687664041</v>
      </c>
      <c r="F19" s="3">
        <v>6000000</v>
      </c>
      <c r="G19" s="8">
        <v>318</v>
      </c>
      <c r="H19" s="8">
        <v>2383000000</v>
      </c>
    </row>
    <row r="20" spans="1:8" x14ac:dyDescent="0.3">
      <c r="A20" s="3">
        <v>10000000</v>
      </c>
      <c r="B20" s="3">
        <v>190</v>
      </c>
      <c r="C20" s="3">
        <v>3640000000</v>
      </c>
      <c r="D20" s="4">
        <v>1.9157894736842107</v>
      </c>
      <c r="F20" s="3">
        <v>10000000</v>
      </c>
      <c r="G20" s="8">
        <v>190</v>
      </c>
      <c r="H20" s="8">
        <v>3640000000</v>
      </c>
    </row>
    <row r="21" spans="1:8" x14ac:dyDescent="0.3">
      <c r="A21" s="1" t="s">
        <v>0</v>
      </c>
      <c r="B21" s="1" t="s">
        <v>8</v>
      </c>
      <c r="C21" s="1" t="s">
        <v>9</v>
      </c>
      <c r="D21" s="2" t="s">
        <v>3</v>
      </c>
      <c r="E21" s="3">
        <v>442000</v>
      </c>
      <c r="G21" s="7"/>
      <c r="H21" s="7"/>
    </row>
    <row r="22" spans="1:8" x14ac:dyDescent="0.3">
      <c r="A22" s="3">
        <v>221000</v>
      </c>
      <c r="B22" s="3"/>
      <c r="C22" s="3"/>
      <c r="D22" s="4"/>
      <c r="F22" s="3">
        <v>221000</v>
      </c>
      <c r="G22" s="7">
        <v>2463681.6678537633</v>
      </c>
      <c r="H22" s="7">
        <v>683659703019.19031</v>
      </c>
    </row>
    <row r="23" spans="1:8" x14ac:dyDescent="0.3">
      <c r="A23" s="3">
        <v>442000</v>
      </c>
      <c r="B23" s="3">
        <v>468479</v>
      </c>
      <c r="C23" s="3">
        <v>241149000000</v>
      </c>
      <c r="D23" s="4">
        <v>1.8460268984602879</v>
      </c>
      <c r="F23" s="3">
        <v>351000</v>
      </c>
      <c r="G23" s="7">
        <v>1200823.8059224978</v>
      </c>
      <c r="H23" s="7">
        <v>539157110541.57751</v>
      </c>
    </row>
    <row r="24" spans="1:8" x14ac:dyDescent="0.3">
      <c r="A24" s="3">
        <v>601000</v>
      </c>
      <c r="B24" s="3">
        <v>384713</v>
      </c>
      <c r="C24" s="3">
        <v>277352000000</v>
      </c>
      <c r="D24" s="4">
        <v>1.7344550464214683</v>
      </c>
      <c r="F24" s="3">
        <v>601000</v>
      </c>
      <c r="G24" s="8">
        <v>384713</v>
      </c>
      <c r="H24" s="8">
        <v>277352000000</v>
      </c>
    </row>
    <row r="25" spans="1:8" x14ac:dyDescent="0.3">
      <c r="A25" s="3">
        <v>901000</v>
      </c>
      <c r="B25" s="3">
        <v>172275</v>
      </c>
      <c r="C25" s="3">
        <v>191227000000</v>
      </c>
      <c r="D25" s="4">
        <v>1.7328149994891351</v>
      </c>
      <c r="F25" s="3">
        <v>901000</v>
      </c>
      <c r="G25" s="8">
        <v>172275</v>
      </c>
      <c r="H25" s="8">
        <v>191227000000</v>
      </c>
    </row>
    <row r="26" spans="1:8" x14ac:dyDescent="0.3">
      <c r="A26" s="3">
        <v>1501000</v>
      </c>
      <c r="B26" s="3">
        <v>51715</v>
      </c>
      <c r="C26" s="3">
        <v>102063000000</v>
      </c>
      <c r="D26" s="4">
        <v>1.8238605085739834</v>
      </c>
      <c r="F26" s="3">
        <v>1501000</v>
      </c>
      <c r="G26" s="8">
        <v>51715</v>
      </c>
      <c r="H26" s="8">
        <v>102063000000</v>
      </c>
    </row>
    <row r="27" spans="1:8" x14ac:dyDescent="0.3">
      <c r="A27" s="3">
        <v>3001000</v>
      </c>
      <c r="B27" s="3">
        <v>11068</v>
      </c>
      <c r="C27" s="3">
        <v>44163000000</v>
      </c>
      <c r="D27" s="4">
        <v>1.828421213062118</v>
      </c>
      <c r="F27" s="3">
        <v>3001000</v>
      </c>
      <c r="G27" s="8">
        <v>11068</v>
      </c>
      <c r="H27" s="8">
        <v>44163000000</v>
      </c>
    </row>
    <row r="28" spans="1:8" x14ac:dyDescent="0.3">
      <c r="A28" s="3">
        <v>6000000</v>
      </c>
      <c r="B28" s="3">
        <v>2210</v>
      </c>
      <c r="C28" s="3">
        <v>16589000000</v>
      </c>
      <c r="D28" s="4">
        <v>1.750529821374508</v>
      </c>
      <c r="F28" s="3">
        <v>6000000</v>
      </c>
      <c r="G28" s="8">
        <v>2210</v>
      </c>
      <c r="H28" s="8">
        <v>16589000000</v>
      </c>
    </row>
    <row r="29" spans="1:8" x14ac:dyDescent="0.3">
      <c r="A29" s="3">
        <v>10000000</v>
      </c>
      <c r="B29" s="3">
        <v>1093</v>
      </c>
      <c r="C29" s="3">
        <v>18103000000</v>
      </c>
      <c r="D29" s="4">
        <v>1.6562671546203109</v>
      </c>
      <c r="F29" s="3">
        <v>10000000</v>
      </c>
      <c r="G29" s="8">
        <v>1093</v>
      </c>
      <c r="H29" s="8">
        <v>18103000000</v>
      </c>
    </row>
    <row r="30" spans="1:8" x14ac:dyDescent="0.3">
      <c r="A30" s="1" t="s">
        <v>0</v>
      </c>
      <c r="B30" s="1" t="s">
        <v>10</v>
      </c>
      <c r="C30" s="1" t="s">
        <v>11</v>
      </c>
      <c r="D30" s="2" t="s">
        <v>3</v>
      </c>
      <c r="E30" s="3">
        <v>442000</v>
      </c>
      <c r="G30" s="7"/>
      <c r="H30" s="7"/>
    </row>
    <row r="31" spans="1:8" x14ac:dyDescent="0.3">
      <c r="A31" s="3">
        <v>221000</v>
      </c>
      <c r="B31" s="3"/>
      <c r="C31" s="3"/>
      <c r="D31" s="4"/>
      <c r="F31" s="3">
        <v>221000</v>
      </c>
      <c r="G31" s="7">
        <v>24501.501278117714</v>
      </c>
      <c r="H31" s="7">
        <v>6799047663.4567146</v>
      </c>
    </row>
    <row r="32" spans="1:8" x14ac:dyDescent="0.3">
      <c r="A32" s="3">
        <v>442000</v>
      </c>
      <c r="B32" s="3">
        <v>7336</v>
      </c>
      <c r="C32" s="3">
        <v>3746000000</v>
      </c>
      <c r="D32" s="4">
        <v>1.6204905907954321</v>
      </c>
      <c r="F32" s="3">
        <v>351000</v>
      </c>
      <c r="G32" s="7">
        <v>11942.283940130636</v>
      </c>
      <c r="H32" s="7">
        <v>5361958407.7795029</v>
      </c>
    </row>
    <row r="33" spans="1:8" x14ac:dyDescent="0.3">
      <c r="A33" s="3">
        <v>601000</v>
      </c>
      <c r="B33" s="3">
        <v>3826</v>
      </c>
      <c r="C33" s="3">
        <v>2713000000</v>
      </c>
      <c r="D33" s="4">
        <v>1.6370327143838383</v>
      </c>
      <c r="F33" s="3">
        <v>601000</v>
      </c>
      <c r="G33" s="8">
        <v>3826</v>
      </c>
      <c r="H33" s="8">
        <v>2713000000</v>
      </c>
    </row>
    <row r="34" spans="1:8" x14ac:dyDescent="0.3">
      <c r="A34" s="3">
        <v>901000</v>
      </c>
      <c r="B34" s="3">
        <v>1307</v>
      </c>
      <c r="C34" s="3">
        <v>1457000000</v>
      </c>
      <c r="D34" s="4">
        <v>1.7362143173637981</v>
      </c>
      <c r="F34" s="3">
        <v>901000</v>
      </c>
      <c r="G34" s="8">
        <v>1307</v>
      </c>
      <c r="H34" s="8">
        <v>1457000000</v>
      </c>
    </row>
    <row r="35" spans="1:8" x14ac:dyDescent="0.3">
      <c r="A35" s="3">
        <v>1501000</v>
      </c>
      <c r="B35" s="3">
        <v>396</v>
      </c>
      <c r="C35" s="3">
        <v>784000000</v>
      </c>
      <c r="D35" s="4">
        <v>1.8188932246227381</v>
      </c>
      <c r="F35" s="3">
        <v>1501000</v>
      </c>
      <c r="G35" s="8">
        <v>396</v>
      </c>
      <c r="H35" s="8">
        <v>784000000</v>
      </c>
    </row>
    <row r="36" spans="1:8" x14ac:dyDescent="0.3">
      <c r="A36" s="3">
        <v>3001000</v>
      </c>
      <c r="B36" s="3">
        <v>81</v>
      </c>
      <c r="C36" s="3">
        <v>314000000</v>
      </c>
      <c r="D36" s="4">
        <v>1.8265516432794007</v>
      </c>
      <c r="F36" s="3">
        <v>3001000</v>
      </c>
      <c r="G36" s="8">
        <v>81</v>
      </c>
      <c r="H36" s="8">
        <v>314000000</v>
      </c>
    </row>
    <row r="37" spans="1:8" x14ac:dyDescent="0.3">
      <c r="A37" s="3">
        <v>6000000</v>
      </c>
      <c r="B37" s="3">
        <v>19</v>
      </c>
      <c r="C37" s="3">
        <v>140000000</v>
      </c>
      <c r="D37" s="4">
        <v>1.7160493827160495</v>
      </c>
      <c r="F37" s="3">
        <v>6000000</v>
      </c>
      <c r="G37" s="8">
        <v>19</v>
      </c>
      <c r="H37" s="8">
        <v>140000000</v>
      </c>
    </row>
    <row r="38" spans="1:8" x14ac:dyDescent="0.3">
      <c r="A38" s="3">
        <v>10000000</v>
      </c>
      <c r="B38" s="3">
        <v>8</v>
      </c>
      <c r="C38" s="3">
        <v>138000000</v>
      </c>
      <c r="D38" s="4">
        <v>1.7250000000000001</v>
      </c>
      <c r="F38" s="3">
        <v>10000000</v>
      </c>
      <c r="G38" s="8">
        <v>8</v>
      </c>
      <c r="H38" s="8">
        <v>138000000</v>
      </c>
    </row>
    <row r="39" spans="1:8" x14ac:dyDescent="0.3">
      <c r="A39" s="1" t="s">
        <v>0</v>
      </c>
      <c r="B39" s="1" t="s">
        <v>12</v>
      </c>
      <c r="C39" s="1" t="s">
        <v>13</v>
      </c>
      <c r="D39" s="2" t="s">
        <v>3</v>
      </c>
      <c r="E39" s="3">
        <v>552500</v>
      </c>
      <c r="G39" s="7"/>
      <c r="H39" s="7"/>
    </row>
    <row r="40" spans="1:8" x14ac:dyDescent="0.3">
      <c r="A40" s="3">
        <v>221000</v>
      </c>
      <c r="B40" s="3"/>
      <c r="C40" s="3"/>
      <c r="D40" s="4"/>
      <c r="F40" s="3">
        <v>221000</v>
      </c>
      <c r="G40" s="7">
        <v>1742270.6327044594</v>
      </c>
      <c r="H40" s="7">
        <v>483471642816.35132</v>
      </c>
    </row>
    <row r="41" spans="1:8" x14ac:dyDescent="0.3">
      <c r="A41" s="3">
        <v>552500</v>
      </c>
      <c r="B41" s="3">
        <v>84659</v>
      </c>
      <c r="C41" s="3">
        <v>48713000000</v>
      </c>
      <c r="D41" s="4">
        <v>1.6905953562390423</v>
      </c>
      <c r="F41" s="3">
        <v>351000</v>
      </c>
      <c r="G41" s="7">
        <v>849200.64122316276</v>
      </c>
      <c r="H41" s="7">
        <v>381282051316.59882</v>
      </c>
    </row>
    <row r="42" spans="1:8" x14ac:dyDescent="0.3">
      <c r="A42" s="3">
        <v>601000</v>
      </c>
      <c r="B42" s="3">
        <v>272062</v>
      </c>
      <c r="C42" s="3">
        <v>196166000000</v>
      </c>
      <c r="D42" s="4">
        <v>1.6716556953128834</v>
      </c>
      <c r="F42" s="3">
        <v>601000</v>
      </c>
      <c r="G42" s="8">
        <v>272062</v>
      </c>
      <c r="H42" s="8">
        <v>196166000000</v>
      </c>
    </row>
    <row r="43" spans="1:8" x14ac:dyDescent="0.3">
      <c r="A43" s="3">
        <v>901000</v>
      </c>
      <c r="B43" s="3">
        <v>116776</v>
      </c>
      <c r="C43" s="3">
        <v>129739000000</v>
      </c>
      <c r="D43" s="4">
        <v>1.657304875301518</v>
      </c>
      <c r="F43" s="3">
        <v>901000</v>
      </c>
      <c r="G43" s="8">
        <v>116776</v>
      </c>
      <c r="H43" s="8">
        <v>129739000000</v>
      </c>
    </row>
    <row r="44" spans="1:8" x14ac:dyDescent="0.3">
      <c r="A44" s="3">
        <v>1501000</v>
      </c>
      <c r="B44" s="3">
        <v>33322</v>
      </c>
      <c r="C44" s="3">
        <v>65428000000</v>
      </c>
      <c r="D44" s="4">
        <v>1.717182633883845</v>
      </c>
      <c r="F44" s="3">
        <v>1501000</v>
      </c>
      <c r="G44" s="8">
        <v>33322</v>
      </c>
      <c r="H44" s="8">
        <v>65428000000</v>
      </c>
    </row>
    <row r="45" spans="1:8" x14ac:dyDescent="0.3">
      <c r="A45" s="3">
        <v>3001000</v>
      </c>
      <c r="B45" s="3">
        <v>6303</v>
      </c>
      <c r="C45" s="3">
        <v>25012000000</v>
      </c>
      <c r="D45" s="4">
        <v>1.7280063538229053</v>
      </c>
      <c r="F45" s="3">
        <v>3001000</v>
      </c>
      <c r="G45" s="8">
        <v>6303</v>
      </c>
      <c r="H45" s="8">
        <v>25012000000</v>
      </c>
    </row>
    <row r="46" spans="1:8" x14ac:dyDescent="0.3">
      <c r="A46" s="3">
        <v>6000000</v>
      </c>
      <c r="B46" s="3">
        <v>1084</v>
      </c>
      <c r="C46" s="3">
        <v>8017000000</v>
      </c>
      <c r="D46" s="4">
        <v>1.6942461605018386</v>
      </c>
      <c r="F46" s="3">
        <v>6000000</v>
      </c>
      <c r="G46" s="8">
        <v>1084</v>
      </c>
      <c r="H46" s="8">
        <v>8017000000</v>
      </c>
    </row>
    <row r="47" spans="1:8" x14ac:dyDescent="0.3">
      <c r="A47" s="3">
        <v>10000000</v>
      </c>
      <c r="B47" s="3">
        <v>457</v>
      </c>
      <c r="C47" s="3">
        <v>7648000000</v>
      </c>
      <c r="D47" s="4">
        <v>1.6735229759299781</v>
      </c>
      <c r="F47" s="3">
        <v>10000000</v>
      </c>
      <c r="G47" s="8">
        <v>457</v>
      </c>
      <c r="H47" s="8">
        <v>7648000000</v>
      </c>
    </row>
    <row r="48" spans="1:8" x14ac:dyDescent="0.3">
      <c r="A48" s="1" t="s">
        <v>0</v>
      </c>
      <c r="B48" s="1" t="s">
        <v>14</v>
      </c>
      <c r="C48" s="1" t="s">
        <v>15</v>
      </c>
      <c r="D48" s="2" t="s">
        <v>3</v>
      </c>
      <c r="E48" s="3">
        <v>663000</v>
      </c>
      <c r="G48" s="7"/>
      <c r="H48" s="7"/>
    </row>
    <row r="49" spans="1:8" x14ac:dyDescent="0.3">
      <c r="A49" s="3">
        <v>221000</v>
      </c>
      <c r="B49" s="3"/>
      <c r="C49" s="3"/>
      <c r="D49" s="4"/>
      <c r="F49" s="3">
        <v>221000</v>
      </c>
      <c r="G49" s="7">
        <v>1206770.3796642073</v>
      </c>
      <c r="H49" s="7">
        <v>334872922154.87561</v>
      </c>
    </row>
    <row r="50" spans="1:8" x14ac:dyDescent="0.3">
      <c r="A50" s="3">
        <v>351000</v>
      </c>
      <c r="B50" s="3"/>
      <c r="C50" s="3"/>
      <c r="D50" s="4"/>
      <c r="F50" s="3">
        <v>351000</v>
      </c>
      <c r="G50" s="7">
        <v>588192.30547967297</v>
      </c>
      <c r="H50" s="7">
        <v>264092086033.87491</v>
      </c>
    </row>
    <row r="51" spans="1:8" x14ac:dyDescent="0.3">
      <c r="A51" s="3">
        <v>663000</v>
      </c>
      <c r="B51" s="3">
        <v>110438</v>
      </c>
      <c r="C51" s="3">
        <v>84392000000</v>
      </c>
      <c r="D51" s="4">
        <v>1.7656219141779841</v>
      </c>
      <c r="F51" s="3">
        <v>601000</v>
      </c>
      <c r="G51" s="7">
        <v>188441.6558881962</v>
      </c>
      <c r="H51" s="7">
        <v>135872874083.71584</v>
      </c>
    </row>
    <row r="52" spans="1:8" x14ac:dyDescent="0.3">
      <c r="A52" s="3">
        <v>901000</v>
      </c>
      <c r="B52" s="3">
        <v>80884</v>
      </c>
      <c r="C52" s="3">
        <v>90530000000</v>
      </c>
      <c r="D52" s="4">
        <v>1.7321672487656787</v>
      </c>
      <c r="F52" s="3">
        <v>901000</v>
      </c>
      <c r="G52" s="8">
        <v>80884</v>
      </c>
      <c r="H52" s="8">
        <v>90530000000</v>
      </c>
    </row>
    <row r="53" spans="1:8" x14ac:dyDescent="0.3">
      <c r="A53" s="3">
        <v>1501000</v>
      </c>
      <c r="B53" s="3">
        <v>27479</v>
      </c>
      <c r="C53" s="3">
        <v>54372000000</v>
      </c>
      <c r="D53" s="4">
        <v>1.7354911486327045</v>
      </c>
      <c r="F53" s="3">
        <v>1501000</v>
      </c>
      <c r="G53" s="8">
        <v>27479</v>
      </c>
      <c r="H53" s="8">
        <v>54372000000</v>
      </c>
    </row>
    <row r="54" spans="1:8" x14ac:dyDescent="0.3">
      <c r="A54" s="3">
        <v>3001000</v>
      </c>
      <c r="B54" s="3">
        <v>5369</v>
      </c>
      <c r="C54" s="3">
        <v>21173000000</v>
      </c>
      <c r="D54" s="4">
        <v>1.7225669226335969</v>
      </c>
      <c r="F54" s="3">
        <v>3001000</v>
      </c>
      <c r="G54" s="8">
        <v>5369</v>
      </c>
      <c r="H54" s="8">
        <v>21173000000</v>
      </c>
    </row>
    <row r="55" spans="1:8" x14ac:dyDescent="0.3">
      <c r="A55" s="3">
        <v>6000000</v>
      </c>
      <c r="B55" s="3">
        <v>944</v>
      </c>
      <c r="C55" s="3">
        <v>7028000000</v>
      </c>
      <c r="D55" s="4">
        <v>1.6789617486338799</v>
      </c>
      <c r="F55" s="3">
        <v>6000000</v>
      </c>
      <c r="G55" s="8">
        <v>944</v>
      </c>
      <c r="H55" s="8">
        <v>7028000000</v>
      </c>
    </row>
    <row r="56" spans="1:8" x14ac:dyDescent="0.3">
      <c r="A56" s="3">
        <v>10000000</v>
      </c>
      <c r="B56" s="3">
        <v>398</v>
      </c>
      <c r="C56" s="3">
        <v>6491000000</v>
      </c>
      <c r="D56" s="4">
        <v>1.6309045226130654</v>
      </c>
      <c r="F56" s="3">
        <v>10000000</v>
      </c>
      <c r="G56" s="8">
        <v>398</v>
      </c>
      <c r="H56" s="8">
        <v>6491000000</v>
      </c>
    </row>
    <row r="57" spans="1:8" x14ac:dyDescent="0.3">
      <c r="A57" s="1" t="s">
        <v>0</v>
      </c>
      <c r="B57" s="1" t="s">
        <v>16</v>
      </c>
      <c r="C57" s="1" t="s">
        <v>17</v>
      </c>
      <c r="D57" s="2" t="s">
        <v>3</v>
      </c>
      <c r="E57" s="3">
        <v>773500</v>
      </c>
      <c r="G57" s="7"/>
      <c r="H57" s="7"/>
    </row>
    <row r="58" spans="1:8" x14ac:dyDescent="0.3">
      <c r="A58" s="3">
        <v>221000</v>
      </c>
      <c r="B58" s="3"/>
      <c r="C58" s="3"/>
      <c r="D58" s="4"/>
      <c r="F58" s="3">
        <v>221000</v>
      </c>
      <c r="G58" s="7">
        <v>586063.34112543555</v>
      </c>
      <c r="H58" s="7">
        <v>162629732149.32086</v>
      </c>
    </row>
    <row r="59" spans="1:8" x14ac:dyDescent="0.3">
      <c r="A59" s="3">
        <v>351000</v>
      </c>
      <c r="B59" s="3"/>
      <c r="C59" s="3"/>
      <c r="D59" s="4"/>
      <c r="F59" s="3">
        <v>351000</v>
      </c>
      <c r="G59" s="7">
        <v>285653.30536999943</v>
      </c>
      <c r="H59" s="7">
        <v>128255294390.69086</v>
      </c>
    </row>
    <row r="60" spans="1:8" x14ac:dyDescent="0.3">
      <c r="A60" s="3">
        <v>773500</v>
      </c>
      <c r="B60" s="3">
        <v>21825</v>
      </c>
      <c r="C60" s="3">
        <v>18130000000</v>
      </c>
      <c r="D60" s="4">
        <v>1.8663009872194987</v>
      </c>
      <c r="F60" s="3">
        <v>601000</v>
      </c>
      <c r="G60" s="7">
        <v>91515.957234363217</v>
      </c>
      <c r="H60" s="7">
        <v>65986132818.387337</v>
      </c>
    </row>
    <row r="61" spans="1:8" x14ac:dyDescent="0.3">
      <c r="A61" s="3">
        <v>901000</v>
      </c>
      <c r="B61" s="3">
        <v>39281</v>
      </c>
      <c r="C61" s="3">
        <v>44340000000</v>
      </c>
      <c r="D61" s="4">
        <v>1.8500559348969459</v>
      </c>
      <c r="F61" s="3">
        <v>901000</v>
      </c>
      <c r="G61" s="8">
        <v>39281</v>
      </c>
      <c r="H61" s="8">
        <v>44340000000</v>
      </c>
    </row>
    <row r="62" spans="1:8" x14ac:dyDescent="0.3">
      <c r="A62" s="3">
        <v>1501000</v>
      </c>
      <c r="B62" s="3">
        <v>16078</v>
      </c>
      <c r="C62" s="3">
        <v>32015000000</v>
      </c>
      <c r="D62" s="4">
        <v>1.7935691253283892</v>
      </c>
      <c r="F62" s="3">
        <v>1501000</v>
      </c>
      <c r="G62" s="8">
        <v>16078</v>
      </c>
      <c r="H62" s="8">
        <v>32015000000</v>
      </c>
    </row>
    <row r="63" spans="1:8" x14ac:dyDescent="0.3">
      <c r="A63" s="3">
        <v>3001000</v>
      </c>
      <c r="B63" s="3">
        <v>3621</v>
      </c>
      <c r="C63" s="3">
        <v>14372000000</v>
      </c>
      <c r="D63" s="4">
        <v>1.7244013323310969</v>
      </c>
      <c r="F63" s="3">
        <v>3001000</v>
      </c>
      <c r="G63" s="8">
        <v>3621</v>
      </c>
      <c r="H63" s="8">
        <v>14372000000</v>
      </c>
    </row>
    <row r="64" spans="1:8" x14ac:dyDescent="0.3">
      <c r="A64" s="3">
        <v>6000000</v>
      </c>
      <c r="B64" s="3">
        <v>665</v>
      </c>
      <c r="C64" s="3">
        <v>4950000000</v>
      </c>
      <c r="D64" s="4">
        <v>1.6552287581699348</v>
      </c>
      <c r="F64" s="3">
        <v>6000000</v>
      </c>
      <c r="G64" s="8">
        <v>665</v>
      </c>
      <c r="H64" s="8">
        <v>4950000000</v>
      </c>
    </row>
    <row r="65" spans="1:8" x14ac:dyDescent="0.3">
      <c r="A65" s="3">
        <v>10000000</v>
      </c>
      <c r="B65" s="3">
        <v>253</v>
      </c>
      <c r="C65" s="3">
        <v>4167000000</v>
      </c>
      <c r="D65" s="4">
        <v>1.6470355731225297</v>
      </c>
      <c r="F65" s="3">
        <v>10000000</v>
      </c>
      <c r="G65" s="8">
        <v>253</v>
      </c>
      <c r="H65" s="8">
        <v>4167000000</v>
      </c>
    </row>
    <row r="66" spans="1:8" x14ac:dyDescent="0.3">
      <c r="A66" s="1" t="s">
        <v>0</v>
      </c>
      <c r="B66" s="1" t="s">
        <v>18</v>
      </c>
      <c r="C66" s="1" t="s">
        <v>19</v>
      </c>
      <c r="D66" s="2" t="s">
        <v>3</v>
      </c>
      <c r="E66" s="3">
        <v>884000</v>
      </c>
      <c r="G66" s="7"/>
      <c r="H66" s="7"/>
    </row>
    <row r="67" spans="1:8" x14ac:dyDescent="0.3">
      <c r="A67" s="3">
        <v>221000</v>
      </c>
      <c r="B67" s="3"/>
      <c r="C67" s="3"/>
      <c r="D67" s="4"/>
      <c r="F67" s="3">
        <v>221000</v>
      </c>
      <c r="G67" s="7">
        <v>251114.58706454025</v>
      </c>
      <c r="H67" s="7">
        <v>69683078888.144897</v>
      </c>
    </row>
    <row r="68" spans="1:8" x14ac:dyDescent="0.3">
      <c r="A68" s="3">
        <v>351000</v>
      </c>
      <c r="B68" s="3"/>
      <c r="C68" s="3"/>
      <c r="D68" s="4"/>
      <c r="F68" s="3">
        <v>351000</v>
      </c>
      <c r="G68" s="7">
        <v>122395.83469571703</v>
      </c>
      <c r="H68" s="7">
        <v>54954427328.472237</v>
      </c>
    </row>
    <row r="69" spans="1:8" x14ac:dyDescent="0.3">
      <c r="A69" s="3">
        <v>884000</v>
      </c>
      <c r="B69" s="3">
        <v>1188</v>
      </c>
      <c r="C69" s="3">
        <v>1059000000</v>
      </c>
      <c r="D69" s="4">
        <v>1.956377733935502</v>
      </c>
      <c r="F69" s="3">
        <v>601000</v>
      </c>
      <c r="G69" s="7">
        <v>39212.47107282318</v>
      </c>
      <c r="H69" s="7">
        <v>28273531770.226761</v>
      </c>
    </row>
    <row r="70" spans="1:8" x14ac:dyDescent="0.3">
      <c r="A70" s="3">
        <v>901000</v>
      </c>
      <c r="B70" s="3">
        <v>16831</v>
      </c>
      <c r="C70" s="3">
        <v>19018000000</v>
      </c>
      <c r="D70" s="4">
        <v>1.9601589267673099</v>
      </c>
      <c r="F70" s="3">
        <v>901000</v>
      </c>
      <c r="G70" s="8">
        <v>16831</v>
      </c>
      <c r="H70" s="8">
        <v>19018000000</v>
      </c>
    </row>
    <row r="71" spans="1:8" x14ac:dyDescent="0.3">
      <c r="A71" s="3">
        <v>1501000</v>
      </c>
      <c r="B71" s="3">
        <v>7851</v>
      </c>
      <c r="C71" s="3">
        <v>15820000000</v>
      </c>
      <c r="D71" s="4">
        <v>1.867707906671016</v>
      </c>
      <c r="F71" s="3">
        <v>1501000</v>
      </c>
      <c r="G71" s="8">
        <v>7851</v>
      </c>
      <c r="H71" s="8">
        <v>15820000000</v>
      </c>
    </row>
    <row r="72" spans="1:8" x14ac:dyDescent="0.3">
      <c r="A72" s="3">
        <v>3001000</v>
      </c>
      <c r="B72" s="3">
        <v>1941</v>
      </c>
      <c r="C72" s="3">
        <v>7792000000</v>
      </c>
      <c r="D72" s="4">
        <v>1.7688694352658112</v>
      </c>
      <c r="F72" s="3">
        <v>3001000</v>
      </c>
      <c r="G72" s="8">
        <v>1941</v>
      </c>
      <c r="H72" s="8">
        <v>7792000000</v>
      </c>
    </row>
    <row r="73" spans="1:8" x14ac:dyDescent="0.3">
      <c r="A73" s="3">
        <v>6000000</v>
      </c>
      <c r="B73" s="3">
        <v>373</v>
      </c>
      <c r="C73" s="3">
        <v>2789000000</v>
      </c>
      <c r="D73" s="4">
        <v>1.6745283018867927</v>
      </c>
      <c r="F73" s="3">
        <v>6000000</v>
      </c>
      <c r="G73" s="8">
        <v>373</v>
      </c>
      <c r="H73" s="8">
        <v>2789000000</v>
      </c>
    </row>
    <row r="74" spans="1:8" x14ac:dyDescent="0.3">
      <c r="A74" s="3">
        <v>10000000</v>
      </c>
      <c r="B74" s="3">
        <v>157</v>
      </c>
      <c r="C74" s="3">
        <v>2536000000</v>
      </c>
      <c r="D74" s="4">
        <v>1.6152866242038217</v>
      </c>
      <c r="F74" s="3">
        <v>10000000</v>
      </c>
      <c r="G74" s="8">
        <v>157</v>
      </c>
      <c r="H74" s="8">
        <v>2536000000</v>
      </c>
    </row>
    <row r="75" spans="1:8" x14ac:dyDescent="0.3">
      <c r="A75" s="1" t="s">
        <v>0</v>
      </c>
      <c r="B75" s="1" t="s">
        <v>20</v>
      </c>
      <c r="C75" s="1" t="s">
        <v>21</v>
      </c>
      <c r="D75" s="2" t="s">
        <v>3</v>
      </c>
      <c r="E75" s="3">
        <v>994500</v>
      </c>
      <c r="G75" s="7"/>
      <c r="H75" s="7"/>
    </row>
    <row r="76" spans="1:8" x14ac:dyDescent="0.3">
      <c r="A76" s="3">
        <v>221000</v>
      </c>
      <c r="B76" s="3"/>
      <c r="C76" s="3"/>
      <c r="D76" s="4"/>
      <c r="F76" s="3">
        <v>221000</v>
      </c>
      <c r="G76" s="7">
        <v>118984.3668169774</v>
      </c>
      <c r="H76" s="7">
        <v>33017584188.49815</v>
      </c>
    </row>
    <row r="77" spans="1:8" x14ac:dyDescent="0.3">
      <c r="A77" s="3">
        <v>351000</v>
      </c>
      <c r="B77" s="3"/>
      <c r="C77" s="3"/>
      <c r="D77" s="4"/>
      <c r="F77" s="3">
        <v>351000</v>
      </c>
      <c r="G77" s="7">
        <v>57994.205205460108</v>
      </c>
      <c r="H77" s="7">
        <v>26038781003.937935</v>
      </c>
    </row>
    <row r="78" spans="1:8" x14ac:dyDescent="0.3">
      <c r="A78" s="3">
        <v>601000</v>
      </c>
      <c r="B78" s="3"/>
      <c r="C78" s="3"/>
      <c r="D78" s="4"/>
      <c r="F78" s="3">
        <v>601000</v>
      </c>
      <c r="G78" s="7">
        <v>18579.84873148672</v>
      </c>
      <c r="H78" s="7">
        <v>13396705920.932817</v>
      </c>
    </row>
    <row r="79" spans="1:8" x14ac:dyDescent="0.3">
      <c r="A79" s="3">
        <v>994500</v>
      </c>
      <c r="B79" s="3">
        <v>5102</v>
      </c>
      <c r="C79" s="3">
        <v>6101000000</v>
      </c>
      <c r="D79" s="4">
        <v>2.0497692627135584</v>
      </c>
      <c r="F79" s="3">
        <v>901000</v>
      </c>
      <c r="G79" s="7">
        <v>7974.9484142147494</v>
      </c>
      <c r="H79" s="7">
        <v>9011203668.322506</v>
      </c>
    </row>
    <row r="80" spans="1:8" x14ac:dyDescent="0.3">
      <c r="A80" s="3">
        <v>1501000</v>
      </c>
      <c r="B80" s="3">
        <v>3720</v>
      </c>
      <c r="C80" s="3">
        <v>7527000000</v>
      </c>
      <c r="D80" s="4">
        <v>1.9218310275600561</v>
      </c>
      <c r="F80" s="3">
        <v>1501000</v>
      </c>
      <c r="G80" s="8">
        <v>3720</v>
      </c>
      <c r="H80" s="8">
        <v>7527000000</v>
      </c>
    </row>
    <row r="81" spans="1:8" x14ac:dyDescent="0.3">
      <c r="A81" s="3">
        <v>3001000</v>
      </c>
      <c r="B81" s="3">
        <v>1067</v>
      </c>
      <c r="C81" s="3">
        <v>4268000000</v>
      </c>
      <c r="D81" s="4">
        <v>1.745683106855638</v>
      </c>
      <c r="F81" s="3">
        <v>3001000</v>
      </c>
      <c r="G81" s="8">
        <v>1067</v>
      </c>
      <c r="H81" s="8">
        <v>4268000000</v>
      </c>
    </row>
    <row r="82" spans="1:8" x14ac:dyDescent="0.3">
      <c r="A82" s="3">
        <v>6000000</v>
      </c>
      <c r="B82" s="3">
        <v>209</v>
      </c>
      <c r="C82" s="3">
        <v>1544000000</v>
      </c>
      <c r="D82" s="4">
        <v>1.6224489795918369</v>
      </c>
      <c r="F82" s="3">
        <v>6000000</v>
      </c>
      <c r="G82" s="8">
        <v>209</v>
      </c>
      <c r="H82" s="8">
        <v>1544000000</v>
      </c>
    </row>
    <row r="83" spans="1:8" x14ac:dyDescent="0.3">
      <c r="A83" s="3">
        <v>10000000</v>
      </c>
      <c r="B83" s="3">
        <v>85</v>
      </c>
      <c r="C83" s="3">
        <v>1318000000</v>
      </c>
      <c r="D83" s="4">
        <v>1.5505882352941176</v>
      </c>
      <c r="F83" s="3">
        <v>10000000</v>
      </c>
      <c r="G83" s="8">
        <v>85</v>
      </c>
      <c r="H83" s="8">
        <v>1318000000</v>
      </c>
    </row>
    <row r="84" spans="1:8" x14ac:dyDescent="0.3">
      <c r="A84" s="1" t="s">
        <v>0</v>
      </c>
      <c r="B84" s="1" t="s">
        <v>22</v>
      </c>
      <c r="C84" s="1" t="s">
        <v>23</v>
      </c>
      <c r="D84" s="2" t="s">
        <v>3</v>
      </c>
      <c r="E84" s="3">
        <v>1105000</v>
      </c>
      <c r="G84" s="7"/>
      <c r="H84" s="7"/>
    </row>
    <row r="85" spans="1:8" x14ac:dyDescent="0.3">
      <c r="A85" s="3">
        <v>221000</v>
      </c>
      <c r="B85" s="3"/>
      <c r="C85" s="3"/>
      <c r="D85" s="4"/>
      <c r="F85" s="3">
        <v>221000</v>
      </c>
      <c r="G85" s="7">
        <v>59044.392780682872</v>
      </c>
      <c r="H85" s="7">
        <v>16384532368.808489</v>
      </c>
    </row>
    <row r="86" spans="1:8" x14ac:dyDescent="0.3">
      <c r="A86" s="3">
        <v>351000</v>
      </c>
      <c r="B86" s="3"/>
      <c r="C86" s="3"/>
      <c r="D86" s="4"/>
      <c r="F86" s="3">
        <v>351000</v>
      </c>
      <c r="G86" s="7">
        <v>28778.844841204129</v>
      </c>
      <c r="H86" s="7">
        <v>12921395089.588554</v>
      </c>
    </row>
    <row r="87" spans="1:8" x14ac:dyDescent="0.3">
      <c r="A87" s="3">
        <v>601000</v>
      </c>
      <c r="B87" s="3"/>
      <c r="C87" s="3"/>
      <c r="D87" s="4"/>
      <c r="F87" s="3">
        <v>601000</v>
      </c>
      <c r="G87" s="7">
        <v>9220.0002038506682</v>
      </c>
      <c r="H87" s="7">
        <v>6647935250.0112858</v>
      </c>
    </row>
    <row r="88" spans="1:8" x14ac:dyDescent="0.3">
      <c r="A88" s="3">
        <v>1105000</v>
      </c>
      <c r="B88" s="3">
        <v>1609</v>
      </c>
      <c r="C88" s="3">
        <v>2051000000</v>
      </c>
      <c r="D88" s="4">
        <v>2.1583252025066955</v>
      </c>
      <c r="F88" s="3">
        <v>901000</v>
      </c>
      <c r="G88" s="7">
        <v>3957.4609603872118</v>
      </c>
      <c r="H88" s="7">
        <v>4471688702.076169</v>
      </c>
    </row>
    <row r="89" spans="1:8" x14ac:dyDescent="0.3">
      <c r="A89" s="3">
        <v>1501000</v>
      </c>
      <c r="B89" s="3">
        <v>1846</v>
      </c>
      <c r="C89" s="3">
        <v>3751000000</v>
      </c>
      <c r="D89" s="4">
        <v>2.0580157178094645</v>
      </c>
      <c r="F89" s="3">
        <v>1501000</v>
      </c>
      <c r="G89" s="8">
        <v>1846</v>
      </c>
      <c r="H89" s="8">
        <v>3751000000</v>
      </c>
    </row>
    <row r="90" spans="1:8" x14ac:dyDescent="0.3">
      <c r="A90" s="3">
        <v>3001000</v>
      </c>
      <c r="B90" s="3">
        <v>520</v>
      </c>
      <c r="C90" s="3">
        <v>2106000000</v>
      </c>
      <c r="D90" s="4">
        <v>1.970399640062092</v>
      </c>
      <c r="F90" s="3">
        <v>3001000</v>
      </c>
      <c r="G90" s="8">
        <v>520</v>
      </c>
      <c r="H90" s="8">
        <v>2106000000</v>
      </c>
    </row>
    <row r="91" spans="1:8" x14ac:dyDescent="0.3">
      <c r="A91" s="3">
        <v>6000000</v>
      </c>
      <c r="B91" s="3">
        <v>117</v>
      </c>
      <c r="C91" s="3">
        <v>881000000</v>
      </c>
      <c r="D91" s="4">
        <v>1.929824561403509</v>
      </c>
      <c r="F91" s="3">
        <v>6000000</v>
      </c>
      <c r="G91" s="8">
        <v>117</v>
      </c>
      <c r="H91" s="8">
        <v>881000000</v>
      </c>
    </row>
    <row r="92" spans="1:8" x14ac:dyDescent="0.3">
      <c r="A92" s="3">
        <v>10000000</v>
      </c>
      <c r="B92" s="3">
        <v>54</v>
      </c>
      <c r="C92" s="3">
        <v>1099000000</v>
      </c>
      <c r="D92" s="4">
        <v>2.0351851851851852</v>
      </c>
      <c r="F92" s="3">
        <v>10000000</v>
      </c>
      <c r="G92" s="8">
        <v>54</v>
      </c>
      <c r="H92" s="8">
        <v>1099000000</v>
      </c>
    </row>
    <row r="93" spans="1:8" x14ac:dyDescent="0.3">
      <c r="A93" s="1" t="s">
        <v>0</v>
      </c>
      <c r="B93" s="1" t="s">
        <v>24</v>
      </c>
      <c r="C93" s="1" t="s">
        <v>25</v>
      </c>
      <c r="D93" s="2" t="s">
        <v>3</v>
      </c>
      <c r="E93" s="3">
        <v>1215500</v>
      </c>
      <c r="G93" s="7"/>
      <c r="H93" s="7"/>
    </row>
    <row r="94" spans="1:8" x14ac:dyDescent="0.3">
      <c r="A94" s="3">
        <v>221000</v>
      </c>
      <c r="B94" s="3"/>
      <c r="C94" s="3"/>
      <c r="D94" s="4"/>
      <c r="F94" s="3">
        <v>221000</v>
      </c>
      <c r="G94" s="7">
        <f t="shared" ref="G94:G96" si="0">G85*G95/G86</f>
        <v>27763.018923961397</v>
      </c>
      <c r="H94" s="7">
        <f t="shared" ref="H94:H96" si="1">G94*H85/G85</f>
        <v>7704102977.3162346</v>
      </c>
    </row>
    <row r="95" spans="1:8" x14ac:dyDescent="0.3">
      <c r="A95" s="3">
        <v>351000</v>
      </c>
      <c r="B95" s="3"/>
      <c r="C95" s="3"/>
      <c r="D95" s="4"/>
      <c r="F95" s="3">
        <v>351000</v>
      </c>
      <c r="G95" s="7">
        <f t="shared" si="0"/>
        <v>13531.98121460736</v>
      </c>
      <c r="H95" s="7">
        <f t="shared" si="1"/>
        <v>6075715567.5855179</v>
      </c>
    </row>
    <row r="96" spans="1:8" x14ac:dyDescent="0.3">
      <c r="A96" s="3">
        <v>601000</v>
      </c>
      <c r="B96" s="3"/>
      <c r="C96" s="3"/>
      <c r="D96" s="4"/>
      <c r="F96" s="3">
        <v>601000</v>
      </c>
      <c r="G96" s="7">
        <f t="shared" si="0"/>
        <v>4335.2980373469018</v>
      </c>
      <c r="H96" s="7">
        <f t="shared" si="1"/>
        <v>3125898048.217658</v>
      </c>
    </row>
    <row r="97" spans="1:8" x14ac:dyDescent="0.3">
      <c r="A97" s="3">
        <v>1215500</v>
      </c>
      <c r="B97" s="3">
        <v>438</v>
      </c>
      <c r="C97" s="3">
        <v>587000000</v>
      </c>
      <c r="D97" s="4">
        <v>2.150825469526084</v>
      </c>
      <c r="F97" s="3">
        <v>901000</v>
      </c>
      <c r="G97" s="7">
        <f>G88*G98/G89</f>
        <v>1860.8212966501085</v>
      </c>
      <c r="H97" s="7">
        <f>G97*H88/G88</f>
        <v>2102614189.2752521</v>
      </c>
    </row>
    <row r="98" spans="1:8" x14ac:dyDescent="0.3">
      <c r="A98" s="3">
        <v>1501000</v>
      </c>
      <c r="B98" s="3">
        <v>868</v>
      </c>
      <c r="C98" s="3">
        <v>1764000000</v>
      </c>
      <c r="D98" s="4">
        <v>2.0422924733012806</v>
      </c>
      <c r="F98" s="3">
        <v>1501000</v>
      </c>
      <c r="G98" s="8">
        <v>868</v>
      </c>
      <c r="H98" s="8">
        <v>1764000000</v>
      </c>
    </row>
    <row r="99" spans="1:8" x14ac:dyDescent="0.3">
      <c r="A99" s="3">
        <v>3001000</v>
      </c>
      <c r="B99" s="3">
        <v>280</v>
      </c>
      <c r="C99" s="3">
        <v>1128000000</v>
      </c>
      <c r="D99" s="4">
        <v>1.8313678638285882</v>
      </c>
      <c r="F99" s="3">
        <v>3001000</v>
      </c>
      <c r="G99" s="8">
        <v>280</v>
      </c>
      <c r="H99" s="8">
        <v>1128000000</v>
      </c>
    </row>
    <row r="100" spans="1:8" x14ac:dyDescent="0.3">
      <c r="A100" s="3">
        <v>6000000</v>
      </c>
      <c r="B100" s="3">
        <v>63</v>
      </c>
      <c r="C100" s="3">
        <v>475000000</v>
      </c>
      <c r="D100" s="4">
        <v>1.6853932584269662</v>
      </c>
      <c r="F100" s="3">
        <v>6000000</v>
      </c>
      <c r="G100" s="8">
        <v>63</v>
      </c>
      <c r="H100" s="8">
        <v>475000000</v>
      </c>
    </row>
    <row r="101" spans="1:8" x14ac:dyDescent="0.3">
      <c r="A101" s="3">
        <v>10000000</v>
      </c>
      <c r="B101" s="3">
        <v>26</v>
      </c>
      <c r="C101" s="3">
        <v>425000000</v>
      </c>
      <c r="D101" s="4">
        <v>1.6346153846153846</v>
      </c>
      <c r="F101" s="3">
        <v>10000000</v>
      </c>
      <c r="G101" s="8">
        <v>26</v>
      </c>
      <c r="H101" s="8">
        <v>425000000</v>
      </c>
    </row>
    <row r="102" spans="1:8" x14ac:dyDescent="0.3">
      <c r="A102" s="1" t="s">
        <v>0</v>
      </c>
      <c r="B102" s="1" t="s">
        <v>26</v>
      </c>
      <c r="C102" s="1" t="s">
        <v>27</v>
      </c>
      <c r="D102" s="2" t="s">
        <v>3</v>
      </c>
      <c r="E102" s="3">
        <v>1326000</v>
      </c>
      <c r="G102" s="7"/>
      <c r="H102" s="7"/>
    </row>
    <row r="103" spans="1:8" x14ac:dyDescent="0.3">
      <c r="A103" s="3">
        <v>221000</v>
      </c>
      <c r="B103" s="3"/>
      <c r="C103" s="3"/>
      <c r="D103" s="4"/>
      <c r="F103" s="3">
        <v>221000</v>
      </c>
      <c r="G103" s="7">
        <v>13241.808565115227</v>
      </c>
      <c r="H103" s="7">
        <v>3674537595.1715674</v>
      </c>
    </row>
    <row r="104" spans="1:8" x14ac:dyDescent="0.3">
      <c r="A104" s="3">
        <v>351000</v>
      </c>
      <c r="B104" s="3"/>
      <c r="C104" s="3"/>
      <c r="D104" s="4"/>
      <c r="F104" s="3">
        <v>351000</v>
      </c>
      <c r="G104" s="7">
        <v>6454.1938051237858</v>
      </c>
      <c r="H104" s="7">
        <v>2897864337.5350275</v>
      </c>
    </row>
    <row r="105" spans="1:8" x14ac:dyDescent="0.3">
      <c r="A105" s="3">
        <v>601000</v>
      </c>
      <c r="B105" s="3"/>
      <c r="C105" s="3"/>
      <c r="D105" s="4"/>
      <c r="F105" s="3">
        <v>601000</v>
      </c>
      <c r="G105" s="7">
        <v>2067.7573588267478</v>
      </c>
      <c r="H105" s="7">
        <v>1490923723.4586523</v>
      </c>
    </row>
    <row r="106" spans="1:8" x14ac:dyDescent="0.3">
      <c r="A106" s="3">
        <v>1326000</v>
      </c>
      <c r="B106" s="3">
        <v>123</v>
      </c>
      <c r="C106" s="3">
        <v>173000000</v>
      </c>
      <c r="D106" s="4">
        <v>2.1145507523647096</v>
      </c>
      <c r="F106" s="3">
        <v>901000</v>
      </c>
      <c r="G106" s="7">
        <v>887.53458158196418</v>
      </c>
      <c r="H106" s="7">
        <v>1002859763.087505</v>
      </c>
    </row>
    <row r="107" spans="1:8" x14ac:dyDescent="0.3">
      <c r="A107" s="3">
        <v>1501000</v>
      </c>
      <c r="B107" s="3">
        <v>414</v>
      </c>
      <c r="C107" s="3">
        <v>849000000</v>
      </c>
      <c r="D107" s="4">
        <v>2.0601478209158102</v>
      </c>
      <c r="F107" s="3">
        <v>1501000</v>
      </c>
      <c r="G107" s="8">
        <v>414</v>
      </c>
      <c r="H107" s="8">
        <v>849000000</v>
      </c>
    </row>
    <row r="108" spans="1:8" x14ac:dyDescent="0.3">
      <c r="A108" s="3">
        <v>3001000</v>
      </c>
      <c r="B108" s="3">
        <v>137</v>
      </c>
      <c r="C108" s="3">
        <v>553000000</v>
      </c>
      <c r="D108" s="4">
        <v>1.8199061851177813</v>
      </c>
      <c r="F108" s="3">
        <v>3001000</v>
      </c>
      <c r="G108" s="8">
        <v>137</v>
      </c>
      <c r="H108" s="8">
        <v>553000000</v>
      </c>
    </row>
    <row r="109" spans="1:8" x14ac:dyDescent="0.3">
      <c r="A109" s="3">
        <v>6000000</v>
      </c>
      <c r="B109" s="3">
        <v>27</v>
      </c>
      <c r="C109" s="3">
        <v>199000000</v>
      </c>
      <c r="D109" s="4">
        <v>1.6333333333333333</v>
      </c>
      <c r="F109" s="3">
        <v>6000000</v>
      </c>
      <c r="G109" s="8">
        <v>27</v>
      </c>
      <c r="H109" s="8">
        <v>199000000</v>
      </c>
    </row>
    <row r="110" spans="1:8" x14ac:dyDescent="0.3">
      <c r="A110" s="3">
        <v>10000000</v>
      </c>
      <c r="B110" s="3">
        <v>18</v>
      </c>
      <c r="C110" s="3">
        <v>242000000</v>
      </c>
      <c r="D110" s="4">
        <v>1.3444444444444443</v>
      </c>
      <c r="F110" s="3">
        <v>10000000</v>
      </c>
      <c r="G110" s="8">
        <v>18</v>
      </c>
      <c r="H110" s="8">
        <v>242000000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55</vt:i4>
      </vt:variant>
    </vt:vector>
  </HeadingPairs>
  <TitlesOfParts>
    <vt:vector size="55" baseType="lpstr">
      <vt:lpstr>ReadMe</vt:lpstr>
      <vt:lpstr>1945</vt:lpstr>
      <vt:lpstr>1946</vt:lpstr>
      <vt:lpstr>1947</vt:lpstr>
      <vt:lpstr>1948</vt:lpstr>
      <vt:lpstr>1949</vt:lpstr>
      <vt:lpstr>1950</vt:lpstr>
      <vt:lpstr>1951</vt:lpstr>
      <vt:lpstr>1952</vt:lpstr>
      <vt:lpstr>1953</vt:lpstr>
      <vt:lpstr>1954</vt:lpstr>
      <vt:lpstr>1955</vt:lpstr>
      <vt:lpstr>1956</vt:lpstr>
      <vt:lpstr>1957</vt:lpstr>
      <vt:lpstr>1958</vt:lpstr>
      <vt:lpstr>1959</vt:lpstr>
      <vt:lpstr>1960</vt:lpstr>
      <vt:lpstr>1961</vt:lpstr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Fournier</dc:creator>
  <cp:lastModifiedBy>Thomas Piketty</cp:lastModifiedBy>
  <dcterms:created xsi:type="dcterms:W3CDTF">2015-08-26T09:16:48Z</dcterms:created>
  <dcterms:modified xsi:type="dcterms:W3CDTF">2016-04-27T07:18:08Z</dcterms:modified>
</cp:coreProperties>
</file>