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showInkAnnotation="0" autoCompressPictures="0"/>
  <mc:AlternateContent xmlns:mc="http://schemas.openxmlformats.org/markup-compatibility/2006">
    <mc:Choice Requires="x15">
      <x15ac:absPath xmlns:x15ac="http://schemas.microsoft.com/office/spreadsheetml/2010/11/ac" url="C:\Users\John\Dropbox\WIDFrance\Papers\GGP2016Wealth\GGP2016WealthAppendixH(Challenges)\DataFiles\RawData\"/>
    </mc:Choice>
  </mc:AlternateContent>
  <bookViews>
    <workbookView xWindow="225" yWindow="285" windowWidth="16605" windowHeight="9375" tabRatio="500"/>
  </bookViews>
  <sheets>
    <sheet name="Demo" sheetId="6" r:id="rId1"/>
    <sheet name="Results" sheetId="7" r:id="rId2"/>
    <sheet name="WikipediaList" sheetId="8" r:id="rId3"/>
    <sheet name="25AmericasRichestFamilies" sheetId="9" r:id="rId4"/>
  </sheets>
  <calcPr calcId="152511" concurrentCalc="0"/>
</workbook>
</file>

<file path=xl/calcChain.xml><?xml version="1.0" encoding="utf-8"?>
<calcChain xmlns="http://schemas.openxmlformats.org/spreadsheetml/2006/main">
  <c r="J5" i="9" l="1"/>
  <c r="K5" i="9"/>
  <c r="J6" i="9"/>
  <c r="K6" i="9"/>
  <c r="J7" i="9"/>
  <c r="K7" i="9"/>
  <c r="K8" i="9"/>
  <c r="J9" i="9"/>
  <c r="K9" i="9"/>
  <c r="K10" i="9"/>
  <c r="J11" i="9"/>
  <c r="K11" i="9"/>
  <c r="J12" i="9"/>
  <c r="K12" i="9"/>
  <c r="J13" i="9"/>
  <c r="K13" i="9"/>
  <c r="J14" i="9"/>
  <c r="K14" i="9"/>
  <c r="J15" i="9"/>
  <c r="K15" i="9"/>
  <c r="J16" i="9"/>
  <c r="K16" i="9"/>
  <c r="K17" i="9"/>
  <c r="J18" i="9"/>
  <c r="K18" i="9"/>
  <c r="K19" i="9"/>
  <c r="J20" i="9"/>
  <c r="K20" i="9"/>
  <c r="J21" i="9"/>
  <c r="K21" i="9"/>
  <c r="K22" i="9"/>
  <c r="K23" i="9"/>
  <c r="K24" i="9"/>
  <c r="K25" i="9"/>
  <c r="K26" i="9"/>
  <c r="J27" i="9"/>
  <c r="K27" i="9"/>
  <c r="J28" i="9"/>
  <c r="K28" i="9"/>
  <c r="K29" i="9"/>
  <c r="K31" i="9"/>
  <c r="J31" i="9"/>
  <c r="K30" i="9"/>
  <c r="J30" i="9"/>
  <c r="B100" i="8"/>
  <c r="B99" i="8"/>
</calcChain>
</file>

<file path=xl/sharedStrings.xml><?xml version="1.0" encoding="utf-8"?>
<sst xmlns="http://schemas.openxmlformats.org/spreadsheetml/2006/main" count="641" uniqueCount="531">
  <si>
    <t>Smith</t>
  </si>
  <si>
    <t>Rothschild</t>
  </si>
  <si>
    <t>Mulliez</t>
  </si>
  <si>
    <t>Bettencourt</t>
  </si>
  <si>
    <t>Simon</t>
  </si>
  <si>
    <t>LVMH</t>
  </si>
  <si>
    <t>Bernard Arnault</t>
  </si>
  <si>
    <t>Arnault</t>
  </si>
  <si>
    <t>year</t>
  </si>
  <si>
    <t xml:space="preserve"> nadult</t>
  </si>
  <si>
    <t>pat_cn</t>
  </si>
  <si>
    <t xml:space="preserve">Population (in thousands)
</t>
  </si>
  <si>
    <t>Personal wealth       (in billions current euros)</t>
  </si>
  <si>
    <t>pat_mean</t>
  </si>
  <si>
    <t>sharetop50_1</t>
  </si>
  <si>
    <t>sharetop500_1</t>
  </si>
  <si>
    <t>meantop50_1</t>
  </si>
  <si>
    <t>meantop500_1</t>
  </si>
  <si>
    <t>seuiltop50_1</t>
  </si>
  <si>
    <t>seuiltop500_1</t>
  </si>
  <si>
    <t>sharetop500_adj_1</t>
  </si>
  <si>
    <t>sharetop50_2</t>
  </si>
  <si>
    <t>sharetop500_2</t>
  </si>
  <si>
    <t>meantop50_2</t>
  </si>
  <si>
    <t>meantop500_2</t>
  </si>
  <si>
    <t>seuiltop50_2</t>
  </si>
  <si>
    <t>seuiltop500_2</t>
  </si>
  <si>
    <t>sharetop500_adj_2</t>
  </si>
  <si>
    <t>sharetop50_3</t>
  </si>
  <si>
    <t>sharetop500_3</t>
  </si>
  <si>
    <t>meantop50_3</t>
  </si>
  <si>
    <t>meantop500_3</t>
  </si>
  <si>
    <t>seuiltop50_3</t>
  </si>
  <si>
    <t>seuiltop500_3</t>
  </si>
  <si>
    <t>sharetop500_adj_3</t>
  </si>
  <si>
    <t>sharetop50_4</t>
  </si>
  <si>
    <t>sharetop500_4</t>
  </si>
  <si>
    <t>meantop50_4</t>
  </si>
  <si>
    <t>meantop500_4</t>
  </si>
  <si>
    <t>seuiltop50_4</t>
  </si>
  <si>
    <t>seuiltop500_4</t>
  </si>
  <si>
    <t>sharetop500_adj_4</t>
  </si>
  <si>
    <t>Summary statistics for the distribution of wealth from Challenges lists</t>
  </si>
  <si>
    <t>Wealth divided among couples</t>
  </si>
  <si>
    <t>Everyone is single</t>
  </si>
  <si>
    <t>Top 500
Capitalization method</t>
  </si>
  <si>
    <t>sharetop500cap</t>
  </si>
  <si>
    <t>Top 0.0001%
Wealth share</t>
  </si>
  <si>
    <t>Top 0.001%
Wealth share</t>
  </si>
  <si>
    <t>Top 0.001%
top average</t>
  </si>
  <si>
    <t>Top 0.0001%
top average</t>
  </si>
  <si>
    <t>Top 0.0001%
threshold</t>
  </si>
  <si>
    <t>Top 0.001%
threshold</t>
  </si>
  <si>
    <t>Top 0.001%
Adjusted Wealth share</t>
  </si>
  <si>
    <t>Top 0.0001%
top average wealth (in million euros)</t>
  </si>
  <si>
    <t>Top 0.001%
top average wealth (in million euros)</t>
  </si>
  <si>
    <t>Top 0.0001%
threshold  (in million euros)</t>
  </si>
  <si>
    <t>Top 0.001%
threshold  (in million euros)</t>
  </si>
  <si>
    <t>Average wealth</t>
  </si>
  <si>
    <t>Name</t>
  </si>
  <si>
    <t>Number of</t>
  </si>
  <si>
    <t>Notable members</t>
  </si>
  <si>
    <t>Wealth</t>
  </si>
  <si>
    <t>Source of</t>
  </si>
  <si>
    <t>Country</t>
  </si>
  <si>
    <t>family members</t>
  </si>
  <si>
    <t>in billions</t>
  </si>
  <si>
    <t>wealth</t>
  </si>
  <si>
    <t>(estimated)</t>
  </si>
  <si>
    <t>(estimated USD)</t>
  </si>
  <si>
    <t>Ambani</t>
  </si>
  <si>
    <t>Dhirubhai Ambani, Mukesh Ambani, Anil Ambani, Nita Ambani</t>
  </si>
  <si>
    <t>21.5[3]</t>
  </si>
  <si>
    <t>Reliance Industries</t>
  </si>
  <si>
    <t>India</t>
  </si>
  <si>
    <t>37 (2015)</t>
  </si>
  <si>
    <t>France</t>
  </si>
  <si>
    <t>Baillères Gonzalez</t>
  </si>
  <si>
    <t>Alberto Baillères</t>
  </si>
  <si>
    <t>9.6 (2015)[4]</t>
  </si>
  <si>
    <t>Peñoles, El Palacio de Hierro</t>
  </si>
  <si>
    <t>Mexico</t>
  </si>
  <si>
    <t>Brescia Cafferata (FORT)</t>
  </si>
  <si>
    <t>El Grupo Breca</t>
  </si>
  <si>
    <t>Minsur</t>
  </si>
  <si>
    <t>Peru</t>
  </si>
  <si>
    <t>Barbey</t>
  </si>
  <si>
    <t>Peter D. Barbey</t>
  </si>
  <si>
    <t>6.1</t>
  </si>
  <si>
    <t>Publishing, textiles, apparel, 20% ownership of VF Corporation [5]</t>
  </si>
  <si>
    <t>United States</t>
  </si>
  <si>
    <t>Bass</t>
  </si>
  <si>
    <t>Robert Bass, Ed Bass, Lee Bass, Sid Bass, Hyatt Bass</t>
  </si>
  <si>
    <t>8.2</t>
  </si>
  <si>
    <t>Aerion Corporation</t>
  </si>
  <si>
    <t>Bechtel</t>
  </si>
  <si>
    <t>Kenneth K. Bechtel, Riley P. Bechtel, Stephen Bechtel, Jr., Stephen David Bechtel, Sr., Warren A. Bechtel</t>
  </si>
  <si>
    <t>7.3</t>
  </si>
  <si>
    <t>Bechtel Corporation</t>
  </si>
  <si>
    <t>Belldegrun</t>
  </si>
  <si>
    <t>Arie Belldegrun, Rebecka Belldegrun</t>
  </si>
  <si>
    <t>1 (2016)[6]</t>
  </si>
  <si>
    <t>Kite Pharma</t>
  </si>
  <si>
    <t>Liliane Bettencourt</t>
  </si>
  <si>
    <t>36.1</t>
  </si>
  <si>
    <t>L'Oréal</t>
  </si>
  <si>
    <t>Brown</t>
  </si>
  <si>
    <t>George Garvin Brown</t>
  </si>
  <si>
    <t>12.3 (2016)[7]</t>
  </si>
  <si>
    <t>Brown-Forman</t>
  </si>
  <si>
    <t>Busch</t>
  </si>
  <si>
    <t>Adolphus Busch, Adolphus Busch III, August Anheuser Busch, Sr., August Busch III, August Busch IV</t>
  </si>
  <si>
    <t>13.4 (2016)[7]</t>
  </si>
  <si>
    <t>Anheuser-Busch</t>
  </si>
  <si>
    <t>Butt</t>
  </si>
  <si>
    <t>Charles Butt</t>
  </si>
  <si>
    <t>10.4</t>
  </si>
  <si>
    <t>HEB Grocery Company</t>
  </si>
  <si>
    <t>Cargill-MacMillan</t>
  </si>
  <si>
    <t>Austen Cargill, James R. Cargill II, James R. Cargill, William W. Cargill, Marion MacMillan Pictet, Marianne Cargill Liebmann, Cargill MacMillan, Sr., Cargill MacMillan Jr, John H. MacMillan, Sr., John H. MacMillan, John Hugh MacMillan, Whitney MacMillan, Whitney Duncan MacMillan</t>
  </si>
  <si>
    <t>49 (2016)[7]</t>
  </si>
  <si>
    <t>Cathy</t>
  </si>
  <si>
    <t>Dan T. Cathy</t>
  </si>
  <si>
    <t>Chick-fil-A</t>
  </si>
  <si>
    <t>Chao</t>
  </si>
  <si>
    <t>Cecil Chao</t>
  </si>
  <si>
    <t>7.2</t>
  </si>
  <si>
    <t>Cheuk Nang Holdings Ltd.</t>
  </si>
  <si>
    <t>Hong Kong</t>
  </si>
  <si>
    <t>Cox</t>
  </si>
  <si>
    <t>Anne Cox Chambers, James M. Cox</t>
  </si>
  <si>
    <t>41 (2016)[7]</t>
  </si>
  <si>
    <t>Cox Enterprises Co.</t>
  </si>
  <si>
    <t>Crown</t>
  </si>
  <si>
    <t>Henry Crown, James Crown, Lester Crown, Susan Crown Kunkler</t>
  </si>
  <si>
    <t>8.8</t>
  </si>
  <si>
    <t>Henry Crown and Company</t>
  </si>
  <si>
    <t>Dillen</t>
  </si>
  <si>
    <t>Cor Dillen, Coen Dillen</t>
  </si>
  <si>
    <t>9.8[citation needed]</t>
  </si>
  <si>
    <t>Business</t>
  </si>
  <si>
    <t>Netherlands</t>
  </si>
  <si>
    <t>Dolan</t>
  </si>
  <si>
    <t>Charles Dolan, James L. Dolan, Larry Dolan</t>
  </si>
  <si>
    <t>5.5</t>
  </si>
  <si>
    <t>Cablevision, HBO</t>
  </si>
  <si>
    <t>Dorrance</t>
  </si>
  <si>
    <t>Dorrance Hill Hamilton</t>
  </si>
  <si>
    <t>17.1 (2016)[7]</t>
  </si>
  <si>
    <t>Campbell Soup Company</t>
  </si>
  <si>
    <t>Du Pont</t>
  </si>
  <si>
    <t>List of family members</t>
  </si>
  <si>
    <t>14.3 (2016)[7]</t>
  </si>
  <si>
    <t>Real estate</t>
  </si>
  <si>
    <t>Duncan</t>
  </si>
  <si>
    <t>Dan Duncan</t>
  </si>
  <si>
    <t>21.5 (2016)[7]</t>
  </si>
  <si>
    <t>Enterprise Products</t>
  </si>
  <si>
    <t>Durst family</t>
  </si>
  <si>
    <t>Douglas Durst, Robert Durst, Seymour Durst</t>
  </si>
  <si>
    <t>5.2</t>
  </si>
  <si>
    <t>Photographic equipment</t>
  </si>
  <si>
    <t>Ferrero</t>
  </si>
  <si>
    <t>Michele Ferrero</t>
  </si>
  <si>
    <t>26.7 (2014)</t>
  </si>
  <si>
    <t>Ferrero SpA</t>
  </si>
  <si>
    <t>Italy</t>
  </si>
  <si>
    <t>Fisher</t>
  </si>
  <si>
    <t>Donald Fisher, Doris F. Fisher, John J. Fisher, William S. Fisher, Robert J. Fisher</t>
  </si>
  <si>
    <t>Gap Inc.</t>
  </si>
  <si>
    <t>Fontbona</t>
  </si>
  <si>
    <t>Iris Fontbona</t>
  </si>
  <si>
    <t>Antofagasta PLC</t>
  </si>
  <si>
    <t>Chile</t>
  </si>
  <si>
    <t>Brian France</t>
  </si>
  <si>
    <t>5.7</t>
  </si>
  <si>
    <t>NASCAR</t>
  </si>
  <si>
    <t>Gallo</t>
  </si>
  <si>
    <t>Ernest Gallo, Julio Gallo</t>
  </si>
  <si>
    <t>10.7 (2016)[7]</t>
  </si>
  <si>
    <t>E &amp; J Gallo Winery</t>
  </si>
  <si>
    <t>Getty</t>
  </si>
  <si>
    <t>J. Paul Getty, Sir Paul Getty, John Paul Getty III, Balthazar Getty</t>
  </si>
  <si>
    <t>5.4</t>
  </si>
  <si>
    <t>Goldman</t>
  </si>
  <si>
    <t>Sol Goldman, Amy Goldman Fowler</t>
  </si>
  <si>
    <t>13.7 (2016)[7]</t>
  </si>
  <si>
    <t>Solil Management</t>
  </si>
  <si>
    <t>Gore</t>
  </si>
  <si>
    <t>Robert W. Gore</t>
  </si>
  <si>
    <t>Gore-Tex</t>
  </si>
  <si>
    <t>Haslam</t>
  </si>
  <si>
    <t>Jimmy Haslam</t>
  </si>
  <si>
    <t>Pilot Flying J, Cleveland Browns</t>
  </si>
  <si>
    <t>Hearst</t>
  </si>
  <si>
    <t>William Randolph Hearst and numerous others</t>
  </si>
  <si>
    <t>28 (2016)[7]</t>
  </si>
  <si>
    <t>Hearst Corporation</t>
  </si>
  <si>
    <t>Hilton</t>
  </si>
  <si>
    <t>Conrad Hilton</t>
  </si>
  <si>
    <t>Hilton Hotels &amp; Resorts</t>
  </si>
  <si>
    <t>Hinduja</t>
  </si>
  <si>
    <t>S P Hinduja, Gopichand Hinduja</t>
  </si>
  <si>
    <t>15[8]</t>
  </si>
  <si>
    <t>Hinduja Group</t>
  </si>
  <si>
    <t>Hughes</t>
  </si>
  <si>
    <t>B. Wayne Hughes</t>
  </si>
  <si>
    <t>7.9</t>
  </si>
  <si>
    <t>Public Storage</t>
  </si>
  <si>
    <t>Hunt</t>
  </si>
  <si>
    <t>H. L. Hunt</t>
  </si>
  <si>
    <t>Hunt Oil Company, Hunt Petroleum</t>
  </si>
  <si>
    <t>Jenkins</t>
  </si>
  <si>
    <t>George W. Jenkins</t>
  </si>
  <si>
    <t>6.8</t>
  </si>
  <si>
    <t>Publix supermarkets</t>
  </si>
  <si>
    <t>Johnson (Johnson &amp; Johnson)</t>
  </si>
  <si>
    <t>Barbara Piasecka Johnson, Bertram and Diana Firestone, Mary Lea Johnson Richards, Casey Johnson, Jamie Johnson (filmmaker), John Seward Johnson II, John Seward Johnson I, Robert Wood Johnson I, Robert Wood Johnson II, Robert Wood Johnson III, Woody Johnson</t>
  </si>
  <si>
    <t>6.3</t>
  </si>
  <si>
    <t>Johnson &amp; Johnson</t>
  </si>
  <si>
    <t>Johnson (S.C. Johnson Wax)</t>
  </si>
  <si>
    <t>S. Curtis Johnson</t>
  </si>
  <si>
    <t>30 (2016)[7]</t>
  </si>
  <si>
    <t>Johnson Family Enterprises</t>
  </si>
  <si>
    <t>Johnson (Franklin Templeton Investments)</t>
  </si>
  <si>
    <t>Charles Bartlett Johnson, Rupert Johnson</t>
  </si>
  <si>
    <t>13.4</t>
  </si>
  <si>
    <t>Kadoorie</t>
  </si>
  <si>
    <t>Michael Kadoorie</t>
  </si>
  <si>
    <t>8.9[9]</t>
  </si>
  <si>
    <t>Klein</t>
  </si>
  <si>
    <t>Samuel Klein, Michael Klein</t>
  </si>
  <si>
    <t>1.2 (2016)[10]</t>
  </si>
  <si>
    <t>Casas Bahia</t>
  </si>
  <si>
    <t>Brazil</t>
  </si>
  <si>
    <t>Kluge</t>
  </si>
  <si>
    <t>John Kluge</t>
  </si>
  <si>
    <t>Metromedia</t>
  </si>
  <si>
    <t>Koch</t>
  </si>
  <si>
    <t>Charles G. Koch, David H. Koch</t>
  </si>
  <si>
    <t>82 (2016)[7]</t>
  </si>
  <si>
    <t>Koch Industries</t>
  </si>
  <si>
    <t>Kwok</t>
  </si>
  <si>
    <t>Thomas Kwok, Raymond Kwok, Kwok Tak-Seng, Kwong Siu-hing,</t>
  </si>
  <si>
    <t>19.5[9]</t>
  </si>
  <si>
    <t>Sun Hung Kai &amp; Co</t>
  </si>
  <si>
    <t>China</t>
  </si>
  <si>
    <t>Lauder</t>
  </si>
  <si>
    <t>Estée Lauder</t>
  </si>
  <si>
    <t>17.9 (2016)[7]</t>
  </si>
  <si>
    <t>Estée Lauder Companies</t>
  </si>
  <si>
    <t>Lee (Byung-Chull)</t>
  </si>
  <si>
    <t>Lee Byung-chul, Lee Kun-hee</t>
  </si>
  <si>
    <t>26.6[9]</t>
  </si>
  <si>
    <t>Samsung</t>
  </si>
  <si>
    <t>South Korea</t>
  </si>
  <si>
    <t>Lee (Shau Kee)</t>
  </si>
  <si>
    <t>Lee Shau Kee</t>
  </si>
  <si>
    <t>24.1[11]</t>
  </si>
  <si>
    <t>LeFrak</t>
  </si>
  <si>
    <t>6.6</t>
  </si>
  <si>
    <t>Mansour</t>
  </si>
  <si>
    <t>Mohamed Mansour, Yasseen Mansour, Youssef Mansour</t>
  </si>
  <si>
    <t>9.2</t>
  </si>
  <si>
    <t>Mansour Group</t>
  </si>
  <si>
    <t>Egypt</t>
  </si>
  <si>
    <t>Marinho family</t>
  </si>
  <si>
    <t>José Roberto Marinho, Roberto Irineu Marinho, João Roberto Marinho</t>
  </si>
  <si>
    <t>28.9</t>
  </si>
  <si>
    <t>Grupo Globo</t>
  </si>
  <si>
    <t>Marriott</t>
  </si>
  <si>
    <t>6.9</t>
  </si>
  <si>
    <t>Mars</t>
  </si>
  <si>
    <t>Jacqueline Mars, Victoria B. Mars</t>
  </si>
  <si>
    <t>78 (2016)[7]</t>
  </si>
  <si>
    <t>Marshall</t>
  </si>
  <si>
    <t>J. Howard Marshall II, Elaine Tettemer Marshall</t>
  </si>
  <si>
    <t>12 (2016)[7]</t>
  </si>
  <si>
    <t>Meijer</t>
  </si>
  <si>
    <t>Frederik Meijer</t>
  </si>
  <si>
    <t>Meijer hypermarket</t>
  </si>
  <si>
    <t>Mellon</t>
  </si>
  <si>
    <t>11.5 (2016)[7]</t>
  </si>
  <si>
    <t>Moran</t>
  </si>
  <si>
    <t>Association Familiale Mulliez</t>
  </si>
  <si>
    <t>Newhouse</t>
  </si>
  <si>
    <t>Samuel Irving Newhouse Jr., Donald Newhouse</t>
  </si>
  <si>
    <t>18.5 (2016)[7]</t>
  </si>
  <si>
    <t>Advance Publications</t>
  </si>
  <si>
    <t>Oppenheim</t>
  </si>
  <si>
    <t>c. 40</t>
  </si>
  <si>
    <t>1.7 (2002)[12]</t>
  </si>
  <si>
    <t>Germany</t>
  </si>
  <si>
    <t>Perot</t>
  </si>
  <si>
    <t>Ross Perot, Margot Perot, Ross Perot Jr., Sarah Perot, Nancy Perot, Suzanne Perot, Caroline Perot, Katherine Perot</t>
  </si>
  <si>
    <t>Electronic Data Systems</t>
  </si>
  <si>
    <t>Phipps</t>
  </si>
  <si>
    <t>Stuart S. Janney III</t>
  </si>
  <si>
    <t>Bessemer Trust</t>
  </si>
  <si>
    <t>Pigott</t>
  </si>
  <si>
    <t>7.7</t>
  </si>
  <si>
    <t>Pritzker</t>
  </si>
  <si>
    <t>Richard S. Pritzker, Thomas Pritzker, John Pritzker, Daniel Pritzker, Jean (Gigi) Pritzker Pucker, Jennifer N. Pritzker, Linda Pritzker, Karen Pritzker Vlock, Matthew Pritzker, Liesel Pritzker Simmons, Penny Pritzker Traubert, Anthony Pritzker, Jay Robert Pritzker, Nicholas J. Pritzker</t>
  </si>
  <si>
    <t>29 (2016)[7]</t>
  </si>
  <si>
    <t>Hyatt Corporation, Marmon Group</t>
  </si>
  <si>
    <t>Redstone</t>
  </si>
  <si>
    <t>Sumner Redstone, Shari Redstone, Brent Redstone</t>
  </si>
  <si>
    <t>5 (2015)</t>
  </si>
  <si>
    <t>Viacom</t>
  </si>
  <si>
    <t>Reuben</t>
  </si>
  <si>
    <t>David Reuben, Simon Reuben</t>
  </si>
  <si>
    <t>7.5 (2010)[13]</t>
  </si>
  <si>
    <t>United Kingdom</t>
  </si>
  <si>
    <t>Reyes</t>
  </si>
  <si>
    <t>8.6</t>
  </si>
  <si>
    <t>Rockefeller</t>
  </si>
  <si>
    <t>11 (2016)[7]</t>
  </si>
  <si>
    <t>Rollins</t>
  </si>
  <si>
    <t>7.4</t>
  </si>
  <si>
    <t>&gt;10</t>
  </si>
  <si>
    <t>N M Rothschild &amp; Sons, Edmond de Rothschild Group, Rothschild &amp; Co</t>
  </si>
  <si>
    <t>United Kingdom, France</t>
  </si>
  <si>
    <t>Sabancı</t>
  </si>
  <si>
    <t>Hacı Ömer Sabancı, İhsan Sabancı, Güler Sabancı, Sevgi Sabancı, Sakıp Sabancı, Sevil Sabancı, Ömer Sabancı, Mehmet Sabancı, Şevket Sabancı, Ali Sabancı, Özdemir Sabancı, Demir Sabancı</t>
  </si>
  <si>
    <t>Turkey</t>
  </si>
  <si>
    <t>Sackler</t>
  </si>
  <si>
    <t>Arthur M. Sackler, Mortimer Sackler, Raymond Sackler</t>
  </si>
  <si>
    <t>13 (2016)[7]</t>
  </si>
  <si>
    <t>Purdue Pharma, Oxycontin</t>
  </si>
  <si>
    <t>Sawiris</t>
  </si>
  <si>
    <t>Naguib Sawiris, Nassef Sawiris, Onsi Sawiris, Samih Sawiris</t>
  </si>
  <si>
    <t>12.4</t>
  </si>
  <si>
    <t>Scripps</t>
  </si>
  <si>
    <t>E. W. Scripps, James E. Scripps</t>
  </si>
  <si>
    <t>E. W. Scripps Company, United Press International</t>
  </si>
  <si>
    <t>Shoen</t>
  </si>
  <si>
    <t>Joe Shoen, Mark Shoen</t>
  </si>
  <si>
    <t>U-Haul</t>
  </si>
  <si>
    <t>Simmons</t>
  </si>
  <si>
    <t>Harold Simmons</t>
  </si>
  <si>
    <t>8 (2013)[14]</t>
  </si>
  <si>
    <t>Businessman</t>
  </si>
  <si>
    <t>Herbert Simon</t>
  </si>
  <si>
    <t>Simon Property Group</t>
  </si>
  <si>
    <t>Simons</t>
  </si>
  <si>
    <t>James Harris Simons</t>
  </si>
  <si>
    <t>15.5 (2016)</t>
  </si>
  <si>
    <t>Renaissance Technologies</t>
  </si>
  <si>
    <t>Simplot</t>
  </si>
  <si>
    <t>J. R. Simplot</t>
  </si>
  <si>
    <t>7.5</t>
  </si>
  <si>
    <t>Slim</t>
  </si>
  <si>
    <t>Carlos Slim</t>
  </si>
  <si>
    <t>52.2 (2016)[15]</t>
  </si>
  <si>
    <t>Grupo Carso</t>
  </si>
  <si>
    <t>Byron L. Smith, Robert F. Smith (investor)</t>
  </si>
  <si>
    <t>Vista Equity Partners</t>
  </si>
  <si>
    <t>Stryker</t>
  </si>
  <si>
    <t>Homer Stryker, Ronda Stryker, Pat Stryker, John Stryker</t>
  </si>
  <si>
    <t>7.9[16]</t>
  </si>
  <si>
    <t>Stryker Corporation</t>
  </si>
  <si>
    <t>Tata</t>
  </si>
  <si>
    <t>Noel Tata, Naval Tata, Ratan Tata, Simone Tata</t>
  </si>
  <si>
    <t>Thomson</t>
  </si>
  <si>
    <t>David Thomson</t>
  </si>
  <si>
    <t>Thomson Reuters</t>
  </si>
  <si>
    <t>Canada</t>
  </si>
  <si>
    <t>Tisch</t>
  </si>
  <si>
    <t>Laurence Tisch, Preston Robert Tisch</t>
  </si>
  <si>
    <t>Tung</t>
  </si>
  <si>
    <t>Tung Chee-chen</t>
  </si>
  <si>
    <t>2.8</t>
  </si>
  <si>
    <t>Van Andel</t>
  </si>
  <si>
    <t>Jay Van Andel, Betty Van Andel</t>
  </si>
  <si>
    <t>Walton</t>
  </si>
  <si>
    <t>Jim Walton, Alice Walton, S. Robson Walton, Christy Walton, Ann Walton Kroenke, Nancy Walton Laurie</t>
  </si>
  <si>
    <t>130 (2016)[7]</t>
  </si>
  <si>
    <t>Wal-Mart</t>
  </si>
  <si>
    <t>Woo</t>
  </si>
  <si>
    <t>Peter Woo</t>
  </si>
  <si>
    <t>Zabludowicz</t>
  </si>
  <si>
    <t>Poju Zabludowicz, Anita Zabludowicz</t>
  </si>
  <si>
    <t>2 (2016)[17]</t>
  </si>
  <si>
    <t>Tamares Group</t>
  </si>
  <si>
    <t>Ziff</t>
  </si>
  <si>
    <t>Daniel M. Ziff, Dirk Edward Ziff, Robert D. Ziff</t>
  </si>
  <si>
    <t>14.4 (2016)[7]</t>
  </si>
  <si>
    <t>Source Wikipédia (https://en.wikipedia.org/wiki/List_of_wealthiest_families)</t>
  </si>
  <si>
    <t>"The following is a collection of published estimates of the wealth of families of industrialists or financiers (not including royal families or autocratic ruling dynasties). Notably, Forbes has published a compendium of "America's Richest Families" since 2014"</t>
  </si>
  <si>
    <t>Mean</t>
  </si>
  <si>
    <t>Forbest List Family (since 2014)</t>
  </si>
  <si>
    <t>Top 25 Forbes lists (US family): Number of family members</t>
  </si>
  <si>
    <t>Rank</t>
  </si>
  <si>
    <t>Net Worth</t>
  </si>
  <si>
    <t># Family Members</t>
  </si>
  <si>
    <t>Source</t>
  </si>
  <si>
    <t>Headquarters</t>
  </si>
  <si>
    <t>#1</t>
  </si>
  <si>
    <t>Walton family</t>
  </si>
  <si>
    <t>$130 B</t>
  </si>
  <si>
    <t>Bentonville, AR</t>
  </si>
  <si>
    <t>#2</t>
  </si>
  <si>
    <t>Koch family</t>
  </si>
  <si>
    <t>$82 B</t>
  </si>
  <si>
    <t>diversified</t>
  </si>
  <si>
    <t>Wichita, KS</t>
  </si>
  <si>
    <t>#3</t>
  </si>
  <si>
    <t>Mars family</t>
  </si>
  <si>
    <t>$78 B</t>
  </si>
  <si>
    <t>candy</t>
  </si>
  <si>
    <t>McLean, VA</t>
  </si>
  <si>
    <t>#4</t>
  </si>
  <si>
    <t>Cargill-MacMillan family</t>
  </si>
  <si>
    <t>$49 B</t>
  </si>
  <si>
    <t>23 (EST.)</t>
  </si>
  <si>
    <t>Cargill Inc.</t>
  </si>
  <si>
    <t>Minneapolis, MN</t>
  </si>
  <si>
    <t>#5</t>
  </si>
  <si>
    <t>Cox family</t>
  </si>
  <si>
    <t>$41 B</t>
  </si>
  <si>
    <t>media</t>
  </si>
  <si>
    <t>Atlanta, GA</t>
  </si>
  <si>
    <t>#6</t>
  </si>
  <si>
    <t>S.C. Johnson family</t>
  </si>
  <si>
    <t>$30 B</t>
  </si>
  <si>
    <t>13 (EST.)</t>
  </si>
  <si>
    <t>cleaning products</t>
  </si>
  <si>
    <t>Racine, WI</t>
  </si>
  <si>
    <t>#7</t>
  </si>
  <si>
    <t>Pritzker family</t>
  </si>
  <si>
    <t>$29 B</t>
  </si>
  <si>
    <t>hotels, investments</t>
  </si>
  <si>
    <t>Chicago, IL</t>
  </si>
  <si>
    <t>#8</t>
  </si>
  <si>
    <t>(Edward) Johnson family</t>
  </si>
  <si>
    <t>$28.5 B</t>
  </si>
  <si>
    <t>money management</t>
  </si>
  <si>
    <t>Boston, MA</t>
  </si>
  <si>
    <t>#9</t>
  </si>
  <si>
    <t>Hearst family</t>
  </si>
  <si>
    <t>$28 B</t>
  </si>
  <si>
    <t>Hearst Corp.</t>
  </si>
  <si>
    <t>New York, NY</t>
  </si>
  <si>
    <t>#10</t>
  </si>
  <si>
    <t>Duncan family</t>
  </si>
  <si>
    <t>$21.5 B</t>
  </si>
  <si>
    <t>pipelines</t>
  </si>
  <si>
    <t>Houston, TX</t>
  </si>
  <si>
    <t>#11</t>
  </si>
  <si>
    <t>Newhouse family</t>
  </si>
  <si>
    <t>$18.5 B</t>
  </si>
  <si>
    <t>magazines, newspapers</t>
  </si>
  <si>
    <t>#12</t>
  </si>
  <si>
    <t>Lauder family</t>
  </si>
  <si>
    <t>$17.9 B</t>
  </si>
  <si>
    <t>Estee Lauder</t>
  </si>
  <si>
    <t>#13</t>
  </si>
  <si>
    <t>Dorrance family</t>
  </si>
  <si>
    <t>$17.1 B</t>
  </si>
  <si>
    <t>11 (EST.)</t>
  </si>
  <si>
    <t>Campbell Soup Co.</t>
  </si>
  <si>
    <t>Camden, NJ</t>
  </si>
  <si>
    <t>#14</t>
  </si>
  <si>
    <t>Ziff family</t>
  </si>
  <si>
    <t>$14.4 B</t>
  </si>
  <si>
    <t>publishing</t>
  </si>
  <si>
    <t>#15</t>
  </si>
  <si>
    <t>Du Pont family</t>
  </si>
  <si>
    <t>$14.3 B</t>
  </si>
  <si>
    <t>3,500 (EST.)</t>
  </si>
  <si>
    <t>DuPont</t>
  </si>
  <si>
    <t>Wilmington, DE</t>
  </si>
  <si>
    <t>#16</t>
  </si>
  <si>
    <t>Goldman family</t>
  </si>
  <si>
    <t>$13.7 B</t>
  </si>
  <si>
    <t>real estate</t>
  </si>
  <si>
    <t>New York City area, NY</t>
  </si>
  <si>
    <t>Hunt family</t>
  </si>
  <si>
    <t>oil</t>
  </si>
  <si>
    <t>Dallas, TX</t>
  </si>
  <si>
    <t>#18</t>
  </si>
  <si>
    <t>Busch family</t>
  </si>
  <si>
    <t>$13.4 B</t>
  </si>
  <si>
    <t>30 (EST.)</t>
  </si>
  <si>
    <t>St. Louis, MO</t>
  </si>
  <si>
    <t>#19</t>
  </si>
  <si>
    <t>Sackler family</t>
  </si>
  <si>
    <t>$13 B</t>
  </si>
  <si>
    <t>20 (EST.)</t>
  </si>
  <si>
    <t>pain medicines</t>
  </si>
  <si>
    <t>Stamford, CT</t>
  </si>
  <si>
    <t>#20</t>
  </si>
  <si>
    <t>Brown family</t>
  </si>
  <si>
    <t>$12.3 B</t>
  </si>
  <si>
    <t>25 (EST.)</t>
  </si>
  <si>
    <t>liquor</t>
  </si>
  <si>
    <t>Louisville, KY</t>
  </si>
  <si>
    <t>Source : http://www.forbes.com/families/list/#tab:overall</t>
  </si>
  <si>
    <t>America’s Richest Families</t>
  </si>
  <si>
    <t>#21</t>
  </si>
  <si>
    <t>Marshall family</t>
  </si>
  <si>
    <t>$12 B</t>
  </si>
  <si>
    <t>3 (EST.)</t>
  </si>
  <si>
    <t>#22</t>
  </si>
  <si>
    <t>Mellon family</t>
  </si>
  <si>
    <t>$11.5 B</t>
  </si>
  <si>
    <t>200 (EST.)</t>
  </si>
  <si>
    <t>banking</t>
  </si>
  <si>
    <t>Pittsburgh, PA</t>
  </si>
  <si>
    <t>#23</t>
  </si>
  <si>
    <t>Butt family</t>
  </si>
  <si>
    <t>$11 B</t>
  </si>
  <si>
    <t>supermarkets</t>
  </si>
  <si>
    <t>San Antonio, TX</t>
  </si>
  <si>
    <t>Rockefeller family</t>
  </si>
  <si>
    <t>#25</t>
  </si>
  <si>
    <t>Gallo family</t>
  </si>
  <si>
    <t>$10.7 B</t>
  </si>
  <si>
    <t>17 (EST.)</t>
  </si>
  <si>
    <t>wine, liquor</t>
  </si>
  <si>
    <t>Modesto, CA</t>
  </si>
  <si>
    <t>No correction : all individuals are considered as single</t>
  </si>
  <si>
    <t>Correction : all individuals are considered in couple</t>
  </si>
  <si>
    <t>Median</t>
  </si>
  <si>
    <t>Mean (without extreme points)</t>
  </si>
  <si>
    <t xml:space="preserve">Median </t>
  </si>
  <si>
    <t>2016 ranking</t>
  </si>
  <si>
    <t>tx_adj</t>
  </si>
  <si>
    <t>Wealth divided among familly (size = 10 individuals, some in couple)</t>
  </si>
  <si>
    <t>Wealth divided among familly (size = 15 individuals, some in couple)</t>
  </si>
  <si>
    <t>Aggregate wealth and adult population, France 1998-2015 (copy paste from GGPDINA Appendix 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</si>
</sst>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5" formatCode="_-* #,##0\ _€_-;\-* #,##0\ _€_-;_-* &quot;-&quot;??\ _€_-;_-@_-"/>
  </numFmts>
  <fonts count="10" x14ac:knownFonts="1">
    <font>
      <sz val="10"/>
      <name val="Verdana"/>
    </font>
    <font>
      <sz val="10"/>
      <name val="Verdana"/>
      <family val="2"/>
    </font>
    <font>
      <sz val="10"/>
      <name val="Verdana"/>
      <family val="2"/>
    </font>
    <font>
      <sz val="10"/>
      <name val="Arial"/>
      <family val="2"/>
    </font>
    <font>
      <b/>
      <sz val="10"/>
      <name val="Arial"/>
      <family val="2"/>
    </font>
    <font>
      <b/>
      <sz val="12"/>
      <name val="Arial"/>
      <family val="2"/>
    </font>
    <font>
      <b/>
      <sz val="10"/>
      <name val="Verdana"/>
      <family val="2"/>
    </font>
    <font>
      <b/>
      <sz val="10"/>
      <color rgb="FFFF0000"/>
      <name val="Arial"/>
      <family val="2"/>
    </font>
    <font>
      <b/>
      <sz val="14"/>
      <name val="Arial"/>
      <family val="2"/>
    </font>
    <font>
      <i/>
      <sz val="10"/>
      <name val="Arial"/>
      <family val="2"/>
    </font>
  </fonts>
  <fills count="2">
    <fill>
      <patternFill patternType="none"/>
    </fill>
    <fill>
      <patternFill patternType="gray125"/>
    </fill>
  </fills>
  <borders count="31">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
    <xf numFmtId="0" fontId="0" fillId="0" borderId="0"/>
    <xf numFmtId="43" fontId="2" fillId="0" borderId="0" applyFont="0" applyFill="0" applyBorder="0" applyAlignment="0" applyProtection="0"/>
    <xf numFmtId="0" fontId="3" fillId="0" borderId="0"/>
  </cellStyleXfs>
  <cellXfs count="66">
    <xf numFmtId="0" fontId="0" fillId="0" borderId="0" xfId="0"/>
    <xf numFmtId="0" fontId="1" fillId="0" borderId="0" xfId="0" applyFont="1"/>
    <xf numFmtId="0" fontId="3" fillId="0" borderId="1" xfId="2" applyFont="1" applyBorder="1" applyAlignment="1">
      <alignment horizontal="center" vertical="center" wrapText="1"/>
    </xf>
    <xf numFmtId="165" fontId="0" fillId="0" borderId="0" xfId="1" applyNumberFormat="1" applyFont="1" applyAlignment="1">
      <alignment horizontal="center" vertical="center"/>
    </xf>
    <xf numFmtId="0" fontId="0" fillId="0" borderId="0" xfId="0" applyAlignment="1">
      <alignment horizontal="center" vertical="center"/>
    </xf>
    <xf numFmtId="0" fontId="4" fillId="0" borderId="4" xfId="2" applyFont="1" applyFill="1" applyBorder="1" applyAlignment="1">
      <alignment vertical="center" wrapText="1"/>
    </xf>
    <xf numFmtId="0" fontId="4" fillId="0" borderId="3" xfId="2" applyFont="1" applyFill="1" applyBorder="1" applyAlignment="1">
      <alignment horizontal="center" vertical="center" wrapText="1"/>
    </xf>
    <xf numFmtId="0" fontId="3" fillId="0" borderId="2" xfId="2"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xf numFmtId="0" fontId="0" fillId="0" borderId="0" xfId="0" applyBorder="1"/>
    <xf numFmtId="0" fontId="0" fillId="0" borderId="6" xfId="0" applyBorder="1"/>
    <xf numFmtId="0" fontId="5" fillId="0" borderId="0" xfId="0" applyFont="1" applyAlignment="1">
      <alignment vertical="center"/>
    </xf>
    <xf numFmtId="0" fontId="0" fillId="0" borderId="12" xfId="0" applyBorder="1"/>
    <xf numFmtId="0" fontId="3" fillId="0" borderId="0" xfId="0" applyFont="1"/>
    <xf numFmtId="0" fontId="7" fillId="0" borderId="0" xfId="0" applyFont="1"/>
    <xf numFmtId="0" fontId="8" fillId="0" borderId="0" xfId="0" applyFont="1"/>
    <xf numFmtId="0" fontId="3" fillId="0" borderId="13" xfId="0" applyFont="1" applyBorder="1"/>
    <xf numFmtId="0" fontId="3" fillId="0" borderId="14" xfId="0" applyFont="1" applyBorder="1"/>
    <xf numFmtId="0" fontId="3" fillId="0" borderId="15" xfId="0" applyFont="1" applyBorder="1"/>
    <xf numFmtId="0" fontId="3" fillId="0" borderId="16" xfId="0" applyFont="1" applyBorder="1"/>
    <xf numFmtId="0" fontId="3" fillId="0" borderId="17" xfId="0" applyFont="1" applyBorder="1"/>
    <xf numFmtId="0" fontId="3" fillId="0" borderId="18" xfId="0" applyFont="1" applyBorder="1"/>
    <xf numFmtId="0" fontId="3" fillId="0" borderId="19" xfId="0" applyFont="1" applyBorder="1"/>
    <xf numFmtId="0" fontId="3" fillId="0" borderId="20" xfId="0" applyFont="1" applyBorder="1"/>
    <xf numFmtId="0" fontId="3" fillId="0" borderId="21" xfId="0" applyFont="1" applyBorder="1"/>
    <xf numFmtId="0" fontId="4" fillId="0" borderId="22" xfId="0" applyFont="1" applyBorder="1"/>
    <xf numFmtId="0" fontId="4" fillId="0" borderId="23" xfId="0" applyFont="1" applyBorder="1"/>
    <xf numFmtId="0" fontId="4" fillId="0" borderId="24" xfId="0" applyFont="1" applyBorder="1"/>
    <xf numFmtId="0" fontId="4" fillId="0" borderId="5" xfId="0" applyFont="1" applyBorder="1"/>
    <xf numFmtId="0" fontId="4" fillId="0" borderId="0" xfId="0" applyFont="1" applyBorder="1"/>
    <xf numFmtId="0" fontId="4" fillId="0" borderId="6" xfId="0" applyFont="1" applyBorder="1"/>
    <xf numFmtId="0" fontId="4" fillId="0" borderId="25" xfId="0" applyFont="1" applyBorder="1"/>
    <xf numFmtId="0" fontId="4" fillId="0" borderId="26" xfId="0" applyFont="1" applyBorder="1"/>
    <xf numFmtId="0" fontId="4" fillId="0" borderId="27" xfId="0" applyFont="1" applyBorder="1"/>
    <xf numFmtId="0" fontId="4" fillId="0" borderId="0" xfId="0" applyFont="1"/>
    <xf numFmtId="0" fontId="3" fillId="0" borderId="5" xfId="0" applyFont="1" applyBorder="1" applyAlignment="1">
      <alignment vertical="center" wrapText="1"/>
    </xf>
    <xf numFmtId="0" fontId="3" fillId="0" borderId="6" xfId="0" applyFont="1" applyBorder="1" applyAlignment="1">
      <alignment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1" fontId="3" fillId="0" borderId="24" xfId="0" applyNumberFormat="1" applyFont="1" applyBorder="1" applyAlignment="1">
      <alignment horizontal="center"/>
    </xf>
    <xf numFmtId="0" fontId="3" fillId="0" borderId="27" xfId="0" applyFont="1" applyBorder="1" applyAlignment="1">
      <alignment horizontal="center" vertical="center"/>
    </xf>
    <xf numFmtId="0" fontId="4" fillId="0" borderId="10" xfId="0" applyFont="1" applyBorder="1"/>
    <xf numFmtId="0" fontId="4" fillId="0" borderId="11" xfId="0" applyFont="1" applyBorder="1"/>
    <xf numFmtId="0" fontId="0" fillId="0" borderId="5" xfId="0" applyBorder="1" applyAlignment="1">
      <alignment horizontal="center" vertical="center"/>
    </xf>
    <xf numFmtId="0" fontId="3" fillId="0" borderId="6" xfId="0" applyFont="1" applyBorder="1" applyAlignment="1">
      <alignment horizontal="center" vertical="center"/>
    </xf>
    <xf numFmtId="1" fontId="3" fillId="0" borderId="22" xfId="0" applyNumberFormat="1" applyFont="1" applyBorder="1" applyAlignment="1">
      <alignment horizontal="center"/>
    </xf>
    <xf numFmtId="0" fontId="3" fillId="0" borderId="25" xfId="0" applyFont="1" applyBorder="1" applyAlignment="1">
      <alignment horizontal="center" vertic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3" fillId="0" borderId="15" xfId="0" applyFont="1" applyBorder="1" applyAlignment="1">
      <alignment vertical="center"/>
    </xf>
    <xf numFmtId="0" fontId="3" fillId="0" borderId="13" xfId="0" applyFont="1" applyBorder="1" applyAlignment="1">
      <alignment vertical="center"/>
    </xf>
    <xf numFmtId="0" fontId="3" fillId="0" borderId="20" xfId="0" applyFont="1" applyBorder="1" applyAlignment="1">
      <alignment vertical="center"/>
    </xf>
    <xf numFmtId="0" fontId="9" fillId="0" borderId="0" xfId="0" applyFont="1"/>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cellXfs>
  <cellStyles count="3">
    <cellStyle name="Comma" xfId="1" builtinId="3"/>
    <cellStyle name="Normal" xfId="0" builtinId="0"/>
    <cellStyle name="Normal 2" xfId="2"/>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tabSelected="1" topLeftCell="A10" workbookViewId="0">
      <selection activeCell="G24" sqref="G24"/>
    </sheetView>
  </sheetViews>
  <sheetFormatPr defaultColWidth="8.75" defaultRowHeight="12.75" x14ac:dyDescent="0.2"/>
  <cols>
    <col min="2" max="2" width="12.5" bestFit="1" customWidth="1"/>
    <col min="3" max="3" width="12.125" customWidth="1"/>
  </cols>
  <sheetData>
    <row r="1" spans="1:3" ht="12.75" customHeight="1" x14ac:dyDescent="0.2">
      <c r="A1" s="1" t="s">
        <v>530</v>
      </c>
    </row>
    <row r="2" spans="1:3" x14ac:dyDescent="0.2">
      <c r="C2" s="5"/>
    </row>
    <row r="3" spans="1:3" ht="33" customHeight="1" x14ac:dyDescent="0.2">
      <c r="A3" s="4"/>
      <c r="B3" s="2" t="s">
        <v>11</v>
      </c>
      <c r="C3" s="6" t="s">
        <v>12</v>
      </c>
    </row>
    <row r="4" spans="1:3" x14ac:dyDescent="0.2">
      <c r="A4" s="8" t="s">
        <v>8</v>
      </c>
      <c r="B4" s="7" t="s">
        <v>9</v>
      </c>
      <c r="C4" s="4" t="s">
        <v>10</v>
      </c>
    </row>
    <row r="5" spans="1:3" x14ac:dyDescent="0.2">
      <c r="A5" s="4">
        <v>1998</v>
      </c>
      <c r="B5" s="3">
        <v>45750.20329336205</v>
      </c>
      <c r="C5" s="4">
        <v>3899.0452354999998</v>
      </c>
    </row>
    <row r="6" spans="1:3" x14ac:dyDescent="0.2">
      <c r="A6" s="4">
        <v>1999</v>
      </c>
      <c r="B6" s="3">
        <v>45996.896069459421</v>
      </c>
      <c r="C6" s="4">
        <v>4300.9885534999994</v>
      </c>
    </row>
    <row r="7" spans="1:3" x14ac:dyDescent="0.2">
      <c r="A7" s="4">
        <v>2000</v>
      </c>
      <c r="B7" s="3">
        <v>46366.592618790615</v>
      </c>
      <c r="C7" s="4">
        <v>4748.5116964999997</v>
      </c>
    </row>
    <row r="8" spans="1:3" x14ac:dyDescent="0.2">
      <c r="A8" s="4">
        <v>2001</v>
      </c>
      <c r="B8" s="3">
        <v>46800.526664635872</v>
      </c>
      <c r="C8" s="4">
        <v>5022.4146684999996</v>
      </c>
    </row>
    <row r="9" spans="1:3" x14ac:dyDescent="0.2">
      <c r="A9" s="4">
        <v>2002</v>
      </c>
      <c r="B9" s="3">
        <v>47249.445572596655</v>
      </c>
      <c r="C9" s="4">
        <v>5309.5982559999993</v>
      </c>
    </row>
    <row r="10" spans="1:3" x14ac:dyDescent="0.2">
      <c r="A10" s="4">
        <v>2003</v>
      </c>
      <c r="B10" s="3">
        <v>47691.891200118727</v>
      </c>
      <c r="C10" s="4">
        <v>5845.2954440000003</v>
      </c>
    </row>
    <row r="11" spans="1:3" x14ac:dyDescent="0.2">
      <c r="A11" s="4">
        <v>2004</v>
      </c>
      <c r="B11" s="3">
        <v>48070.988375289766</v>
      </c>
      <c r="C11" s="4">
        <v>6620.4202485000005</v>
      </c>
    </row>
    <row r="12" spans="1:3" x14ac:dyDescent="0.2">
      <c r="A12" s="4">
        <v>2005</v>
      </c>
      <c r="B12" s="3">
        <v>48431.456658518204</v>
      </c>
      <c r="C12" s="4">
        <v>7533.5506965000004</v>
      </c>
    </row>
    <row r="13" spans="1:3" x14ac:dyDescent="0.2">
      <c r="A13" s="4">
        <v>2006</v>
      </c>
      <c r="B13" s="3">
        <v>48782.25635094678</v>
      </c>
      <c r="C13" s="4">
        <v>8456.6474324999999</v>
      </c>
    </row>
    <row r="14" spans="1:3" x14ac:dyDescent="0.2">
      <c r="A14" s="4">
        <v>2007</v>
      </c>
      <c r="B14" s="3">
        <v>49160.954937475188</v>
      </c>
      <c r="C14" s="4">
        <v>9171.0306849999997</v>
      </c>
    </row>
    <row r="15" spans="1:3" x14ac:dyDescent="0.2">
      <c r="A15" s="4">
        <v>2008</v>
      </c>
      <c r="B15" s="3">
        <v>49518.422839724008</v>
      </c>
      <c r="C15" s="4">
        <v>9131.0523565000003</v>
      </c>
    </row>
    <row r="16" spans="1:3" x14ac:dyDescent="0.2">
      <c r="A16" s="4">
        <v>2009</v>
      </c>
      <c r="B16" s="3">
        <v>49851.659722122189</v>
      </c>
      <c r="C16" s="4">
        <v>8894.6033459999999</v>
      </c>
    </row>
    <row r="17" spans="1:3" x14ac:dyDescent="0.2">
      <c r="A17" s="4">
        <v>2010</v>
      </c>
      <c r="B17" s="3">
        <v>50112.390025408175</v>
      </c>
      <c r="C17" s="4">
        <v>9321.1550484999989</v>
      </c>
    </row>
    <row r="18" spans="1:3" x14ac:dyDescent="0.2">
      <c r="A18" s="4">
        <v>2011</v>
      </c>
      <c r="B18" s="3">
        <v>50568.013463810537</v>
      </c>
      <c r="C18" s="4">
        <v>9810.4077064999983</v>
      </c>
    </row>
    <row r="19" spans="1:3" x14ac:dyDescent="0.2">
      <c r="A19" s="4">
        <v>2012</v>
      </c>
      <c r="B19" s="3">
        <v>50862.082122831751</v>
      </c>
      <c r="C19" s="4">
        <v>10015.513898000001</v>
      </c>
    </row>
    <row r="20" spans="1:3" x14ac:dyDescent="0.2">
      <c r="A20" s="4">
        <v>2013</v>
      </c>
      <c r="B20" s="3">
        <v>51317.997637713925</v>
      </c>
      <c r="C20" s="4">
        <v>10139.276828</v>
      </c>
    </row>
    <row r="21" spans="1:3" x14ac:dyDescent="0.2">
      <c r="A21" s="4">
        <v>2014</v>
      </c>
      <c r="B21" s="3">
        <v>51721.508732705377</v>
      </c>
      <c r="C21" s="4">
        <v>10208.727744</v>
      </c>
    </row>
    <row r="22" spans="1:3" x14ac:dyDescent="0.2">
      <c r="A22" s="4">
        <v>2015</v>
      </c>
      <c r="B22" s="3">
        <v>51957.752720092409</v>
      </c>
      <c r="C22" s="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22"/>
  <sheetViews>
    <sheetView workbookViewId="0">
      <selection activeCell="A23" sqref="A23"/>
    </sheetView>
  </sheetViews>
  <sheetFormatPr defaultColWidth="8.75" defaultRowHeight="12.75" x14ac:dyDescent="0.2"/>
  <cols>
    <col min="2" max="2" width="13.625" bestFit="1" customWidth="1"/>
    <col min="3" max="3" width="12.375" customWidth="1"/>
    <col min="4" max="4" width="11.75" customWidth="1"/>
    <col min="5" max="5" width="12.25" customWidth="1"/>
    <col min="6" max="6" width="12.125" customWidth="1"/>
    <col min="7" max="7" width="12.5" customWidth="1"/>
    <col min="8" max="8" width="11.75" customWidth="1"/>
    <col min="9" max="9" width="15.375" customWidth="1"/>
    <col min="10" max="10" width="12.375" customWidth="1"/>
    <col min="11" max="11" width="11.75" customWidth="1"/>
    <col min="12" max="12" width="12.25" customWidth="1"/>
    <col min="13" max="13" width="12.125" customWidth="1"/>
    <col min="14" max="14" width="12.5" customWidth="1"/>
    <col min="15" max="15" width="11.75" customWidth="1"/>
    <col min="16" max="16" width="15.375" customWidth="1"/>
    <col min="17" max="17" width="12.375" customWidth="1"/>
    <col min="18" max="18" width="11.75" customWidth="1"/>
    <col min="19" max="19" width="12.25" customWidth="1"/>
    <col min="20" max="20" width="12.125" customWidth="1"/>
    <col min="21" max="21" width="12.5" customWidth="1"/>
    <col min="22" max="22" width="11.75" customWidth="1"/>
    <col min="23" max="23" width="15.375" customWidth="1"/>
    <col min="24" max="24" width="12.375" customWidth="1"/>
    <col min="25" max="25" width="11.75" customWidth="1"/>
    <col min="26" max="26" width="12.25" customWidth="1"/>
    <col min="27" max="27" width="12.125" customWidth="1"/>
    <col min="28" max="28" width="12.5" customWidth="1"/>
    <col min="29" max="29" width="11.75" customWidth="1"/>
    <col min="30" max="30" width="15.375" customWidth="1"/>
    <col min="31" max="31" width="14.375" customWidth="1"/>
  </cols>
  <sheetData>
    <row r="2" spans="1:32" ht="42" customHeight="1" thickBot="1" x14ac:dyDescent="0.25">
      <c r="B2" s="15" t="s">
        <v>42</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row>
    <row r="3" spans="1:32" ht="32.25" customHeight="1" thickBot="1" x14ac:dyDescent="0.25">
      <c r="B3" s="58" t="s">
        <v>58</v>
      </c>
      <c r="C3" s="60" t="s">
        <v>44</v>
      </c>
      <c r="D3" s="61"/>
      <c r="E3" s="61"/>
      <c r="F3" s="61"/>
      <c r="G3" s="61"/>
      <c r="H3" s="61"/>
      <c r="I3" s="62"/>
      <c r="J3" s="60" t="s">
        <v>43</v>
      </c>
      <c r="K3" s="61"/>
      <c r="L3" s="61"/>
      <c r="M3" s="61"/>
      <c r="N3" s="61"/>
      <c r="O3" s="61"/>
      <c r="P3" s="62"/>
      <c r="Q3" s="60" t="s">
        <v>528</v>
      </c>
      <c r="R3" s="61"/>
      <c r="S3" s="61"/>
      <c r="T3" s="61"/>
      <c r="U3" s="61"/>
      <c r="V3" s="61"/>
      <c r="W3" s="62"/>
      <c r="X3" s="60" t="s">
        <v>529</v>
      </c>
      <c r="Y3" s="61"/>
      <c r="Z3" s="61"/>
      <c r="AA3" s="61"/>
      <c r="AB3" s="61"/>
      <c r="AC3" s="61"/>
      <c r="AD3" s="62"/>
      <c r="AE3" s="58" t="s">
        <v>45</v>
      </c>
    </row>
    <row r="4" spans="1:32" ht="66" customHeight="1" thickBot="1" x14ac:dyDescent="0.25">
      <c r="B4" s="59"/>
      <c r="C4" s="9" t="s">
        <v>47</v>
      </c>
      <c r="D4" s="10" t="s">
        <v>48</v>
      </c>
      <c r="E4" s="10" t="s">
        <v>54</v>
      </c>
      <c r="F4" s="10" t="s">
        <v>55</v>
      </c>
      <c r="G4" s="10" t="s">
        <v>56</v>
      </c>
      <c r="H4" s="10" t="s">
        <v>57</v>
      </c>
      <c r="I4" s="11" t="s">
        <v>53</v>
      </c>
      <c r="J4" s="9" t="s">
        <v>47</v>
      </c>
      <c r="K4" s="10" t="s">
        <v>48</v>
      </c>
      <c r="L4" s="10" t="s">
        <v>50</v>
      </c>
      <c r="M4" s="10" t="s">
        <v>49</v>
      </c>
      <c r="N4" s="10" t="s">
        <v>51</v>
      </c>
      <c r="O4" s="10" t="s">
        <v>52</v>
      </c>
      <c r="P4" s="11" t="s">
        <v>53</v>
      </c>
      <c r="Q4" s="9" t="s">
        <v>47</v>
      </c>
      <c r="R4" s="10" t="s">
        <v>48</v>
      </c>
      <c r="S4" s="10" t="s">
        <v>50</v>
      </c>
      <c r="T4" s="10" t="s">
        <v>49</v>
      </c>
      <c r="U4" s="10" t="s">
        <v>51</v>
      </c>
      <c r="V4" s="10" t="s">
        <v>52</v>
      </c>
      <c r="W4" s="11" t="s">
        <v>53</v>
      </c>
      <c r="X4" s="9" t="s">
        <v>47</v>
      </c>
      <c r="Y4" s="10" t="s">
        <v>48</v>
      </c>
      <c r="Z4" s="10" t="s">
        <v>50</v>
      </c>
      <c r="AA4" s="10" t="s">
        <v>49</v>
      </c>
      <c r="AB4" s="10" t="s">
        <v>51</v>
      </c>
      <c r="AC4" s="10" t="s">
        <v>52</v>
      </c>
      <c r="AD4" s="11" t="s">
        <v>53</v>
      </c>
      <c r="AE4" s="59"/>
    </row>
    <row r="5" spans="1:32" ht="23.25" customHeight="1" x14ac:dyDescent="0.2">
      <c r="A5" t="s">
        <v>8</v>
      </c>
      <c r="B5" s="16" t="s">
        <v>13</v>
      </c>
      <c r="C5" s="12" t="s">
        <v>14</v>
      </c>
      <c r="D5" s="13" t="s">
        <v>15</v>
      </c>
      <c r="E5" s="13" t="s">
        <v>16</v>
      </c>
      <c r="F5" s="13" t="s">
        <v>17</v>
      </c>
      <c r="G5" s="13" t="s">
        <v>18</v>
      </c>
      <c r="H5" s="13" t="s">
        <v>19</v>
      </c>
      <c r="I5" s="14" t="s">
        <v>20</v>
      </c>
      <c r="J5" s="12" t="s">
        <v>21</v>
      </c>
      <c r="K5" s="13" t="s">
        <v>22</v>
      </c>
      <c r="L5" s="13" t="s">
        <v>23</v>
      </c>
      <c r="M5" s="13" t="s">
        <v>24</v>
      </c>
      <c r="N5" s="13" t="s">
        <v>25</v>
      </c>
      <c r="O5" s="13" t="s">
        <v>26</v>
      </c>
      <c r="P5" s="14" t="s">
        <v>27</v>
      </c>
      <c r="Q5" s="12" t="s">
        <v>28</v>
      </c>
      <c r="R5" s="13" t="s">
        <v>29</v>
      </c>
      <c r="S5" s="13" t="s">
        <v>30</v>
      </c>
      <c r="T5" s="13" t="s">
        <v>31</v>
      </c>
      <c r="U5" s="13" t="s">
        <v>32</v>
      </c>
      <c r="V5" s="13" t="s">
        <v>33</v>
      </c>
      <c r="W5" s="14" t="s">
        <v>34</v>
      </c>
      <c r="X5" s="12" t="s">
        <v>35</v>
      </c>
      <c r="Y5" s="13" t="s">
        <v>36</v>
      </c>
      <c r="Z5" s="13" t="s">
        <v>37</v>
      </c>
      <c r="AA5" s="13" t="s">
        <v>38</v>
      </c>
      <c r="AB5" s="13" t="s">
        <v>39</v>
      </c>
      <c r="AC5" s="13" t="s">
        <v>40</v>
      </c>
      <c r="AD5" s="14" t="s">
        <v>41</v>
      </c>
      <c r="AE5" s="16" t="s">
        <v>46</v>
      </c>
      <c r="AF5" t="s">
        <v>527</v>
      </c>
    </row>
    <row r="6" spans="1:32" x14ac:dyDescent="0.2">
      <c r="A6">
        <v>1998</v>
      </c>
      <c r="B6">
        <v>85224.65625</v>
      </c>
      <c r="C6">
        <v>2.2071253508329391E-2</v>
      </c>
      <c r="D6">
        <v>3.1691282987594604E-2</v>
      </c>
      <c r="E6">
        <v>1881.0150146484375</v>
      </c>
      <c r="F6">
        <v>270.087890625</v>
      </c>
      <c r="G6">
        <v>640.285888671875</v>
      </c>
      <c r="H6">
        <v>15.244901657104492</v>
      </c>
      <c r="I6">
        <v>2.4759449064731598E-2</v>
      </c>
      <c r="J6">
        <v>1.8194342032074928E-2</v>
      </c>
      <c r="K6">
        <v>3.0165106058120728E-2</v>
      </c>
      <c r="L6">
        <v>1550.6065673828125</v>
      </c>
      <c r="M6">
        <v>257.08108520507812</v>
      </c>
      <c r="N6">
        <v>457.3470458984375</v>
      </c>
      <c r="O6">
        <v>25.611434936523438</v>
      </c>
      <c r="P6">
        <v>2.3567093536257744E-2</v>
      </c>
      <c r="Q6">
        <v>1.0059216059744358E-2</v>
      </c>
      <c r="R6">
        <v>2.2208182141184807E-2</v>
      </c>
      <c r="S6">
        <v>857.293212890625</v>
      </c>
      <c r="T6">
        <v>189.26847839355469</v>
      </c>
      <c r="U6">
        <v>381.12252807617187</v>
      </c>
      <c r="V6">
        <v>45.734706878662109</v>
      </c>
      <c r="W6">
        <v>1.7350586131215096E-2</v>
      </c>
      <c r="X6">
        <v>9.0526510030031204E-3</v>
      </c>
      <c r="Y6">
        <v>2.0777788013219833E-2</v>
      </c>
      <c r="Z6">
        <v>771.50909423828125</v>
      </c>
      <c r="AA6">
        <v>177.07798767089844</v>
      </c>
      <c r="AB6">
        <v>363.96185302734375</v>
      </c>
      <c r="AC6">
        <v>35.571437835693359</v>
      </c>
      <c r="AD6">
        <v>1.6233062371611595E-2</v>
      </c>
      <c r="AE6">
        <v>1.3712513260543346E-2</v>
      </c>
      <c r="AF6">
        <v>0.21872998774051666</v>
      </c>
    </row>
    <row r="7" spans="1:32" x14ac:dyDescent="0.2">
      <c r="A7">
        <v>1999</v>
      </c>
      <c r="B7">
        <v>93506.0625</v>
      </c>
      <c r="AE7">
        <v>1.4466174878180027E-2</v>
      </c>
      <c r="AF7">
        <v>0.21872998774051666</v>
      </c>
    </row>
    <row r="8" spans="1:32" x14ac:dyDescent="0.2">
      <c r="A8">
        <v>2000</v>
      </c>
      <c r="B8">
        <v>102412.3515625</v>
      </c>
      <c r="C8">
        <v>2.8489945456385612E-2</v>
      </c>
      <c r="D8">
        <v>3.9911344647407532E-2</v>
      </c>
      <c r="E8">
        <v>2917.72216796875</v>
      </c>
      <c r="F8">
        <v>408.741455078125</v>
      </c>
      <c r="G8">
        <v>762.24505615234375</v>
      </c>
      <c r="H8">
        <v>23.173578262329102</v>
      </c>
      <c r="I8">
        <v>3.1181536614894867E-2</v>
      </c>
      <c r="J8">
        <v>2.4085884913802147E-2</v>
      </c>
      <c r="K8">
        <v>3.8116835057735443E-2</v>
      </c>
      <c r="L8">
        <v>2466.692138671875</v>
      </c>
      <c r="M8">
        <v>390.36346435546875</v>
      </c>
      <c r="N8">
        <v>762.24505615234375</v>
      </c>
      <c r="O8">
        <v>38.112255096435547</v>
      </c>
      <c r="P8">
        <v>2.9779540374875069E-2</v>
      </c>
      <c r="Q8">
        <v>1.427285373210907E-2</v>
      </c>
      <c r="R8">
        <v>2.9663542285561562E-2</v>
      </c>
      <c r="S8">
        <v>1461.7164306640625</v>
      </c>
      <c r="T8">
        <v>303.79132080078125</v>
      </c>
      <c r="U8">
        <v>686.02056884765625</v>
      </c>
      <c r="V8">
        <v>62.998111724853516</v>
      </c>
      <c r="W8">
        <v>2.3175235837697983E-2</v>
      </c>
      <c r="X8">
        <v>1.2799353338778019E-2</v>
      </c>
      <c r="Y8">
        <v>2.7926312759518623E-2</v>
      </c>
      <c r="Z8">
        <v>1310.8118896484375</v>
      </c>
      <c r="AA8">
        <v>285.99990844726562</v>
      </c>
      <c r="AB8">
        <v>507.512939453125</v>
      </c>
      <c r="AC8">
        <v>53.196662902832031</v>
      </c>
      <c r="AD8">
        <v>2.1817991510033607E-2</v>
      </c>
      <c r="AE8">
        <v>1.4553321525454521E-2</v>
      </c>
      <c r="AF8">
        <v>0.21872998774051666</v>
      </c>
    </row>
    <row r="9" spans="1:32" x14ac:dyDescent="0.2">
      <c r="A9">
        <v>2001</v>
      </c>
      <c r="B9">
        <v>107315.34375</v>
      </c>
      <c r="C9">
        <v>2.5942809879779816E-2</v>
      </c>
      <c r="D9">
        <v>3.6122485995292664E-2</v>
      </c>
      <c r="E9">
        <v>2784.061767578125</v>
      </c>
      <c r="F9">
        <v>387.64968872070312</v>
      </c>
      <c r="G9">
        <v>762.24505615234375</v>
      </c>
      <c r="H9">
        <v>23.877010345458984</v>
      </c>
      <c r="I9">
        <v>2.8221415355801582E-2</v>
      </c>
      <c r="J9">
        <v>2.1952176466584206E-2</v>
      </c>
      <c r="K9">
        <v>3.452126681804657E-2</v>
      </c>
      <c r="L9">
        <v>2355.805419921875</v>
      </c>
      <c r="M9">
        <v>370.4661865234375</v>
      </c>
      <c r="N9">
        <v>686.02056884765625</v>
      </c>
      <c r="O9">
        <v>34.301029205322266</v>
      </c>
      <c r="P9">
        <v>2.6970431208610535E-2</v>
      </c>
      <c r="Q9">
        <v>1.1605199426412582E-2</v>
      </c>
      <c r="R9">
        <v>2.6574688032269478E-2</v>
      </c>
      <c r="S9">
        <v>1245.416015625</v>
      </c>
      <c r="T9">
        <v>285.18719482421875</v>
      </c>
      <c r="U9">
        <v>664.0791015625</v>
      </c>
      <c r="V9">
        <v>60.979606628417969</v>
      </c>
      <c r="W9">
        <v>2.0762007683515549E-2</v>
      </c>
      <c r="X9">
        <v>1.0394544340670109E-2</v>
      </c>
      <c r="Y9">
        <v>2.4788152426481247E-2</v>
      </c>
      <c r="Z9">
        <v>1115.494140625</v>
      </c>
      <c r="AA9">
        <v>266.01492309570312</v>
      </c>
      <c r="AB9">
        <v>568.32440185546875</v>
      </c>
      <c r="AC9">
        <v>50.816337585449219</v>
      </c>
      <c r="AD9">
        <v>1.9366240128874779E-2</v>
      </c>
      <c r="AE9">
        <v>1.7459213733673096E-2</v>
      </c>
      <c r="AF9">
        <v>0.21872998774051666</v>
      </c>
    </row>
    <row r="10" spans="1:32" x14ac:dyDescent="0.2">
      <c r="A10">
        <v>2002</v>
      </c>
      <c r="B10">
        <v>112373.765625</v>
      </c>
      <c r="C10">
        <v>2.2712359204888344E-2</v>
      </c>
      <c r="D10">
        <v>3.1888995319604874E-2</v>
      </c>
      <c r="E10">
        <v>2552.2734375</v>
      </c>
      <c r="F10">
        <v>358.3486328125</v>
      </c>
      <c r="G10">
        <v>690.463134765625</v>
      </c>
      <c r="H10">
        <v>24.390239715576172</v>
      </c>
      <c r="I10">
        <v>2.4913916364312172E-2</v>
      </c>
      <c r="J10">
        <v>1.9729040563106537E-2</v>
      </c>
      <c r="K10">
        <v>3.0338119715452194E-2</v>
      </c>
      <c r="L10">
        <v>2217.026611328125</v>
      </c>
      <c r="M10">
        <v>340.92086791992187</v>
      </c>
      <c r="N10">
        <v>650</v>
      </c>
      <c r="O10">
        <v>34.75</v>
      </c>
      <c r="P10">
        <v>2.3702263832092285E-2</v>
      </c>
      <c r="Q10">
        <v>1.1048578657209873E-2</v>
      </c>
      <c r="R10">
        <v>2.3000717163085938E-2</v>
      </c>
      <c r="S10">
        <v>1241.5704345703125</v>
      </c>
      <c r="T10">
        <v>258.46771240234375</v>
      </c>
      <c r="U10">
        <v>650</v>
      </c>
      <c r="V10">
        <v>53.349998474121094</v>
      </c>
      <c r="W10">
        <v>1.7969770357012749E-2</v>
      </c>
      <c r="X10">
        <v>9.4658629968762398E-3</v>
      </c>
      <c r="Y10">
        <v>2.148870937526226E-2</v>
      </c>
      <c r="Z10">
        <v>1063.714599609375</v>
      </c>
      <c r="AA10">
        <v>241.47671508789063</v>
      </c>
      <c r="AB10">
        <v>572.5283203125</v>
      </c>
      <c r="AC10">
        <v>46.666667938232422</v>
      </c>
      <c r="AD10">
        <v>1.6788484528660774E-2</v>
      </c>
      <c r="AE10">
        <v>1.5481104142963886E-2</v>
      </c>
      <c r="AF10">
        <v>0.21872998774051666</v>
      </c>
    </row>
    <row r="11" spans="1:32" x14ac:dyDescent="0.2">
      <c r="A11">
        <v>2003</v>
      </c>
      <c r="B11">
        <v>122563.71875</v>
      </c>
      <c r="C11">
        <v>1.6190210357308388E-2</v>
      </c>
      <c r="D11">
        <v>2.3310819640755653E-2</v>
      </c>
      <c r="E11">
        <v>1984.3323974609375</v>
      </c>
      <c r="F11">
        <v>285.7060546875</v>
      </c>
      <c r="G11">
        <v>534.2767333984375</v>
      </c>
      <c r="H11">
        <v>22.5</v>
      </c>
      <c r="I11">
        <v>1.8212044611573219E-2</v>
      </c>
      <c r="J11">
        <v>1.4003059826791286E-2</v>
      </c>
      <c r="K11">
        <v>2.2069880738854408E-2</v>
      </c>
      <c r="L11">
        <v>1716.26708984375</v>
      </c>
      <c r="M11">
        <v>270.49667358398437</v>
      </c>
      <c r="N11">
        <v>500</v>
      </c>
      <c r="O11">
        <v>30.325569152832031</v>
      </c>
      <c r="P11">
        <v>1.7242535948753357E-2</v>
      </c>
      <c r="Q11">
        <v>8.1377299502491951E-3</v>
      </c>
      <c r="R11">
        <v>1.6340473666787148E-2</v>
      </c>
      <c r="S11">
        <v>997.39044189453125</v>
      </c>
      <c r="T11">
        <v>200.27490234375</v>
      </c>
      <c r="U11">
        <v>550</v>
      </c>
      <c r="V11">
        <v>35.684505462646484</v>
      </c>
      <c r="W11">
        <v>1.2766322121024132E-2</v>
      </c>
      <c r="X11">
        <v>7.0623299106955528E-3</v>
      </c>
      <c r="Y11">
        <v>1.5248319134116173E-2</v>
      </c>
      <c r="Z11">
        <v>865.58544921875</v>
      </c>
      <c r="AA11">
        <v>186.88906860351562</v>
      </c>
      <c r="AB11">
        <v>447.83428955078125</v>
      </c>
      <c r="AC11">
        <v>42.330287933349609</v>
      </c>
      <c r="AD11">
        <v>1.1913054622709751E-2</v>
      </c>
      <c r="AE11">
        <v>1.452192198485136E-2</v>
      </c>
      <c r="AF11">
        <v>0.21872998774051666</v>
      </c>
    </row>
    <row r="12" spans="1:32" x14ac:dyDescent="0.2">
      <c r="A12">
        <v>2004</v>
      </c>
      <c r="B12">
        <v>137721.734375</v>
      </c>
      <c r="C12">
        <v>1.7080646008253098E-2</v>
      </c>
      <c r="D12">
        <v>2.512369304895401E-2</v>
      </c>
      <c r="E12">
        <v>2352.37646484375</v>
      </c>
      <c r="F12">
        <v>346.00787353515625</v>
      </c>
      <c r="G12">
        <v>680</v>
      </c>
      <c r="H12">
        <v>28.288572311401367</v>
      </c>
      <c r="I12">
        <v>1.9628388807177544E-2</v>
      </c>
      <c r="J12">
        <v>1.4771155081689358E-2</v>
      </c>
      <c r="K12">
        <v>2.364828996360302E-2</v>
      </c>
      <c r="L12">
        <v>2034.3092041015625</v>
      </c>
      <c r="M12">
        <v>325.68838500976563</v>
      </c>
      <c r="N12">
        <v>515.97711181640625</v>
      </c>
      <c r="O12">
        <v>39.729137420654297</v>
      </c>
      <c r="P12">
        <v>1.8475700169801712E-2</v>
      </c>
      <c r="Q12">
        <v>8.2929795607924461E-3</v>
      </c>
      <c r="R12">
        <v>1.7105404287576675E-2</v>
      </c>
      <c r="S12">
        <v>1142.1236572265625</v>
      </c>
      <c r="T12">
        <v>235.57862854003906</v>
      </c>
      <c r="U12">
        <v>550</v>
      </c>
      <c r="V12">
        <v>46.903003692626953</v>
      </c>
      <c r="W12">
        <v>1.3363939709961414E-2</v>
      </c>
      <c r="X12">
        <v>7.3278550989925861E-3</v>
      </c>
      <c r="Y12">
        <v>1.6006974503397942E-2</v>
      </c>
      <c r="Z12">
        <v>1009.2049560546875</v>
      </c>
      <c r="AA12">
        <v>220.45083618164062</v>
      </c>
      <c r="AB12">
        <v>474.85238647460938</v>
      </c>
      <c r="AC12">
        <v>43.466033935546875</v>
      </c>
      <c r="AD12">
        <v>1.2505768798291683E-2</v>
      </c>
      <c r="AE12">
        <v>1.3323113322257996E-2</v>
      </c>
      <c r="AF12">
        <v>0.21872998774051666</v>
      </c>
    </row>
    <row r="13" spans="1:32" x14ac:dyDescent="0.2">
      <c r="A13">
        <v>2005</v>
      </c>
      <c r="B13">
        <v>155550.78125</v>
      </c>
      <c r="C13">
        <v>1.4758294448256493E-2</v>
      </c>
      <c r="D13">
        <v>2.2922851145267487E-2</v>
      </c>
      <c r="E13">
        <v>2295.6640625</v>
      </c>
      <c r="F13">
        <v>356.56671142578125</v>
      </c>
      <c r="G13">
        <v>754.50360107421875</v>
      </c>
      <c r="H13">
        <v>40</v>
      </c>
      <c r="I13">
        <v>1.7908936366438866E-2</v>
      </c>
      <c r="J13">
        <v>1.2282929383218288E-2</v>
      </c>
      <c r="K13">
        <v>2.1359788253903389E-2</v>
      </c>
      <c r="L13">
        <v>1910.619140625</v>
      </c>
      <c r="M13">
        <v>332.253173828125</v>
      </c>
      <c r="N13">
        <v>569.4598388671875</v>
      </c>
      <c r="O13">
        <v>46.25714111328125</v>
      </c>
      <c r="P13">
        <v>1.668776199221611E-2</v>
      </c>
      <c r="Q13">
        <v>5.8174673467874527E-3</v>
      </c>
      <c r="R13">
        <v>1.414358988404274E-2</v>
      </c>
      <c r="S13">
        <v>904.91156005859375</v>
      </c>
      <c r="T13">
        <v>220.004638671875</v>
      </c>
      <c r="U13">
        <v>500</v>
      </c>
      <c r="V13">
        <v>56.045040130615234</v>
      </c>
      <c r="W13">
        <v>1.1049962602555752E-2</v>
      </c>
      <c r="X13">
        <v>5.1808757707476616E-3</v>
      </c>
      <c r="Y13">
        <v>1.3049773871898651E-2</v>
      </c>
      <c r="Z13">
        <v>805.88922119140625</v>
      </c>
      <c r="AA13">
        <v>202.990234375</v>
      </c>
      <c r="AB13">
        <v>380</v>
      </c>
      <c r="AC13">
        <v>57.769741058349609</v>
      </c>
      <c r="AD13">
        <v>1.0195396840572357E-2</v>
      </c>
      <c r="AE13">
        <v>1.049758680164814E-2</v>
      </c>
      <c r="AF13">
        <v>0.21872998774051666</v>
      </c>
    </row>
    <row r="14" spans="1:32" x14ac:dyDescent="0.2">
      <c r="A14">
        <v>2006</v>
      </c>
      <c r="B14">
        <v>173354.984375</v>
      </c>
      <c r="C14">
        <v>1.5771279111504555E-2</v>
      </c>
      <c r="D14">
        <v>2.4128098040819168E-2</v>
      </c>
      <c r="E14">
        <v>2734.02978515625</v>
      </c>
      <c r="F14">
        <v>418.2725830078125</v>
      </c>
      <c r="G14">
        <v>900</v>
      </c>
      <c r="H14">
        <v>45.783905029296875</v>
      </c>
      <c r="I14">
        <v>1.8850559368729591E-2</v>
      </c>
      <c r="J14">
        <v>1.3182054273784161E-2</v>
      </c>
      <c r="K14">
        <v>2.2463016211986542E-2</v>
      </c>
      <c r="L14">
        <v>2285.1748046875</v>
      </c>
      <c r="M14">
        <v>389.4075927734375</v>
      </c>
      <c r="N14">
        <v>683.95263671875</v>
      </c>
      <c r="O14">
        <v>55</v>
      </c>
      <c r="P14">
        <v>1.7549680545926094E-2</v>
      </c>
      <c r="Q14">
        <v>6.1823488213121891E-3</v>
      </c>
      <c r="R14">
        <v>1.4861953444778919E-2</v>
      </c>
      <c r="S14">
        <v>1071.740966796875</v>
      </c>
      <c r="T14">
        <v>257.63937377929687</v>
      </c>
      <c r="U14">
        <v>606.45477294921875</v>
      </c>
      <c r="V14">
        <v>68.395263671875</v>
      </c>
      <c r="W14">
        <v>1.1611199006438255E-2</v>
      </c>
      <c r="X14">
        <v>5.202464759349823E-3</v>
      </c>
      <c r="Y14">
        <v>1.3474923558533192E-2</v>
      </c>
      <c r="Z14">
        <v>901.8731689453125</v>
      </c>
      <c r="AA14">
        <v>233.59451293945312</v>
      </c>
      <c r="AB14">
        <v>441.66665649414062</v>
      </c>
      <c r="AC14">
        <v>73.527481079101563</v>
      </c>
      <c r="AD14">
        <v>1.0527553968131542E-2</v>
      </c>
      <c r="AE14">
        <v>1.0432634502649307E-2</v>
      </c>
      <c r="AF14">
        <v>0.21872998774051666</v>
      </c>
    </row>
    <row r="15" spans="1:32" x14ac:dyDescent="0.2">
      <c r="A15">
        <v>2007</v>
      </c>
      <c r="B15">
        <v>186551.109375</v>
      </c>
      <c r="C15">
        <v>2.0992236211895943E-2</v>
      </c>
      <c r="D15">
        <v>3.0347796157002449E-2</v>
      </c>
      <c r="E15">
        <v>3916.125244140625</v>
      </c>
      <c r="F15">
        <v>566.14154052734375</v>
      </c>
      <c r="G15">
        <v>1002.57861328125</v>
      </c>
      <c r="H15">
        <v>50.756237030029297</v>
      </c>
      <c r="I15">
        <v>2.3709822446107864E-2</v>
      </c>
      <c r="J15">
        <v>1.7787987366318703E-2</v>
      </c>
      <c r="K15">
        <v>2.8583427891135216E-2</v>
      </c>
      <c r="L15">
        <v>3318.36865234375</v>
      </c>
      <c r="M15">
        <v>533.22705078125</v>
      </c>
      <c r="N15">
        <v>1004.6484375</v>
      </c>
      <c r="O15">
        <v>65</v>
      </c>
      <c r="P15">
        <v>2.2331375628709793E-2</v>
      </c>
      <c r="Q15">
        <v>8.6502349004149437E-3</v>
      </c>
      <c r="R15">
        <v>1.987391896545887E-2</v>
      </c>
      <c r="S15">
        <v>1613.7109375</v>
      </c>
      <c r="T15">
        <v>370.75018310546875</v>
      </c>
      <c r="U15">
        <v>730</v>
      </c>
      <c r="V15">
        <v>100.46484375</v>
      </c>
      <c r="W15">
        <v>1.5526897273957729E-2</v>
      </c>
      <c r="X15">
        <v>7.0920698344707489E-3</v>
      </c>
      <c r="Y15">
        <v>1.7663208767771721E-2</v>
      </c>
      <c r="Z15">
        <v>1323.0335693359375</v>
      </c>
      <c r="AA15">
        <v>329.50912475585937</v>
      </c>
      <c r="AB15">
        <v>530.3253173828125</v>
      </c>
      <c r="AC15">
        <v>100</v>
      </c>
      <c r="AD15">
        <v>1.3799735344946384E-2</v>
      </c>
      <c r="AE15">
        <v>1.0043937712907791E-2</v>
      </c>
      <c r="AF15">
        <v>0.21872998774051666</v>
      </c>
    </row>
    <row r="16" spans="1:32" x14ac:dyDescent="0.2">
      <c r="A16">
        <v>2008</v>
      </c>
      <c r="B16">
        <v>184397.078125</v>
      </c>
      <c r="C16">
        <v>1.9691787660121918E-2</v>
      </c>
      <c r="D16">
        <v>2.8648842126131058E-2</v>
      </c>
      <c r="E16">
        <v>3631.108154296875</v>
      </c>
      <c r="F16">
        <v>528.27630615234375</v>
      </c>
      <c r="G16">
        <v>900</v>
      </c>
      <c r="H16">
        <v>50</v>
      </c>
      <c r="I16">
        <v>2.2382481023669243E-2</v>
      </c>
      <c r="J16">
        <v>1.6869712620973587E-2</v>
      </c>
      <c r="K16">
        <v>2.6883469894528389E-2</v>
      </c>
      <c r="L16">
        <v>3110.725830078125</v>
      </c>
      <c r="M16">
        <v>495.72335815429687</v>
      </c>
      <c r="N16">
        <v>1050</v>
      </c>
      <c r="O16">
        <v>60.298290252685547</v>
      </c>
      <c r="P16">
        <v>2.1003248170018196E-2</v>
      </c>
      <c r="Q16">
        <v>7.9633118584752083E-3</v>
      </c>
      <c r="R16">
        <v>1.8636846914887428E-2</v>
      </c>
      <c r="S16">
        <v>1468.411376953125</v>
      </c>
      <c r="T16">
        <v>343.65802001953125</v>
      </c>
      <c r="U16">
        <v>678.7999267578125</v>
      </c>
      <c r="V16">
        <v>95.27239990234375</v>
      </c>
      <c r="W16">
        <v>1.456040982156992E-2</v>
      </c>
      <c r="X16">
        <v>7.1928361430764198E-3</v>
      </c>
      <c r="Y16">
        <v>1.6959678381681442E-2</v>
      </c>
      <c r="Z16">
        <v>1326.3380126953125</v>
      </c>
      <c r="AA16">
        <v>312.73150634765625</v>
      </c>
      <c r="AB16">
        <v>488.580322265625</v>
      </c>
      <c r="AC16">
        <v>96.666664123535156</v>
      </c>
      <c r="AD16">
        <v>1.3250088319182396E-2</v>
      </c>
      <c r="AE16">
        <v>9.2384889721870422E-3</v>
      </c>
      <c r="AF16">
        <v>0.21872998774051666</v>
      </c>
    </row>
    <row r="17" spans="1:32" x14ac:dyDescent="0.2">
      <c r="A17">
        <v>2009</v>
      </c>
      <c r="B17">
        <v>178421.40625</v>
      </c>
      <c r="C17">
        <v>1.4510883949697018E-2</v>
      </c>
      <c r="D17">
        <v>2.1380838006734848E-2</v>
      </c>
      <c r="E17">
        <v>2589.052490234375</v>
      </c>
      <c r="F17">
        <v>381.47991943359375</v>
      </c>
      <c r="G17">
        <v>600</v>
      </c>
      <c r="H17">
        <v>35</v>
      </c>
      <c r="I17">
        <v>1.670420728623867E-2</v>
      </c>
      <c r="J17">
        <v>1.2629573233425617E-2</v>
      </c>
      <c r="K17">
        <v>2.0036933943629265E-2</v>
      </c>
      <c r="L17">
        <v>2253.38623046875</v>
      </c>
      <c r="M17">
        <v>357.50180053710937</v>
      </c>
      <c r="N17">
        <v>664.4356689453125</v>
      </c>
      <c r="O17">
        <v>45.687046051025391</v>
      </c>
      <c r="P17">
        <v>1.5654254704713821E-2</v>
      </c>
      <c r="Q17">
        <v>5.7280533947050571E-3</v>
      </c>
      <c r="R17">
        <v>1.3766654767096043E-2</v>
      </c>
      <c r="S17">
        <v>1022.0073852539062</v>
      </c>
      <c r="T17">
        <v>245.62660217285156</v>
      </c>
      <c r="U17">
        <v>495.1976318359375</v>
      </c>
      <c r="V17">
        <v>75</v>
      </c>
      <c r="W17">
        <v>1.0755474679172039E-2</v>
      </c>
      <c r="X17">
        <v>4.932780284434557E-3</v>
      </c>
      <c r="Y17">
        <v>1.2213802896440029E-2</v>
      </c>
      <c r="Z17">
        <v>880.1136474609375</v>
      </c>
      <c r="AA17">
        <v>217.92041015625</v>
      </c>
      <c r="AB17">
        <v>390</v>
      </c>
      <c r="AC17">
        <v>70</v>
      </c>
      <c r="AD17">
        <v>9.5422780141234398E-3</v>
      </c>
      <c r="AE17">
        <v>8.3610517904162407E-3</v>
      </c>
      <c r="AF17">
        <v>0.21872998774051666</v>
      </c>
    </row>
    <row r="18" spans="1:32" x14ac:dyDescent="0.2">
      <c r="A18">
        <v>2010</v>
      </c>
      <c r="B18">
        <v>186005</v>
      </c>
      <c r="C18">
        <v>1.7246538773179054E-2</v>
      </c>
      <c r="D18">
        <v>2.5722172111272812E-2</v>
      </c>
      <c r="E18">
        <v>3207.9423828125</v>
      </c>
      <c r="F18">
        <v>478.44525146484375</v>
      </c>
      <c r="G18">
        <v>800</v>
      </c>
      <c r="H18">
        <v>50</v>
      </c>
      <c r="I18">
        <v>2.0095961168408394E-2</v>
      </c>
      <c r="J18">
        <v>1.4335452578961849E-2</v>
      </c>
      <c r="K18">
        <v>2.4047285318374634E-2</v>
      </c>
      <c r="L18">
        <v>2666.4658203125</v>
      </c>
      <c r="M18">
        <v>447.29153442382812</v>
      </c>
      <c r="N18">
        <v>900</v>
      </c>
      <c r="O18">
        <v>60</v>
      </c>
      <c r="P18">
        <v>1.8787423148751259E-2</v>
      </c>
      <c r="Q18">
        <v>7.3090037330985069E-3</v>
      </c>
      <c r="R18">
        <v>1.6557024791836739E-2</v>
      </c>
      <c r="S18">
        <v>1359.51123046875</v>
      </c>
      <c r="T18">
        <v>307.96893310546875</v>
      </c>
      <c r="U18">
        <v>620.0399169921875</v>
      </c>
      <c r="V18">
        <v>98.002761840820313</v>
      </c>
      <c r="W18">
        <v>1.2935507111251354E-2</v>
      </c>
      <c r="X18">
        <v>6.0794586315751076E-3</v>
      </c>
      <c r="Y18">
        <v>1.5040977858006954E-2</v>
      </c>
      <c r="Z18">
        <v>1130.8096923828125</v>
      </c>
      <c r="AA18">
        <v>279.76971435546875</v>
      </c>
      <c r="AB18">
        <v>566.66156005859375</v>
      </c>
      <c r="AC18">
        <v>80</v>
      </c>
      <c r="AD18">
        <v>1.1751065030694008E-2</v>
      </c>
      <c r="AE18">
        <v>1.2760519981384277E-2</v>
      </c>
      <c r="AF18">
        <v>0.21872998774051666</v>
      </c>
    </row>
    <row r="19" spans="1:32" x14ac:dyDescent="0.2">
      <c r="A19">
        <v>2011</v>
      </c>
      <c r="B19">
        <v>194004.21875</v>
      </c>
      <c r="C19">
        <v>1.8225802108645439E-2</v>
      </c>
      <c r="D19">
        <v>2.8268927708268166E-2</v>
      </c>
      <c r="E19">
        <v>3535.882568359375</v>
      </c>
      <c r="F19">
        <v>548.42913818359375</v>
      </c>
      <c r="G19">
        <v>1000</v>
      </c>
      <c r="H19">
        <v>59</v>
      </c>
      <c r="I19">
        <v>2.2085664793848991E-2</v>
      </c>
      <c r="J19">
        <v>1.5429015271365643E-2</v>
      </c>
      <c r="K19">
        <v>2.6263479143381119E-2</v>
      </c>
      <c r="L19">
        <v>2993.294189453125</v>
      </c>
      <c r="M19">
        <v>509.5225830078125</v>
      </c>
      <c r="N19">
        <v>1000</v>
      </c>
      <c r="O19">
        <v>75</v>
      </c>
      <c r="P19">
        <v>2.0518869161605835E-2</v>
      </c>
      <c r="Q19">
        <v>7.3294383473694324E-3</v>
      </c>
      <c r="R19">
        <v>1.7508659511804581E-2</v>
      </c>
      <c r="S19">
        <v>1421.9420166015625</v>
      </c>
      <c r="T19">
        <v>339.67538452148437</v>
      </c>
      <c r="U19">
        <v>609.99072265625</v>
      </c>
      <c r="V19">
        <v>107.99872589111328</v>
      </c>
      <c r="W19">
        <v>1.3678990304470062E-2</v>
      </c>
      <c r="X19">
        <v>6.2521281652152538E-3</v>
      </c>
      <c r="Y19">
        <v>1.5979822725057602E-2</v>
      </c>
      <c r="Z19">
        <v>1212.939208984375</v>
      </c>
      <c r="AA19">
        <v>310.01531982421875</v>
      </c>
      <c r="AB19">
        <v>583.34918212890625</v>
      </c>
      <c r="AC19">
        <v>99.331192016601562</v>
      </c>
      <c r="AD19">
        <v>1.2484556064009666E-2</v>
      </c>
      <c r="AE19">
        <v>1.2434416450560093E-2</v>
      </c>
      <c r="AF19">
        <v>0.21872998774051666</v>
      </c>
    </row>
    <row r="20" spans="1:32" x14ac:dyDescent="0.2">
      <c r="A20">
        <v>2012</v>
      </c>
      <c r="B20">
        <v>196915.140625</v>
      </c>
      <c r="C20">
        <v>1.7669016495347023E-2</v>
      </c>
      <c r="D20">
        <v>2.6531506329774857E-2</v>
      </c>
      <c r="E20">
        <v>3479.296875</v>
      </c>
      <c r="F20">
        <v>522.44549560546875</v>
      </c>
      <c r="G20">
        <v>881.25323486328125</v>
      </c>
      <c r="H20">
        <v>50</v>
      </c>
      <c r="I20">
        <v>2.0728269591927528E-2</v>
      </c>
      <c r="J20">
        <v>1.5147513709962368E-2</v>
      </c>
      <c r="K20">
        <v>2.4796271696686745E-2</v>
      </c>
      <c r="L20">
        <v>2982.774658203125</v>
      </c>
      <c r="M20">
        <v>488.276123046875</v>
      </c>
      <c r="N20">
        <v>873.6673583984375</v>
      </c>
      <c r="O20">
        <v>63.376903533935547</v>
      </c>
      <c r="P20">
        <v>1.9372584298253059E-2</v>
      </c>
      <c r="Q20">
        <v>6.85466593131423E-3</v>
      </c>
      <c r="R20">
        <v>1.6850410029292107E-2</v>
      </c>
      <c r="S20">
        <v>1349.7874755859375</v>
      </c>
      <c r="T20">
        <v>331.81005859375</v>
      </c>
      <c r="U20">
        <v>763.3800048828125</v>
      </c>
      <c r="V20">
        <v>97.133110046386719</v>
      </c>
      <c r="W20">
        <v>1.3164720498025417E-2</v>
      </c>
      <c r="X20">
        <v>5.6020463816821575E-3</v>
      </c>
      <c r="Y20">
        <v>1.5390471555292606E-2</v>
      </c>
      <c r="Z20">
        <v>1103.127685546875</v>
      </c>
      <c r="AA20">
        <v>303.0616455078125</v>
      </c>
      <c r="AB20">
        <v>579.8465576171875</v>
      </c>
      <c r="AC20">
        <v>89.683158874511719</v>
      </c>
      <c r="AD20">
        <v>1.2024113908410072E-2</v>
      </c>
      <c r="AE20">
        <v>8.5798203945159912E-3</v>
      </c>
      <c r="AF20">
        <v>0.21872998774051666</v>
      </c>
    </row>
    <row r="21" spans="1:32" x14ac:dyDescent="0.2">
      <c r="A21">
        <v>2013</v>
      </c>
      <c r="B21">
        <v>197577.40625</v>
      </c>
      <c r="C21">
        <v>2.1307332441210747E-2</v>
      </c>
      <c r="D21">
        <v>3.2202359288930893E-2</v>
      </c>
      <c r="E21">
        <v>4209.84765625</v>
      </c>
      <c r="F21">
        <v>636.24578857421875</v>
      </c>
      <c r="G21">
        <v>1000</v>
      </c>
      <c r="H21">
        <v>65</v>
      </c>
      <c r="I21">
        <v>2.5158736854791641E-2</v>
      </c>
      <c r="J21">
        <v>1.8984593451023102E-2</v>
      </c>
      <c r="K21">
        <v>2.9859066009521484E-2</v>
      </c>
      <c r="L21">
        <v>3750.9267578125</v>
      </c>
      <c r="M21">
        <v>589.9476318359375</v>
      </c>
      <c r="N21">
        <v>900</v>
      </c>
      <c r="O21">
        <v>87.5</v>
      </c>
      <c r="P21">
        <v>2.3327993229031563E-2</v>
      </c>
      <c r="Q21">
        <v>8.6305253207683563E-3</v>
      </c>
      <c r="R21">
        <v>2.085966058075428E-2</v>
      </c>
      <c r="S21">
        <v>1705.19677734375</v>
      </c>
      <c r="T21">
        <v>412.1397705078125</v>
      </c>
      <c r="U21">
        <v>870.76458740234375</v>
      </c>
      <c r="V21">
        <v>120</v>
      </c>
      <c r="W21">
        <v>1.6297027468681335E-2</v>
      </c>
      <c r="X21">
        <v>7.1675404906272888E-3</v>
      </c>
      <c r="Y21">
        <v>1.9153378903865814E-2</v>
      </c>
      <c r="Z21">
        <v>1416.1441650390625</v>
      </c>
      <c r="AA21">
        <v>378.427490234375</v>
      </c>
      <c r="AB21">
        <v>633.33331298828125</v>
      </c>
      <c r="AC21">
        <v>100</v>
      </c>
      <c r="AD21">
        <v>1.4963960275053978E-2</v>
      </c>
      <c r="AE21">
        <v>9.4121797010302544E-3</v>
      </c>
      <c r="AF21">
        <v>0.21872998774051666</v>
      </c>
    </row>
    <row r="22" spans="1:32" x14ac:dyDescent="0.2">
      <c r="A22">
        <v>2014</v>
      </c>
      <c r="AE22">
        <v>9.6874311566352844E-3</v>
      </c>
    </row>
  </sheetData>
  <mergeCells count="6">
    <mergeCell ref="B3:B4"/>
    <mergeCell ref="AE3:AE4"/>
    <mergeCell ref="C3:I3"/>
    <mergeCell ref="J3:P3"/>
    <mergeCell ref="Q3:W3"/>
    <mergeCell ref="X3:AD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topLeftCell="A62" workbookViewId="0">
      <selection activeCell="B80" sqref="B80"/>
    </sheetView>
  </sheetViews>
  <sheetFormatPr defaultColWidth="10.625" defaultRowHeight="12.75" x14ac:dyDescent="0.2"/>
  <cols>
    <col min="1" max="16384" width="10.625" style="17"/>
  </cols>
  <sheetData>
    <row r="1" spans="1:6" x14ac:dyDescent="0.2">
      <c r="A1" s="57" t="s">
        <v>387</v>
      </c>
    </row>
    <row r="2" spans="1:6" x14ac:dyDescent="0.2">
      <c r="A2" s="17" t="s">
        <v>388</v>
      </c>
    </row>
    <row r="3" spans="1:6" ht="18.75" thickBot="1" x14ac:dyDescent="0.3">
      <c r="A3" s="19" t="s">
        <v>390</v>
      </c>
    </row>
    <row r="4" spans="1:6" x14ac:dyDescent="0.2">
      <c r="A4" s="29" t="s">
        <v>59</v>
      </c>
      <c r="B4" s="30" t="s">
        <v>60</v>
      </c>
      <c r="C4" s="30" t="s">
        <v>61</v>
      </c>
      <c r="D4" s="30" t="s">
        <v>62</v>
      </c>
      <c r="E4" s="30" t="s">
        <v>63</v>
      </c>
      <c r="F4" s="31" t="s">
        <v>64</v>
      </c>
    </row>
    <row r="5" spans="1:6" x14ac:dyDescent="0.2">
      <c r="A5" s="32"/>
      <c r="B5" s="33" t="s">
        <v>65</v>
      </c>
      <c r="C5" s="33"/>
      <c r="D5" s="33" t="s">
        <v>66</v>
      </c>
      <c r="E5" s="33" t="s">
        <v>67</v>
      </c>
      <c r="F5" s="34"/>
    </row>
    <row r="6" spans="1:6" ht="13.5" thickBot="1" x14ac:dyDescent="0.25">
      <c r="A6" s="35"/>
      <c r="B6" s="36" t="s">
        <v>68</v>
      </c>
      <c r="C6" s="36"/>
      <c r="D6" s="36" t="s">
        <v>69</v>
      </c>
      <c r="E6" s="36"/>
      <c r="F6" s="37"/>
    </row>
    <row r="7" spans="1:6" x14ac:dyDescent="0.2">
      <c r="A7" s="21" t="s">
        <v>70</v>
      </c>
      <c r="B7" s="22">
        <v>3</v>
      </c>
      <c r="C7" s="22" t="s">
        <v>71</v>
      </c>
      <c r="D7" s="22" t="s">
        <v>72</v>
      </c>
      <c r="E7" s="22" t="s">
        <v>73</v>
      </c>
      <c r="F7" s="23" t="s">
        <v>74</v>
      </c>
    </row>
    <row r="8" spans="1:6" x14ac:dyDescent="0.2">
      <c r="A8" s="24" t="s">
        <v>7</v>
      </c>
      <c r="B8" s="20">
        <v>4</v>
      </c>
      <c r="C8" s="20" t="s">
        <v>6</v>
      </c>
      <c r="D8" s="20" t="s">
        <v>75</v>
      </c>
      <c r="E8" s="20" t="s">
        <v>5</v>
      </c>
      <c r="F8" s="25" t="s">
        <v>76</v>
      </c>
    </row>
    <row r="9" spans="1:6" x14ac:dyDescent="0.2">
      <c r="A9" s="24" t="s">
        <v>77</v>
      </c>
      <c r="B9" s="20"/>
      <c r="C9" s="20" t="s">
        <v>78</v>
      </c>
      <c r="D9" s="20" t="s">
        <v>79</v>
      </c>
      <c r="E9" s="20" t="s">
        <v>80</v>
      </c>
      <c r="F9" s="25" t="s">
        <v>81</v>
      </c>
    </row>
    <row r="10" spans="1:6" x14ac:dyDescent="0.2">
      <c r="A10" s="24" t="s">
        <v>82</v>
      </c>
      <c r="B10" s="20"/>
      <c r="C10" s="20" t="s">
        <v>83</v>
      </c>
      <c r="D10" s="20">
        <v>7</v>
      </c>
      <c r="E10" s="20" t="s">
        <v>84</v>
      </c>
      <c r="F10" s="25" t="s">
        <v>85</v>
      </c>
    </row>
    <row r="11" spans="1:6" x14ac:dyDescent="0.2">
      <c r="A11" s="24" t="s">
        <v>86</v>
      </c>
      <c r="B11" s="20">
        <v>12</v>
      </c>
      <c r="C11" s="20" t="s">
        <v>87</v>
      </c>
      <c r="D11" s="20" t="s">
        <v>88</v>
      </c>
      <c r="E11" s="20" t="s">
        <v>89</v>
      </c>
      <c r="F11" s="25" t="s">
        <v>90</v>
      </c>
    </row>
    <row r="12" spans="1:6" x14ac:dyDescent="0.2">
      <c r="A12" s="24" t="s">
        <v>91</v>
      </c>
      <c r="B12" s="20">
        <v>4</v>
      </c>
      <c r="C12" s="20" t="s">
        <v>92</v>
      </c>
      <c r="D12" s="20" t="s">
        <v>93</v>
      </c>
      <c r="E12" s="20" t="s">
        <v>94</v>
      </c>
      <c r="F12" s="25" t="s">
        <v>90</v>
      </c>
    </row>
    <row r="13" spans="1:6" x14ac:dyDescent="0.2">
      <c r="A13" s="24" t="s">
        <v>95</v>
      </c>
      <c r="B13" s="20">
        <v>4</v>
      </c>
      <c r="C13" s="20" t="s">
        <v>96</v>
      </c>
      <c r="D13" s="20" t="s">
        <v>97</v>
      </c>
      <c r="E13" s="20" t="s">
        <v>98</v>
      </c>
      <c r="F13" s="25" t="s">
        <v>90</v>
      </c>
    </row>
    <row r="14" spans="1:6" x14ac:dyDescent="0.2">
      <c r="A14" s="24" t="s">
        <v>99</v>
      </c>
      <c r="B14" s="20">
        <v>6</v>
      </c>
      <c r="C14" s="20" t="s">
        <v>100</v>
      </c>
      <c r="D14" s="20" t="s">
        <v>101</v>
      </c>
      <c r="E14" s="20" t="s">
        <v>102</v>
      </c>
      <c r="F14" s="25" t="s">
        <v>90</v>
      </c>
    </row>
    <row r="15" spans="1:6" x14ac:dyDescent="0.2">
      <c r="A15" s="24" t="s">
        <v>3</v>
      </c>
      <c r="B15" s="20"/>
      <c r="C15" s="20" t="s">
        <v>103</v>
      </c>
      <c r="D15" s="20" t="s">
        <v>104</v>
      </c>
      <c r="E15" s="20" t="s">
        <v>105</v>
      </c>
      <c r="F15" s="25" t="s">
        <v>76</v>
      </c>
    </row>
    <row r="16" spans="1:6" x14ac:dyDescent="0.2">
      <c r="A16" s="24" t="s">
        <v>106</v>
      </c>
      <c r="B16" s="20">
        <v>25</v>
      </c>
      <c r="C16" s="20" t="s">
        <v>107</v>
      </c>
      <c r="D16" s="20" t="s">
        <v>108</v>
      </c>
      <c r="E16" s="20" t="s">
        <v>109</v>
      </c>
      <c r="F16" s="25" t="s">
        <v>90</v>
      </c>
    </row>
    <row r="17" spans="1:6" x14ac:dyDescent="0.2">
      <c r="A17" s="24" t="s">
        <v>110</v>
      </c>
      <c r="B17" s="20">
        <v>30</v>
      </c>
      <c r="C17" s="20" t="s">
        <v>111</v>
      </c>
      <c r="D17" s="20" t="s">
        <v>112</v>
      </c>
      <c r="E17" s="20" t="s">
        <v>113</v>
      </c>
      <c r="F17" s="25" t="s">
        <v>90</v>
      </c>
    </row>
    <row r="18" spans="1:6" x14ac:dyDescent="0.2">
      <c r="A18" s="24" t="s">
        <v>114</v>
      </c>
      <c r="B18" s="20">
        <v>5</v>
      </c>
      <c r="C18" s="20" t="s">
        <v>115</v>
      </c>
      <c r="D18" s="20" t="s">
        <v>116</v>
      </c>
      <c r="E18" s="20" t="s">
        <v>117</v>
      </c>
      <c r="F18" s="25" t="s">
        <v>90</v>
      </c>
    </row>
    <row r="19" spans="1:6" x14ac:dyDescent="0.2">
      <c r="A19" s="24" t="s">
        <v>118</v>
      </c>
      <c r="B19" s="20">
        <v>23</v>
      </c>
      <c r="C19" s="20" t="s">
        <v>119</v>
      </c>
      <c r="D19" s="20" t="s">
        <v>120</v>
      </c>
      <c r="E19" s="20"/>
      <c r="F19" s="25" t="s">
        <v>90</v>
      </c>
    </row>
    <row r="20" spans="1:6" x14ac:dyDescent="0.2">
      <c r="A20" s="24" t="s">
        <v>121</v>
      </c>
      <c r="B20" s="20">
        <v>2</v>
      </c>
      <c r="C20" s="20" t="s">
        <v>122</v>
      </c>
      <c r="D20" s="20">
        <v>7</v>
      </c>
      <c r="E20" s="20" t="s">
        <v>123</v>
      </c>
      <c r="F20" s="25" t="s">
        <v>90</v>
      </c>
    </row>
    <row r="21" spans="1:6" x14ac:dyDescent="0.2">
      <c r="A21" s="24" t="s">
        <v>124</v>
      </c>
      <c r="B21" s="20">
        <v>3</v>
      </c>
      <c r="C21" s="20" t="s">
        <v>125</v>
      </c>
      <c r="D21" s="20" t="s">
        <v>126</v>
      </c>
      <c r="E21" s="20" t="s">
        <v>127</v>
      </c>
      <c r="F21" s="25" t="s">
        <v>128</v>
      </c>
    </row>
    <row r="22" spans="1:6" x14ac:dyDescent="0.2">
      <c r="A22" s="24" t="s">
        <v>129</v>
      </c>
      <c r="B22" s="20">
        <v>3</v>
      </c>
      <c r="C22" s="20" t="s">
        <v>130</v>
      </c>
      <c r="D22" s="20" t="s">
        <v>131</v>
      </c>
      <c r="E22" s="20" t="s">
        <v>132</v>
      </c>
      <c r="F22" s="25" t="s">
        <v>90</v>
      </c>
    </row>
    <row r="23" spans="1:6" x14ac:dyDescent="0.2">
      <c r="A23" s="24" t="s">
        <v>133</v>
      </c>
      <c r="B23" s="20">
        <v>3</v>
      </c>
      <c r="C23" s="20" t="s">
        <v>134</v>
      </c>
      <c r="D23" s="20" t="s">
        <v>135</v>
      </c>
      <c r="E23" s="20" t="s">
        <v>136</v>
      </c>
      <c r="F23" s="25" t="s">
        <v>90</v>
      </c>
    </row>
    <row r="24" spans="1:6" x14ac:dyDescent="0.2">
      <c r="A24" s="24" t="s">
        <v>137</v>
      </c>
      <c r="B24" s="20">
        <v>40</v>
      </c>
      <c r="C24" s="20" t="s">
        <v>138</v>
      </c>
      <c r="D24" s="20" t="s">
        <v>139</v>
      </c>
      <c r="E24" s="20" t="s">
        <v>140</v>
      </c>
      <c r="F24" s="25" t="s">
        <v>141</v>
      </c>
    </row>
    <row r="25" spans="1:6" x14ac:dyDescent="0.2">
      <c r="A25" s="24" t="s">
        <v>142</v>
      </c>
      <c r="B25" s="20">
        <v>19</v>
      </c>
      <c r="C25" s="20" t="s">
        <v>143</v>
      </c>
      <c r="D25" s="20" t="s">
        <v>144</v>
      </c>
      <c r="E25" s="20" t="s">
        <v>145</v>
      </c>
      <c r="F25" s="25" t="s">
        <v>90</v>
      </c>
    </row>
    <row r="26" spans="1:6" x14ac:dyDescent="0.2">
      <c r="A26" s="24" t="s">
        <v>146</v>
      </c>
      <c r="B26" s="20">
        <v>11</v>
      </c>
      <c r="C26" s="20" t="s">
        <v>147</v>
      </c>
      <c r="D26" s="20" t="s">
        <v>148</v>
      </c>
      <c r="E26" s="20" t="s">
        <v>149</v>
      </c>
      <c r="F26" s="25" t="s">
        <v>90</v>
      </c>
    </row>
    <row r="27" spans="1:6" x14ac:dyDescent="0.2">
      <c r="A27" s="24" t="s">
        <v>150</v>
      </c>
      <c r="B27" s="20">
        <v>3</v>
      </c>
      <c r="C27" s="20" t="s">
        <v>151</v>
      </c>
      <c r="D27" s="20" t="s">
        <v>152</v>
      </c>
      <c r="E27" s="20" t="s">
        <v>153</v>
      </c>
      <c r="F27" s="25" t="s">
        <v>90</v>
      </c>
    </row>
    <row r="28" spans="1:6" x14ac:dyDescent="0.2">
      <c r="A28" s="24" t="s">
        <v>154</v>
      </c>
      <c r="B28" s="20">
        <v>4</v>
      </c>
      <c r="C28" s="20" t="s">
        <v>155</v>
      </c>
      <c r="D28" s="20" t="s">
        <v>156</v>
      </c>
      <c r="E28" s="20" t="s">
        <v>157</v>
      </c>
      <c r="F28" s="25" t="s">
        <v>90</v>
      </c>
    </row>
    <row r="29" spans="1:6" x14ac:dyDescent="0.2">
      <c r="A29" s="24" t="s">
        <v>158</v>
      </c>
      <c r="B29" s="20">
        <v>33</v>
      </c>
      <c r="C29" s="20" t="s">
        <v>159</v>
      </c>
      <c r="D29" s="20" t="s">
        <v>160</v>
      </c>
      <c r="E29" s="20" t="s">
        <v>161</v>
      </c>
      <c r="F29" s="25"/>
    </row>
    <row r="30" spans="1:6" x14ac:dyDescent="0.2">
      <c r="A30" s="24" t="s">
        <v>162</v>
      </c>
      <c r="B30" s="20"/>
      <c r="C30" s="20" t="s">
        <v>163</v>
      </c>
      <c r="D30" s="20" t="s">
        <v>164</v>
      </c>
      <c r="E30" s="20" t="s">
        <v>165</v>
      </c>
      <c r="F30" s="25" t="s">
        <v>166</v>
      </c>
    </row>
    <row r="31" spans="1:6" x14ac:dyDescent="0.2">
      <c r="A31" s="24" t="s">
        <v>167</v>
      </c>
      <c r="B31" s="20">
        <v>4</v>
      </c>
      <c r="C31" s="20" t="s">
        <v>168</v>
      </c>
      <c r="D31" s="20">
        <v>11</v>
      </c>
      <c r="E31" s="20" t="s">
        <v>169</v>
      </c>
      <c r="F31" s="25" t="s">
        <v>90</v>
      </c>
    </row>
    <row r="32" spans="1:6" x14ac:dyDescent="0.2">
      <c r="A32" s="24" t="s">
        <v>170</v>
      </c>
      <c r="B32" s="20"/>
      <c r="C32" s="20" t="s">
        <v>171</v>
      </c>
      <c r="D32" s="20"/>
      <c r="E32" s="20" t="s">
        <v>172</v>
      </c>
      <c r="F32" s="25" t="s">
        <v>173</v>
      </c>
    </row>
    <row r="33" spans="1:6" x14ac:dyDescent="0.2">
      <c r="A33" s="24" t="s">
        <v>76</v>
      </c>
      <c r="B33" s="20">
        <v>20</v>
      </c>
      <c r="C33" s="20" t="s">
        <v>174</v>
      </c>
      <c r="D33" s="20" t="s">
        <v>175</v>
      </c>
      <c r="E33" s="20" t="s">
        <v>176</v>
      </c>
      <c r="F33" s="25"/>
    </row>
    <row r="34" spans="1:6" x14ac:dyDescent="0.2">
      <c r="A34" s="24" t="s">
        <v>177</v>
      </c>
      <c r="B34" s="20">
        <v>14</v>
      </c>
      <c r="C34" s="20" t="s">
        <v>178</v>
      </c>
      <c r="D34" s="20" t="s">
        <v>179</v>
      </c>
      <c r="E34" s="20" t="s">
        <v>180</v>
      </c>
      <c r="F34" s="25" t="s">
        <v>90</v>
      </c>
    </row>
    <row r="35" spans="1:6" x14ac:dyDescent="0.2">
      <c r="A35" s="24" t="s">
        <v>181</v>
      </c>
      <c r="B35" s="20">
        <v>28</v>
      </c>
      <c r="C35" s="20" t="s">
        <v>182</v>
      </c>
      <c r="D35" s="20" t="s">
        <v>183</v>
      </c>
      <c r="E35" s="20"/>
      <c r="F35" s="25" t="s">
        <v>90</v>
      </c>
    </row>
    <row r="36" spans="1:6" x14ac:dyDescent="0.2">
      <c r="A36" s="24" t="s">
        <v>184</v>
      </c>
      <c r="B36" s="20">
        <v>7</v>
      </c>
      <c r="C36" s="20" t="s">
        <v>185</v>
      </c>
      <c r="D36" s="20" t="s">
        <v>186</v>
      </c>
      <c r="E36" s="20" t="s">
        <v>187</v>
      </c>
      <c r="F36" s="25" t="s">
        <v>90</v>
      </c>
    </row>
    <row r="37" spans="1:6" x14ac:dyDescent="0.2">
      <c r="A37" s="24" t="s">
        <v>188</v>
      </c>
      <c r="B37" s="20">
        <v>24</v>
      </c>
      <c r="C37" s="20" t="s">
        <v>189</v>
      </c>
      <c r="D37" s="20" t="s">
        <v>160</v>
      </c>
      <c r="E37" s="20" t="s">
        <v>190</v>
      </c>
      <c r="F37" s="25" t="s">
        <v>90</v>
      </c>
    </row>
    <row r="38" spans="1:6" x14ac:dyDescent="0.2">
      <c r="A38" s="24" t="s">
        <v>191</v>
      </c>
      <c r="B38" s="20">
        <v>4</v>
      </c>
      <c r="C38" s="20" t="s">
        <v>192</v>
      </c>
      <c r="D38" s="20">
        <v>6</v>
      </c>
      <c r="E38" s="20" t="s">
        <v>193</v>
      </c>
      <c r="F38" s="25"/>
    </row>
    <row r="39" spans="1:6" x14ac:dyDescent="0.2">
      <c r="A39" s="24" t="s">
        <v>194</v>
      </c>
      <c r="B39" s="20">
        <v>66</v>
      </c>
      <c r="C39" s="20" t="s">
        <v>195</v>
      </c>
      <c r="D39" s="20" t="s">
        <v>196</v>
      </c>
      <c r="E39" s="20" t="s">
        <v>197</v>
      </c>
      <c r="F39" s="25" t="s">
        <v>90</v>
      </c>
    </row>
    <row r="40" spans="1:6" x14ac:dyDescent="0.2">
      <c r="A40" s="24" t="s">
        <v>198</v>
      </c>
      <c r="B40" s="20"/>
      <c r="C40" s="20" t="s">
        <v>199</v>
      </c>
      <c r="D40" s="20"/>
      <c r="E40" s="20" t="s">
        <v>200</v>
      </c>
      <c r="F40" s="25" t="s">
        <v>90</v>
      </c>
    </row>
    <row r="41" spans="1:6" x14ac:dyDescent="0.2">
      <c r="A41" s="24" t="s">
        <v>201</v>
      </c>
      <c r="B41" s="20">
        <v>4</v>
      </c>
      <c r="C41" s="20" t="s">
        <v>202</v>
      </c>
      <c r="D41" s="20" t="s">
        <v>203</v>
      </c>
      <c r="E41" s="20" t="s">
        <v>204</v>
      </c>
      <c r="F41" s="25" t="s">
        <v>74</v>
      </c>
    </row>
    <row r="42" spans="1:6" x14ac:dyDescent="0.2">
      <c r="A42" s="24" t="s">
        <v>205</v>
      </c>
      <c r="B42" s="20">
        <v>3</v>
      </c>
      <c r="C42" s="20" t="s">
        <v>206</v>
      </c>
      <c r="D42" s="20" t="s">
        <v>207</v>
      </c>
      <c r="E42" s="20" t="s">
        <v>208</v>
      </c>
      <c r="F42" s="25" t="s">
        <v>90</v>
      </c>
    </row>
    <row r="43" spans="1:6" x14ac:dyDescent="0.2">
      <c r="A43" s="24" t="s">
        <v>209</v>
      </c>
      <c r="B43" s="20">
        <v>33</v>
      </c>
      <c r="C43" s="20" t="s">
        <v>210</v>
      </c>
      <c r="D43" s="20" t="s">
        <v>186</v>
      </c>
      <c r="E43" s="20" t="s">
        <v>211</v>
      </c>
      <c r="F43" s="25" t="s">
        <v>90</v>
      </c>
    </row>
    <row r="44" spans="1:6" x14ac:dyDescent="0.2">
      <c r="A44" s="24" t="s">
        <v>212</v>
      </c>
      <c r="B44" s="20">
        <v>25</v>
      </c>
      <c r="C44" s="20" t="s">
        <v>213</v>
      </c>
      <c r="D44" s="20" t="s">
        <v>214</v>
      </c>
      <c r="E44" s="20" t="s">
        <v>215</v>
      </c>
      <c r="F44" s="25"/>
    </row>
    <row r="45" spans="1:6" x14ac:dyDescent="0.2">
      <c r="A45" s="24" t="s">
        <v>216</v>
      </c>
      <c r="B45" s="20">
        <v>60</v>
      </c>
      <c r="C45" s="20" t="s">
        <v>217</v>
      </c>
      <c r="D45" s="20" t="s">
        <v>218</v>
      </c>
      <c r="E45" s="20" t="s">
        <v>219</v>
      </c>
      <c r="F45" s="25" t="s">
        <v>90</v>
      </c>
    </row>
    <row r="46" spans="1:6" x14ac:dyDescent="0.2">
      <c r="A46" s="24" t="s">
        <v>220</v>
      </c>
      <c r="B46" s="20">
        <v>11</v>
      </c>
      <c r="C46" s="20" t="s">
        <v>221</v>
      </c>
      <c r="D46" s="20" t="s">
        <v>222</v>
      </c>
      <c r="E46" s="20" t="s">
        <v>223</v>
      </c>
      <c r="F46" s="25" t="s">
        <v>90</v>
      </c>
    </row>
    <row r="47" spans="1:6" x14ac:dyDescent="0.2">
      <c r="A47" s="24" t="s">
        <v>224</v>
      </c>
      <c r="B47" s="20">
        <v>5</v>
      </c>
      <c r="C47" s="20" t="s">
        <v>225</v>
      </c>
      <c r="D47" s="20" t="s">
        <v>226</v>
      </c>
      <c r="E47" s="20"/>
      <c r="F47" s="25" t="s">
        <v>90</v>
      </c>
    </row>
    <row r="48" spans="1:6" x14ac:dyDescent="0.2">
      <c r="A48" s="24" t="s">
        <v>227</v>
      </c>
      <c r="B48" s="20"/>
      <c r="C48" s="20" t="s">
        <v>228</v>
      </c>
      <c r="D48" s="20" t="s">
        <v>229</v>
      </c>
      <c r="E48" s="20" t="s">
        <v>140</v>
      </c>
      <c r="F48" s="25"/>
    </row>
    <row r="49" spans="1:6" x14ac:dyDescent="0.2">
      <c r="A49" s="24" t="s">
        <v>230</v>
      </c>
      <c r="B49" s="20"/>
      <c r="C49" s="20" t="s">
        <v>231</v>
      </c>
      <c r="D49" s="20" t="s">
        <v>232</v>
      </c>
      <c r="E49" s="20" t="s">
        <v>233</v>
      </c>
      <c r="F49" s="25" t="s">
        <v>234</v>
      </c>
    </row>
    <row r="50" spans="1:6" x14ac:dyDescent="0.2">
      <c r="A50" s="24" t="s">
        <v>235</v>
      </c>
      <c r="B50" s="20">
        <v>5</v>
      </c>
      <c r="C50" s="20" t="s">
        <v>236</v>
      </c>
      <c r="D50" s="20">
        <v>6</v>
      </c>
      <c r="E50" s="20" t="s">
        <v>237</v>
      </c>
      <c r="F50" s="25" t="s">
        <v>90</v>
      </c>
    </row>
    <row r="51" spans="1:6" x14ac:dyDescent="0.2">
      <c r="A51" s="24" t="s">
        <v>238</v>
      </c>
      <c r="B51" s="20">
        <v>4</v>
      </c>
      <c r="C51" s="20" t="s">
        <v>239</v>
      </c>
      <c r="D51" s="20" t="s">
        <v>240</v>
      </c>
      <c r="E51" s="20" t="s">
        <v>241</v>
      </c>
      <c r="F51" s="25" t="s">
        <v>90</v>
      </c>
    </row>
    <row r="52" spans="1:6" x14ac:dyDescent="0.2">
      <c r="A52" s="24" t="s">
        <v>242</v>
      </c>
      <c r="B52" s="20"/>
      <c r="C52" s="20" t="s">
        <v>243</v>
      </c>
      <c r="D52" s="20" t="s">
        <v>244</v>
      </c>
      <c r="E52" s="20" t="s">
        <v>245</v>
      </c>
      <c r="F52" s="25" t="s">
        <v>246</v>
      </c>
    </row>
    <row r="53" spans="1:6" x14ac:dyDescent="0.2">
      <c r="A53" s="24" t="s">
        <v>247</v>
      </c>
      <c r="B53" s="20">
        <v>6</v>
      </c>
      <c r="C53" s="20" t="s">
        <v>248</v>
      </c>
      <c r="D53" s="20" t="s">
        <v>249</v>
      </c>
      <c r="E53" s="20" t="s">
        <v>250</v>
      </c>
      <c r="F53" s="25" t="s">
        <v>90</v>
      </c>
    </row>
    <row r="54" spans="1:6" x14ac:dyDescent="0.2">
      <c r="A54" s="24" t="s">
        <v>251</v>
      </c>
      <c r="B54" s="20">
        <v>5</v>
      </c>
      <c r="C54" s="20" t="s">
        <v>252</v>
      </c>
      <c r="D54" s="20" t="s">
        <v>253</v>
      </c>
      <c r="E54" s="20" t="s">
        <v>254</v>
      </c>
      <c r="F54" s="25" t="s">
        <v>255</v>
      </c>
    </row>
    <row r="55" spans="1:6" x14ac:dyDescent="0.2">
      <c r="A55" s="24" t="s">
        <v>256</v>
      </c>
      <c r="B55" s="20"/>
      <c r="C55" s="20" t="s">
        <v>257</v>
      </c>
      <c r="D55" s="20" t="s">
        <v>258</v>
      </c>
      <c r="E55" s="20"/>
      <c r="F55" s="25" t="s">
        <v>246</v>
      </c>
    </row>
    <row r="56" spans="1:6" x14ac:dyDescent="0.2">
      <c r="A56" s="24" t="s">
        <v>259</v>
      </c>
      <c r="B56" s="20">
        <v>4</v>
      </c>
      <c r="C56" s="20"/>
      <c r="D56" s="20" t="s">
        <v>260</v>
      </c>
      <c r="E56" s="20"/>
      <c r="F56" s="25"/>
    </row>
    <row r="57" spans="1:6" x14ac:dyDescent="0.2">
      <c r="A57" s="24" t="s">
        <v>261</v>
      </c>
      <c r="B57" s="20">
        <v>3</v>
      </c>
      <c r="C57" s="20" t="s">
        <v>262</v>
      </c>
      <c r="D57" s="20" t="s">
        <v>263</v>
      </c>
      <c r="E57" s="20" t="s">
        <v>264</v>
      </c>
      <c r="F57" s="25" t="s">
        <v>265</v>
      </c>
    </row>
    <row r="58" spans="1:6" x14ac:dyDescent="0.2">
      <c r="A58" s="24" t="s">
        <v>266</v>
      </c>
      <c r="B58" s="20">
        <v>3</v>
      </c>
      <c r="C58" s="20" t="s">
        <v>267</v>
      </c>
      <c r="D58" s="20" t="s">
        <v>268</v>
      </c>
      <c r="E58" s="20" t="s">
        <v>269</v>
      </c>
      <c r="F58" s="25" t="s">
        <v>234</v>
      </c>
    </row>
    <row r="59" spans="1:6" x14ac:dyDescent="0.2">
      <c r="A59" s="24" t="s">
        <v>270</v>
      </c>
      <c r="B59" s="20">
        <v>7</v>
      </c>
      <c r="C59" s="20"/>
      <c r="D59" s="20" t="s">
        <v>271</v>
      </c>
      <c r="E59" s="20"/>
      <c r="F59" s="25" t="s">
        <v>90</v>
      </c>
    </row>
    <row r="60" spans="1:6" x14ac:dyDescent="0.2">
      <c r="A60" s="24" t="s">
        <v>272</v>
      </c>
      <c r="B60" s="20">
        <v>3</v>
      </c>
      <c r="C60" s="20" t="s">
        <v>273</v>
      </c>
      <c r="D60" s="20" t="s">
        <v>274</v>
      </c>
      <c r="E60" s="20"/>
      <c r="F60" s="25" t="s">
        <v>90</v>
      </c>
    </row>
    <row r="61" spans="1:6" x14ac:dyDescent="0.2">
      <c r="A61" s="24" t="s">
        <v>275</v>
      </c>
      <c r="B61" s="20">
        <v>3</v>
      </c>
      <c r="C61" s="20" t="s">
        <v>276</v>
      </c>
      <c r="D61" s="20" t="s">
        <v>277</v>
      </c>
      <c r="E61" s="20" t="s">
        <v>241</v>
      </c>
      <c r="F61" s="25" t="s">
        <v>90</v>
      </c>
    </row>
    <row r="62" spans="1:6" x14ac:dyDescent="0.2">
      <c r="A62" s="24" t="s">
        <v>278</v>
      </c>
      <c r="B62" s="20">
        <v>4</v>
      </c>
      <c r="C62" s="20" t="s">
        <v>279</v>
      </c>
      <c r="D62" s="20" t="s">
        <v>207</v>
      </c>
      <c r="E62" s="20" t="s">
        <v>280</v>
      </c>
      <c r="F62" s="25" t="s">
        <v>90</v>
      </c>
    </row>
    <row r="63" spans="1:6" x14ac:dyDescent="0.2">
      <c r="A63" s="24" t="s">
        <v>281</v>
      </c>
      <c r="B63" s="20">
        <v>200</v>
      </c>
      <c r="C63" s="20"/>
      <c r="D63" s="20" t="s">
        <v>282</v>
      </c>
      <c r="E63" s="20"/>
      <c r="F63" s="25" t="s">
        <v>90</v>
      </c>
    </row>
    <row r="64" spans="1:6" x14ac:dyDescent="0.2">
      <c r="A64" s="24" t="s">
        <v>283</v>
      </c>
      <c r="B64" s="20">
        <v>10</v>
      </c>
      <c r="C64" s="20"/>
      <c r="D64" s="20" t="s">
        <v>144</v>
      </c>
      <c r="E64" s="20"/>
      <c r="F64" s="25"/>
    </row>
    <row r="65" spans="1:6" x14ac:dyDescent="0.2">
      <c r="A65" s="24" t="s">
        <v>2</v>
      </c>
      <c r="B65" s="20"/>
      <c r="C65" s="20"/>
      <c r="D65" s="20"/>
      <c r="E65" s="20" t="s">
        <v>284</v>
      </c>
      <c r="F65" s="25" t="s">
        <v>76</v>
      </c>
    </row>
    <row r="66" spans="1:6" x14ac:dyDescent="0.2">
      <c r="A66" s="24" t="s">
        <v>285</v>
      </c>
      <c r="B66" s="20">
        <v>3</v>
      </c>
      <c r="C66" s="20" t="s">
        <v>286</v>
      </c>
      <c r="D66" s="20" t="s">
        <v>287</v>
      </c>
      <c r="E66" s="20" t="s">
        <v>288</v>
      </c>
      <c r="F66" s="25" t="s">
        <v>90</v>
      </c>
    </row>
    <row r="67" spans="1:6" x14ac:dyDescent="0.2">
      <c r="A67" s="24" t="s">
        <v>289</v>
      </c>
      <c r="B67" s="20" t="s">
        <v>290</v>
      </c>
      <c r="C67" s="20"/>
      <c r="D67" s="20" t="s">
        <v>291</v>
      </c>
      <c r="E67" s="20"/>
      <c r="F67" s="25" t="s">
        <v>292</v>
      </c>
    </row>
    <row r="68" spans="1:6" x14ac:dyDescent="0.2">
      <c r="A68" s="24" t="s">
        <v>293</v>
      </c>
      <c r="B68" s="20">
        <v>12</v>
      </c>
      <c r="C68" s="20" t="s">
        <v>294</v>
      </c>
      <c r="D68" s="20" t="s">
        <v>183</v>
      </c>
      <c r="E68" s="20" t="s">
        <v>295</v>
      </c>
      <c r="F68" s="25" t="s">
        <v>90</v>
      </c>
    </row>
    <row r="69" spans="1:6" x14ac:dyDescent="0.2">
      <c r="A69" s="24" t="s">
        <v>296</v>
      </c>
      <c r="B69" s="20">
        <v>300</v>
      </c>
      <c r="C69" s="20" t="s">
        <v>297</v>
      </c>
      <c r="D69" s="20" t="s">
        <v>260</v>
      </c>
      <c r="E69" s="20" t="s">
        <v>298</v>
      </c>
      <c r="F69" s="25" t="s">
        <v>90</v>
      </c>
    </row>
    <row r="70" spans="1:6" x14ac:dyDescent="0.2">
      <c r="A70" s="24" t="s">
        <v>299</v>
      </c>
      <c r="B70" s="20">
        <v>30</v>
      </c>
      <c r="C70" s="20"/>
      <c r="D70" s="20" t="s">
        <v>300</v>
      </c>
      <c r="E70" s="20"/>
      <c r="F70" s="25" t="s">
        <v>90</v>
      </c>
    </row>
    <row r="71" spans="1:6" x14ac:dyDescent="0.2">
      <c r="A71" s="24" t="s">
        <v>301</v>
      </c>
      <c r="B71" s="20">
        <v>14</v>
      </c>
      <c r="C71" s="20" t="s">
        <v>302</v>
      </c>
      <c r="D71" s="20" t="s">
        <v>303</v>
      </c>
      <c r="E71" s="20" t="s">
        <v>304</v>
      </c>
      <c r="F71" s="25" t="s">
        <v>90</v>
      </c>
    </row>
    <row r="72" spans="1:6" x14ac:dyDescent="0.2">
      <c r="A72" s="24" t="s">
        <v>305</v>
      </c>
      <c r="B72" s="20">
        <v>3</v>
      </c>
      <c r="C72" s="20" t="s">
        <v>306</v>
      </c>
      <c r="D72" s="20" t="s">
        <v>307</v>
      </c>
      <c r="E72" s="20" t="s">
        <v>308</v>
      </c>
      <c r="F72" s="25" t="s">
        <v>90</v>
      </c>
    </row>
    <row r="73" spans="1:6" x14ac:dyDescent="0.2">
      <c r="A73" s="24" t="s">
        <v>309</v>
      </c>
      <c r="B73" s="20">
        <v>2</v>
      </c>
      <c r="C73" s="20" t="s">
        <v>310</v>
      </c>
      <c r="D73" s="20" t="s">
        <v>311</v>
      </c>
      <c r="E73" s="20"/>
      <c r="F73" s="25" t="s">
        <v>312</v>
      </c>
    </row>
    <row r="74" spans="1:6" x14ac:dyDescent="0.2">
      <c r="A74" s="24" t="s">
        <v>313</v>
      </c>
      <c r="B74" s="20">
        <v>3</v>
      </c>
      <c r="C74" s="20"/>
      <c r="D74" s="20" t="s">
        <v>314</v>
      </c>
      <c r="E74" s="20"/>
      <c r="F74" s="25"/>
    </row>
    <row r="75" spans="1:6" x14ac:dyDescent="0.2">
      <c r="A75" s="24" t="s">
        <v>315</v>
      </c>
      <c r="B75" s="20">
        <v>200</v>
      </c>
      <c r="C75" s="20"/>
      <c r="D75" s="20" t="s">
        <v>316</v>
      </c>
      <c r="E75" s="20"/>
      <c r="F75" s="25" t="s">
        <v>90</v>
      </c>
    </row>
    <row r="76" spans="1:6" x14ac:dyDescent="0.2">
      <c r="A76" s="24" t="s">
        <v>317</v>
      </c>
      <c r="B76" s="20">
        <v>11</v>
      </c>
      <c r="C76" s="20"/>
      <c r="D76" s="20" t="s">
        <v>318</v>
      </c>
      <c r="E76" s="20"/>
      <c r="F76" s="25"/>
    </row>
    <row r="77" spans="1:6" x14ac:dyDescent="0.2">
      <c r="A77" s="24" t="s">
        <v>1</v>
      </c>
      <c r="B77" s="20" t="s">
        <v>319</v>
      </c>
      <c r="C77" s="20"/>
      <c r="D77" s="20"/>
      <c r="E77" s="20" t="s">
        <v>320</v>
      </c>
      <c r="F77" s="25" t="s">
        <v>321</v>
      </c>
    </row>
    <row r="78" spans="1:6" x14ac:dyDescent="0.2">
      <c r="A78" s="24" t="s">
        <v>322</v>
      </c>
      <c r="B78" s="20">
        <v>30</v>
      </c>
      <c r="C78" s="20" t="s">
        <v>323</v>
      </c>
      <c r="D78" s="20">
        <v>30</v>
      </c>
      <c r="E78" s="20"/>
      <c r="F78" s="25" t="s">
        <v>324</v>
      </c>
    </row>
    <row r="79" spans="1:6" x14ac:dyDescent="0.2">
      <c r="A79" s="24" t="s">
        <v>325</v>
      </c>
      <c r="B79" s="20">
        <v>20</v>
      </c>
      <c r="C79" s="20" t="s">
        <v>326</v>
      </c>
      <c r="D79" s="20" t="s">
        <v>327</v>
      </c>
      <c r="E79" s="20" t="s">
        <v>328</v>
      </c>
      <c r="F79" s="25" t="s">
        <v>90</v>
      </c>
    </row>
    <row r="80" spans="1:6" x14ac:dyDescent="0.2">
      <c r="A80" s="24" t="s">
        <v>329</v>
      </c>
      <c r="B80" s="20">
        <v>4</v>
      </c>
      <c r="C80" s="20" t="s">
        <v>330</v>
      </c>
      <c r="D80" s="20" t="s">
        <v>331</v>
      </c>
      <c r="E80" s="20"/>
      <c r="F80" s="25" t="s">
        <v>265</v>
      </c>
    </row>
    <row r="81" spans="1:6" x14ac:dyDescent="0.2">
      <c r="A81" s="24" t="s">
        <v>332</v>
      </c>
      <c r="B81" s="20">
        <v>50</v>
      </c>
      <c r="C81" s="20" t="s">
        <v>333</v>
      </c>
      <c r="D81" s="20" t="s">
        <v>126</v>
      </c>
      <c r="E81" s="20" t="s">
        <v>334</v>
      </c>
      <c r="F81" s="25" t="s">
        <v>90</v>
      </c>
    </row>
    <row r="82" spans="1:6" x14ac:dyDescent="0.2">
      <c r="A82" s="24" t="s">
        <v>335</v>
      </c>
      <c r="B82" s="20">
        <v>13</v>
      </c>
      <c r="C82" s="20" t="s">
        <v>336</v>
      </c>
      <c r="D82" s="20">
        <v>8</v>
      </c>
      <c r="E82" s="20" t="s">
        <v>337</v>
      </c>
      <c r="F82" s="25" t="s">
        <v>90</v>
      </c>
    </row>
    <row r="83" spans="1:6" x14ac:dyDescent="0.2">
      <c r="A83" s="24" t="s">
        <v>338</v>
      </c>
      <c r="B83" s="20">
        <v>3</v>
      </c>
      <c r="C83" s="20" t="s">
        <v>339</v>
      </c>
      <c r="D83" s="20" t="s">
        <v>340</v>
      </c>
      <c r="E83" s="20" t="s">
        <v>341</v>
      </c>
      <c r="F83" s="25" t="s">
        <v>90</v>
      </c>
    </row>
    <row r="84" spans="1:6" x14ac:dyDescent="0.2">
      <c r="A84" s="24" t="s">
        <v>4</v>
      </c>
      <c r="B84" s="20">
        <v>5</v>
      </c>
      <c r="C84" s="20" t="s">
        <v>342</v>
      </c>
      <c r="D84" s="20" t="s">
        <v>300</v>
      </c>
      <c r="E84" s="20" t="s">
        <v>343</v>
      </c>
      <c r="F84" s="25" t="s">
        <v>90</v>
      </c>
    </row>
    <row r="85" spans="1:6" x14ac:dyDescent="0.2">
      <c r="A85" s="24" t="s">
        <v>344</v>
      </c>
      <c r="B85" s="20">
        <v>1</v>
      </c>
      <c r="C85" s="20" t="s">
        <v>345</v>
      </c>
      <c r="D85" s="20" t="s">
        <v>346</v>
      </c>
      <c r="E85" s="20" t="s">
        <v>347</v>
      </c>
      <c r="F85" s="25" t="s">
        <v>90</v>
      </c>
    </row>
    <row r="86" spans="1:6" x14ac:dyDescent="0.2">
      <c r="A86" s="24" t="s">
        <v>348</v>
      </c>
      <c r="B86" s="20">
        <v>3</v>
      </c>
      <c r="C86" s="20" t="s">
        <v>349</v>
      </c>
      <c r="D86" s="20" t="s">
        <v>350</v>
      </c>
      <c r="E86" s="20" t="s">
        <v>348</v>
      </c>
      <c r="F86" s="25" t="s">
        <v>90</v>
      </c>
    </row>
    <row r="87" spans="1:6" x14ac:dyDescent="0.2">
      <c r="A87" s="24" t="s">
        <v>351</v>
      </c>
      <c r="B87" s="20"/>
      <c r="C87" s="20" t="s">
        <v>352</v>
      </c>
      <c r="D87" s="20" t="s">
        <v>353</v>
      </c>
      <c r="E87" s="20" t="s">
        <v>354</v>
      </c>
      <c r="F87" s="25" t="s">
        <v>81</v>
      </c>
    </row>
    <row r="88" spans="1:6" x14ac:dyDescent="0.2">
      <c r="A88" s="24" t="s">
        <v>0</v>
      </c>
      <c r="B88" s="20">
        <v>60</v>
      </c>
      <c r="C88" s="20" t="s">
        <v>355</v>
      </c>
      <c r="D88" s="20" t="s">
        <v>218</v>
      </c>
      <c r="E88" s="20" t="s">
        <v>356</v>
      </c>
      <c r="F88" s="25" t="s">
        <v>90</v>
      </c>
    </row>
    <row r="89" spans="1:6" x14ac:dyDescent="0.2">
      <c r="A89" s="24" t="s">
        <v>357</v>
      </c>
      <c r="B89" s="20">
        <v>3</v>
      </c>
      <c r="C89" s="20" t="s">
        <v>358</v>
      </c>
      <c r="D89" s="20" t="s">
        <v>359</v>
      </c>
      <c r="E89" s="20" t="s">
        <v>360</v>
      </c>
      <c r="F89" s="25" t="s">
        <v>90</v>
      </c>
    </row>
    <row r="90" spans="1:6" x14ac:dyDescent="0.2">
      <c r="A90" s="24" t="s">
        <v>361</v>
      </c>
      <c r="B90" s="20"/>
      <c r="C90" s="20" t="s">
        <v>362</v>
      </c>
      <c r="D90" s="20"/>
      <c r="E90" s="20"/>
      <c r="F90" s="25" t="s">
        <v>74</v>
      </c>
    </row>
    <row r="91" spans="1:6" x14ac:dyDescent="0.2">
      <c r="A91" s="24" t="s">
        <v>363</v>
      </c>
      <c r="B91" s="20"/>
      <c r="C91" s="20" t="s">
        <v>364</v>
      </c>
      <c r="D91" s="20"/>
      <c r="E91" s="20" t="s">
        <v>365</v>
      </c>
      <c r="F91" s="25" t="s">
        <v>366</v>
      </c>
    </row>
    <row r="92" spans="1:6" x14ac:dyDescent="0.2">
      <c r="A92" s="24" t="s">
        <v>367</v>
      </c>
      <c r="B92" s="20">
        <v>5</v>
      </c>
      <c r="C92" s="20" t="s">
        <v>368</v>
      </c>
      <c r="D92" s="20">
        <v>6</v>
      </c>
      <c r="E92" s="20"/>
      <c r="F92" s="25" t="s">
        <v>90</v>
      </c>
    </row>
    <row r="93" spans="1:6" x14ac:dyDescent="0.2">
      <c r="A93" s="24" t="s">
        <v>369</v>
      </c>
      <c r="B93" s="20"/>
      <c r="C93" s="20" t="s">
        <v>370</v>
      </c>
      <c r="D93" s="20" t="s">
        <v>371</v>
      </c>
      <c r="E93" s="20"/>
      <c r="F93" s="25" t="s">
        <v>246</v>
      </c>
    </row>
    <row r="94" spans="1:6" x14ac:dyDescent="0.2">
      <c r="A94" s="24" t="s">
        <v>372</v>
      </c>
      <c r="B94" s="20">
        <v>4</v>
      </c>
      <c r="C94" s="20" t="s">
        <v>373</v>
      </c>
      <c r="D94" s="20">
        <v>6</v>
      </c>
      <c r="E94" s="20"/>
      <c r="F94" s="25" t="s">
        <v>90</v>
      </c>
    </row>
    <row r="95" spans="1:6" x14ac:dyDescent="0.2">
      <c r="A95" s="24" t="s">
        <v>374</v>
      </c>
      <c r="B95" s="20">
        <v>6</v>
      </c>
      <c r="C95" s="20" t="s">
        <v>375</v>
      </c>
      <c r="D95" s="20" t="s">
        <v>376</v>
      </c>
      <c r="E95" s="20" t="s">
        <v>377</v>
      </c>
      <c r="F95" s="25" t="s">
        <v>90</v>
      </c>
    </row>
    <row r="96" spans="1:6" x14ac:dyDescent="0.2">
      <c r="A96" s="24" t="s">
        <v>378</v>
      </c>
      <c r="B96" s="20"/>
      <c r="C96" s="20" t="s">
        <v>379</v>
      </c>
      <c r="D96" s="20">
        <v>7</v>
      </c>
      <c r="E96" s="20"/>
      <c r="F96" s="25" t="s">
        <v>246</v>
      </c>
    </row>
    <row r="97" spans="1:6" x14ac:dyDescent="0.2">
      <c r="A97" s="24" t="s">
        <v>380</v>
      </c>
      <c r="B97" s="20">
        <v>6</v>
      </c>
      <c r="C97" s="20" t="s">
        <v>381</v>
      </c>
      <c r="D97" s="20" t="s">
        <v>382</v>
      </c>
      <c r="E97" s="20" t="s">
        <v>383</v>
      </c>
      <c r="F97" s="25" t="s">
        <v>312</v>
      </c>
    </row>
    <row r="98" spans="1:6" ht="13.5" thickBot="1" x14ac:dyDescent="0.25">
      <c r="A98" s="26" t="s">
        <v>384</v>
      </c>
      <c r="B98" s="27">
        <v>3</v>
      </c>
      <c r="C98" s="27" t="s">
        <v>385</v>
      </c>
      <c r="D98" s="27" t="s">
        <v>386</v>
      </c>
      <c r="E98" s="27"/>
      <c r="F98" s="28" t="s">
        <v>90</v>
      </c>
    </row>
    <row r="99" spans="1:6" x14ac:dyDescent="0.2">
      <c r="A99" s="18" t="s">
        <v>389</v>
      </c>
      <c r="B99" s="18">
        <f>AVERAGE(B7:B98)</f>
        <v>21.567567567567568</v>
      </c>
    </row>
    <row r="100" spans="1:6" x14ac:dyDescent="0.2">
      <c r="A100" s="18" t="s">
        <v>525</v>
      </c>
      <c r="B100" s="18">
        <f>MEDIAN(B7:B98)</f>
        <v>5</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workbookViewId="0">
      <selection activeCell="A2" sqref="A2"/>
    </sheetView>
  </sheetViews>
  <sheetFormatPr defaultColWidth="11" defaultRowHeight="12.75" x14ac:dyDescent="0.2"/>
  <cols>
    <col min="1" max="4" width="11" style="17"/>
    <col min="5" max="5" width="11.75" style="17" customWidth="1"/>
    <col min="6" max="6" width="11" style="17"/>
    <col min="7" max="7" width="20.125" style="17" customWidth="1"/>
    <col min="8" max="8" width="11" style="17"/>
    <col min="9" max="9" width="24.875" style="17" customWidth="1"/>
    <col min="10" max="16384" width="11" style="17"/>
  </cols>
  <sheetData>
    <row r="1" spans="1:11" x14ac:dyDescent="0.2">
      <c r="A1" s="17" t="s">
        <v>497</v>
      </c>
    </row>
    <row r="2" spans="1:11" ht="13.5" thickBot="1" x14ac:dyDescent="0.25">
      <c r="A2" s="38" t="s">
        <v>526</v>
      </c>
      <c r="J2" s="38" t="s">
        <v>391</v>
      </c>
    </row>
    <row r="3" spans="1:11" ht="99" customHeight="1" thickBot="1" x14ac:dyDescent="0.25">
      <c r="B3" s="63" t="s">
        <v>498</v>
      </c>
      <c r="C3" s="64"/>
      <c r="D3" s="64"/>
      <c r="E3" s="64"/>
      <c r="F3" s="64"/>
      <c r="G3" s="65"/>
      <c r="J3" s="41" t="s">
        <v>521</v>
      </c>
      <c r="K3" s="42" t="s">
        <v>522</v>
      </c>
    </row>
    <row r="4" spans="1:11" ht="26.25" thickBot="1" x14ac:dyDescent="0.25">
      <c r="B4" s="51" t="s">
        <v>392</v>
      </c>
      <c r="C4" s="52" t="s">
        <v>59</v>
      </c>
      <c r="D4" s="52" t="s">
        <v>393</v>
      </c>
      <c r="E4" s="52" t="s">
        <v>394</v>
      </c>
      <c r="F4" s="52" t="s">
        <v>395</v>
      </c>
      <c r="G4" s="53" t="s">
        <v>396</v>
      </c>
      <c r="J4" s="39"/>
      <c r="K4" s="40"/>
    </row>
    <row r="5" spans="1:11" x14ac:dyDescent="0.2">
      <c r="B5" s="21" t="s">
        <v>397</v>
      </c>
      <c r="C5" s="22" t="s">
        <v>398</v>
      </c>
      <c r="D5" s="22" t="s">
        <v>399</v>
      </c>
      <c r="E5" s="54">
        <v>7</v>
      </c>
      <c r="F5" s="22" t="s">
        <v>377</v>
      </c>
      <c r="G5" s="23" t="s">
        <v>400</v>
      </c>
      <c r="J5" s="47">
        <f>E5</f>
        <v>7</v>
      </c>
      <c r="K5" s="48">
        <f>2*J5</f>
        <v>14</v>
      </c>
    </row>
    <row r="6" spans="1:11" x14ac:dyDescent="0.2">
      <c r="B6" s="24" t="s">
        <v>401</v>
      </c>
      <c r="C6" s="20" t="s">
        <v>402</v>
      </c>
      <c r="D6" s="20" t="s">
        <v>403</v>
      </c>
      <c r="E6" s="55">
        <v>4</v>
      </c>
      <c r="F6" s="20" t="s">
        <v>404</v>
      </c>
      <c r="G6" s="25" t="s">
        <v>405</v>
      </c>
      <c r="J6" s="47">
        <f t="shared" ref="J6:J28" si="0">E6</f>
        <v>4</v>
      </c>
      <c r="K6" s="48">
        <f t="shared" ref="K6:K29" si="1">2*J6</f>
        <v>8</v>
      </c>
    </row>
    <row r="7" spans="1:11" x14ac:dyDescent="0.2">
      <c r="B7" s="24" t="s">
        <v>406</v>
      </c>
      <c r="C7" s="20" t="s">
        <v>407</v>
      </c>
      <c r="D7" s="20" t="s">
        <v>408</v>
      </c>
      <c r="E7" s="55">
        <v>3</v>
      </c>
      <c r="F7" s="20" t="s">
        <v>409</v>
      </c>
      <c r="G7" s="25" t="s">
        <v>410</v>
      </c>
      <c r="J7" s="47">
        <f t="shared" si="0"/>
        <v>3</v>
      </c>
      <c r="K7" s="48">
        <f t="shared" si="1"/>
        <v>6</v>
      </c>
    </row>
    <row r="8" spans="1:11" x14ac:dyDescent="0.2">
      <c r="B8" s="24" t="s">
        <v>411</v>
      </c>
      <c r="C8" s="20" t="s">
        <v>412</v>
      </c>
      <c r="D8" s="20" t="s">
        <v>413</v>
      </c>
      <c r="E8" s="55" t="s">
        <v>414</v>
      </c>
      <c r="F8" s="20" t="s">
        <v>415</v>
      </c>
      <c r="G8" s="25" t="s">
        <v>416</v>
      </c>
      <c r="J8" s="47">
        <v>23</v>
      </c>
      <c r="K8" s="48">
        <f t="shared" si="1"/>
        <v>46</v>
      </c>
    </row>
    <row r="9" spans="1:11" x14ac:dyDescent="0.2">
      <c r="B9" s="24" t="s">
        <v>417</v>
      </c>
      <c r="C9" s="20" t="s">
        <v>418</v>
      </c>
      <c r="D9" s="20" t="s">
        <v>419</v>
      </c>
      <c r="E9" s="55">
        <v>5</v>
      </c>
      <c r="F9" s="20" t="s">
        <v>420</v>
      </c>
      <c r="G9" s="25" t="s">
        <v>421</v>
      </c>
      <c r="J9" s="47">
        <f t="shared" si="0"/>
        <v>5</v>
      </c>
      <c r="K9" s="48">
        <f t="shared" si="1"/>
        <v>10</v>
      </c>
    </row>
    <row r="10" spans="1:11" x14ac:dyDescent="0.2">
      <c r="B10" s="24" t="s">
        <v>422</v>
      </c>
      <c r="C10" s="20" t="s">
        <v>423</v>
      </c>
      <c r="D10" s="20" t="s">
        <v>424</v>
      </c>
      <c r="E10" s="55" t="s">
        <v>425</v>
      </c>
      <c r="F10" s="20" t="s">
        <v>426</v>
      </c>
      <c r="G10" s="25" t="s">
        <v>427</v>
      </c>
      <c r="J10" s="47">
        <v>13</v>
      </c>
      <c r="K10" s="48">
        <f t="shared" si="1"/>
        <v>26</v>
      </c>
    </row>
    <row r="11" spans="1:11" x14ac:dyDescent="0.2">
      <c r="B11" s="24" t="s">
        <v>428</v>
      </c>
      <c r="C11" s="20" t="s">
        <v>429</v>
      </c>
      <c r="D11" s="20" t="s">
        <v>430</v>
      </c>
      <c r="E11" s="55">
        <v>13</v>
      </c>
      <c r="F11" s="20" t="s">
        <v>431</v>
      </c>
      <c r="G11" s="25" t="s">
        <v>432</v>
      </c>
      <c r="J11" s="47">
        <f t="shared" si="0"/>
        <v>13</v>
      </c>
      <c r="K11" s="48">
        <f t="shared" si="1"/>
        <v>26</v>
      </c>
    </row>
    <row r="12" spans="1:11" x14ac:dyDescent="0.2">
      <c r="B12" s="24" t="s">
        <v>433</v>
      </c>
      <c r="C12" s="20" t="s">
        <v>434</v>
      </c>
      <c r="D12" s="20" t="s">
        <v>435</v>
      </c>
      <c r="E12" s="55">
        <v>4</v>
      </c>
      <c r="F12" s="20" t="s">
        <v>436</v>
      </c>
      <c r="G12" s="25" t="s">
        <v>437</v>
      </c>
      <c r="J12" s="47">
        <f t="shared" si="0"/>
        <v>4</v>
      </c>
      <c r="K12" s="48">
        <f t="shared" si="1"/>
        <v>8</v>
      </c>
    </row>
    <row r="13" spans="1:11" x14ac:dyDescent="0.2">
      <c r="B13" s="24" t="s">
        <v>438</v>
      </c>
      <c r="C13" s="20" t="s">
        <v>439</v>
      </c>
      <c r="D13" s="20" t="s">
        <v>440</v>
      </c>
      <c r="E13" s="55">
        <v>67</v>
      </c>
      <c r="F13" s="20" t="s">
        <v>441</v>
      </c>
      <c r="G13" s="25" t="s">
        <v>442</v>
      </c>
      <c r="J13" s="47">
        <f t="shared" si="0"/>
        <v>67</v>
      </c>
      <c r="K13" s="48">
        <f t="shared" si="1"/>
        <v>134</v>
      </c>
    </row>
    <row r="14" spans="1:11" x14ac:dyDescent="0.2">
      <c r="B14" s="24" t="s">
        <v>443</v>
      </c>
      <c r="C14" s="20" t="s">
        <v>444</v>
      </c>
      <c r="D14" s="20" t="s">
        <v>445</v>
      </c>
      <c r="E14" s="55">
        <v>4</v>
      </c>
      <c r="F14" s="20" t="s">
        <v>446</v>
      </c>
      <c r="G14" s="25" t="s">
        <v>447</v>
      </c>
      <c r="J14" s="47">
        <f t="shared" si="0"/>
        <v>4</v>
      </c>
      <c r="K14" s="48">
        <f t="shared" si="1"/>
        <v>8</v>
      </c>
    </row>
    <row r="15" spans="1:11" x14ac:dyDescent="0.2">
      <c r="B15" s="24" t="s">
        <v>448</v>
      </c>
      <c r="C15" s="20" t="s">
        <v>449</v>
      </c>
      <c r="D15" s="20" t="s">
        <v>450</v>
      </c>
      <c r="E15" s="55">
        <v>3</v>
      </c>
      <c r="F15" s="20" t="s">
        <v>451</v>
      </c>
      <c r="G15" s="25" t="s">
        <v>442</v>
      </c>
      <c r="J15" s="47">
        <f t="shared" si="0"/>
        <v>3</v>
      </c>
      <c r="K15" s="48">
        <f t="shared" si="1"/>
        <v>6</v>
      </c>
    </row>
    <row r="16" spans="1:11" x14ac:dyDescent="0.2">
      <c r="B16" s="24" t="s">
        <v>452</v>
      </c>
      <c r="C16" s="20" t="s">
        <v>453</v>
      </c>
      <c r="D16" s="20" t="s">
        <v>454</v>
      </c>
      <c r="E16" s="55">
        <v>6</v>
      </c>
      <c r="F16" s="20" t="s">
        <v>455</v>
      </c>
      <c r="G16" s="25" t="s">
        <v>442</v>
      </c>
      <c r="J16" s="47">
        <f t="shared" si="0"/>
        <v>6</v>
      </c>
      <c r="K16" s="48">
        <f t="shared" si="1"/>
        <v>12</v>
      </c>
    </row>
    <row r="17" spans="2:11" x14ac:dyDescent="0.2">
      <c r="B17" s="24" t="s">
        <v>456</v>
      </c>
      <c r="C17" s="20" t="s">
        <v>457</v>
      </c>
      <c r="D17" s="20" t="s">
        <v>458</v>
      </c>
      <c r="E17" s="55" t="s">
        <v>459</v>
      </c>
      <c r="F17" s="20" t="s">
        <v>460</v>
      </c>
      <c r="G17" s="25" t="s">
        <v>461</v>
      </c>
      <c r="J17" s="47">
        <v>11</v>
      </c>
      <c r="K17" s="48">
        <f t="shared" si="1"/>
        <v>22</v>
      </c>
    </row>
    <row r="18" spans="2:11" x14ac:dyDescent="0.2">
      <c r="B18" s="24" t="s">
        <v>462</v>
      </c>
      <c r="C18" s="20" t="s">
        <v>463</v>
      </c>
      <c r="D18" s="20" t="s">
        <v>464</v>
      </c>
      <c r="E18" s="55">
        <v>3</v>
      </c>
      <c r="F18" s="20" t="s">
        <v>465</v>
      </c>
      <c r="G18" s="25" t="s">
        <v>442</v>
      </c>
      <c r="J18" s="47">
        <f t="shared" si="0"/>
        <v>3</v>
      </c>
      <c r="K18" s="48">
        <f t="shared" si="1"/>
        <v>6</v>
      </c>
    </row>
    <row r="19" spans="2:11" x14ac:dyDescent="0.2">
      <c r="B19" s="24" t="s">
        <v>466</v>
      </c>
      <c r="C19" s="20" t="s">
        <v>467</v>
      </c>
      <c r="D19" s="20" t="s">
        <v>468</v>
      </c>
      <c r="E19" s="55" t="s">
        <v>469</v>
      </c>
      <c r="F19" s="20" t="s">
        <v>470</v>
      </c>
      <c r="G19" s="25" t="s">
        <v>471</v>
      </c>
      <c r="J19" s="47">
        <v>3500</v>
      </c>
      <c r="K19" s="48">
        <f t="shared" si="1"/>
        <v>7000</v>
      </c>
    </row>
    <row r="20" spans="2:11" x14ac:dyDescent="0.2">
      <c r="B20" s="24" t="s">
        <v>472</v>
      </c>
      <c r="C20" s="20" t="s">
        <v>473</v>
      </c>
      <c r="D20" s="20" t="s">
        <v>474</v>
      </c>
      <c r="E20" s="55">
        <v>7</v>
      </c>
      <c r="F20" s="20" t="s">
        <v>475</v>
      </c>
      <c r="G20" s="25" t="s">
        <v>476</v>
      </c>
      <c r="J20" s="47">
        <f t="shared" si="0"/>
        <v>7</v>
      </c>
      <c r="K20" s="48">
        <f t="shared" si="1"/>
        <v>14</v>
      </c>
    </row>
    <row r="21" spans="2:11" x14ac:dyDescent="0.2">
      <c r="B21" s="24" t="s">
        <v>472</v>
      </c>
      <c r="C21" s="20" t="s">
        <v>477</v>
      </c>
      <c r="D21" s="20" t="s">
        <v>474</v>
      </c>
      <c r="E21" s="55">
        <v>33</v>
      </c>
      <c r="F21" s="20" t="s">
        <v>478</v>
      </c>
      <c r="G21" s="25" t="s">
        <v>479</v>
      </c>
      <c r="J21" s="47">
        <f t="shared" si="0"/>
        <v>33</v>
      </c>
      <c r="K21" s="48">
        <f t="shared" si="1"/>
        <v>66</v>
      </c>
    </row>
    <row r="22" spans="2:11" x14ac:dyDescent="0.2">
      <c r="B22" s="24" t="s">
        <v>480</v>
      </c>
      <c r="C22" s="20" t="s">
        <v>481</v>
      </c>
      <c r="D22" s="20" t="s">
        <v>482</v>
      </c>
      <c r="E22" s="55" t="s">
        <v>483</v>
      </c>
      <c r="F22" s="20" t="s">
        <v>113</v>
      </c>
      <c r="G22" s="25" t="s">
        <v>484</v>
      </c>
      <c r="J22" s="47">
        <v>30</v>
      </c>
      <c r="K22" s="48">
        <f t="shared" si="1"/>
        <v>60</v>
      </c>
    </row>
    <row r="23" spans="2:11" x14ac:dyDescent="0.2">
      <c r="B23" s="24" t="s">
        <v>485</v>
      </c>
      <c r="C23" s="20" t="s">
        <v>486</v>
      </c>
      <c r="D23" s="20" t="s">
        <v>487</v>
      </c>
      <c r="E23" s="55" t="s">
        <v>488</v>
      </c>
      <c r="F23" s="20" t="s">
        <v>489</v>
      </c>
      <c r="G23" s="25" t="s">
        <v>490</v>
      </c>
      <c r="J23" s="47">
        <v>20</v>
      </c>
      <c r="K23" s="48">
        <f t="shared" si="1"/>
        <v>40</v>
      </c>
    </row>
    <row r="24" spans="2:11" x14ac:dyDescent="0.2">
      <c r="B24" s="24" t="s">
        <v>491</v>
      </c>
      <c r="C24" s="20" t="s">
        <v>492</v>
      </c>
      <c r="D24" s="20" t="s">
        <v>493</v>
      </c>
      <c r="E24" s="55" t="s">
        <v>494</v>
      </c>
      <c r="F24" s="20" t="s">
        <v>495</v>
      </c>
      <c r="G24" s="25" t="s">
        <v>496</v>
      </c>
      <c r="J24" s="47">
        <v>25</v>
      </c>
      <c r="K24" s="48">
        <f t="shared" si="1"/>
        <v>50</v>
      </c>
    </row>
    <row r="25" spans="2:11" x14ac:dyDescent="0.2">
      <c r="B25" s="24" t="s">
        <v>499</v>
      </c>
      <c r="C25" s="20" t="s">
        <v>500</v>
      </c>
      <c r="D25" s="20" t="s">
        <v>501</v>
      </c>
      <c r="E25" s="55" t="s">
        <v>502</v>
      </c>
      <c r="F25" s="20" t="s">
        <v>404</v>
      </c>
      <c r="G25" s="25" t="s">
        <v>479</v>
      </c>
      <c r="J25" s="47">
        <v>3</v>
      </c>
      <c r="K25" s="48">
        <f t="shared" si="1"/>
        <v>6</v>
      </c>
    </row>
    <row r="26" spans="2:11" x14ac:dyDescent="0.2">
      <c r="B26" s="24" t="s">
        <v>503</v>
      </c>
      <c r="C26" s="20" t="s">
        <v>504</v>
      </c>
      <c r="D26" s="20" t="s">
        <v>505</v>
      </c>
      <c r="E26" s="55" t="s">
        <v>506</v>
      </c>
      <c r="F26" s="20" t="s">
        <v>507</v>
      </c>
      <c r="G26" s="25" t="s">
        <v>508</v>
      </c>
      <c r="J26" s="47">
        <v>200</v>
      </c>
      <c r="K26" s="48">
        <f t="shared" si="1"/>
        <v>400</v>
      </c>
    </row>
    <row r="27" spans="2:11" x14ac:dyDescent="0.2">
      <c r="B27" s="24" t="s">
        <v>509</v>
      </c>
      <c r="C27" s="20" t="s">
        <v>510</v>
      </c>
      <c r="D27" s="20" t="s">
        <v>511</v>
      </c>
      <c r="E27" s="55">
        <v>5</v>
      </c>
      <c r="F27" s="20" t="s">
        <v>512</v>
      </c>
      <c r="G27" s="25" t="s">
        <v>513</v>
      </c>
      <c r="J27" s="47">
        <f t="shared" si="0"/>
        <v>5</v>
      </c>
      <c r="K27" s="48">
        <f t="shared" si="1"/>
        <v>10</v>
      </c>
    </row>
    <row r="28" spans="2:11" x14ac:dyDescent="0.2">
      <c r="B28" s="24" t="s">
        <v>509</v>
      </c>
      <c r="C28" s="20" t="s">
        <v>514</v>
      </c>
      <c r="D28" s="20" t="s">
        <v>511</v>
      </c>
      <c r="E28" s="55">
        <v>174</v>
      </c>
      <c r="F28" s="20" t="s">
        <v>478</v>
      </c>
      <c r="G28" s="25" t="s">
        <v>442</v>
      </c>
      <c r="J28" s="47">
        <f t="shared" si="0"/>
        <v>174</v>
      </c>
      <c r="K28" s="48">
        <f t="shared" si="1"/>
        <v>348</v>
      </c>
    </row>
    <row r="29" spans="2:11" ht="13.5" thickBot="1" x14ac:dyDescent="0.25">
      <c r="B29" s="26" t="s">
        <v>515</v>
      </c>
      <c r="C29" s="27" t="s">
        <v>516</v>
      </c>
      <c r="D29" s="27" t="s">
        <v>517</v>
      </c>
      <c r="E29" s="56" t="s">
        <v>518</v>
      </c>
      <c r="F29" s="27" t="s">
        <v>519</v>
      </c>
      <c r="G29" s="28" t="s">
        <v>520</v>
      </c>
      <c r="J29" s="47">
        <v>17</v>
      </c>
      <c r="K29" s="48">
        <f t="shared" si="1"/>
        <v>34</v>
      </c>
    </row>
    <row r="30" spans="2:11" x14ac:dyDescent="0.2">
      <c r="I30" s="45" t="s">
        <v>524</v>
      </c>
      <c r="J30" s="49">
        <f>(SUM(J5:J18)+SUM(J20:J25)+J27+J29)/22</f>
        <v>13.909090909090908</v>
      </c>
      <c r="K30" s="43">
        <f>(SUM(K5:K18)+SUM(K20:K25)+K27+K29)/22</f>
        <v>27.818181818181817</v>
      </c>
    </row>
    <row r="31" spans="2:11" ht="13.5" thickBot="1" x14ac:dyDescent="0.25">
      <c r="I31" s="46" t="s">
        <v>523</v>
      </c>
      <c r="J31" s="50">
        <f>MEDIAN(J5:J29)</f>
        <v>11</v>
      </c>
      <c r="K31" s="44">
        <f>MEDIAN(K5:K29)</f>
        <v>22</v>
      </c>
    </row>
  </sheetData>
  <mergeCells count="1">
    <mergeCell ref="B3:G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Demo</vt:lpstr>
      <vt:lpstr>Results</vt:lpstr>
      <vt:lpstr>WikipediaList</vt:lpstr>
      <vt:lpstr>25AmericasRichestFamilies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Stéphane Demazure</dc:creator>
  <cp:lastModifiedBy>John</cp:lastModifiedBy>
  <dcterms:created xsi:type="dcterms:W3CDTF">2014-03-17T15:03:52Z</dcterms:created>
  <dcterms:modified xsi:type="dcterms:W3CDTF">2017-02-02T16:01:41Z</dcterms:modified>
</cp:coreProperties>
</file>